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53170E7A-2512-4C2B-B98D-409CD070BDC6}"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2" l="1"/>
  <c r="K31" i="3"/>
  <c r="F15" i="3"/>
  <c r="F15" i="2"/>
  <c r="J27" i="1"/>
  <c r="H27" i="1"/>
  <c r="J25" i="1"/>
  <c r="H25" i="1"/>
  <c r="J23" i="1"/>
  <c r="H23" i="1"/>
  <c r="J21" i="1"/>
  <c r="H21" i="1"/>
  <c r="J19" i="1"/>
  <c r="H19" i="1"/>
  <c r="J17" i="1"/>
  <c r="H17" i="1"/>
  <c r="J15" i="1"/>
  <c r="H15" i="1"/>
  <c r="J13" i="1"/>
  <c r="H13" i="1"/>
  <c r="J11" i="1"/>
  <c r="H11" i="1"/>
  <c r="I21" i="3"/>
  <c r="K21" i="3"/>
  <c r="G21" i="3"/>
  <c r="I21" i="2"/>
  <c r="G21" i="2"/>
  <c r="I17" i="3"/>
  <c r="K17" i="3"/>
  <c r="G17" i="3"/>
  <c r="I17" i="2"/>
  <c r="G17" i="2"/>
  <c r="I15" i="3"/>
  <c r="K15" i="3"/>
  <c r="G15" i="3"/>
  <c r="I15" i="2"/>
  <c r="G15" i="2"/>
  <c r="H22" i="19"/>
  <c r="AD344" i="16"/>
  <c r="AD345" i="16"/>
  <c r="AF345" i="16"/>
  <c r="AD346" i="16"/>
  <c r="AF346" i="16"/>
  <c r="AD347" i="16"/>
  <c r="AD85" i="16"/>
  <c r="AD86" i="16"/>
  <c r="AD87" i="16"/>
  <c r="AF87" i="16"/>
  <c r="AD88" i="16"/>
  <c r="AF88" i="16"/>
  <c r="AG88" i="16"/>
  <c r="AH88" i="16"/>
  <c r="AD84" i="16"/>
  <c r="AD85" i="15"/>
  <c r="AD86" i="15"/>
  <c r="AF86" i="15"/>
  <c r="AG86" i="15"/>
  <c r="AH86" i="15"/>
  <c r="AD87" i="15"/>
  <c r="AD88" i="15"/>
  <c r="AF88" i="15"/>
  <c r="AG88" i="15"/>
  <c r="AH88" i="15"/>
  <c r="AD84" i="15"/>
  <c r="A5" i="18"/>
  <c r="A5" i="17"/>
  <c r="AD861" i="16"/>
  <c r="AD860" i="16"/>
  <c r="AH860" i="16"/>
  <c r="AD859" i="16"/>
  <c r="AD858" i="16"/>
  <c r="AD857" i="16"/>
  <c r="AD852" i="16"/>
  <c r="AD851" i="16"/>
  <c r="AD850" i="16"/>
  <c r="AD849" i="16"/>
  <c r="AD848" i="16"/>
  <c r="AD847" i="16"/>
  <c r="AF847" i="16"/>
  <c r="AG847" i="16"/>
  <c r="AD846" i="16"/>
  <c r="AD845" i="16"/>
  <c r="AD844" i="16"/>
  <c r="AD843" i="16"/>
  <c r="AF843" i="16"/>
  <c r="AG843" i="16"/>
  <c r="AD842" i="16"/>
  <c r="AF842" i="16"/>
  <c r="AG842" i="16"/>
  <c r="AD841" i="16"/>
  <c r="AD840" i="16"/>
  <c r="AD831" i="16"/>
  <c r="AF831" i="16"/>
  <c r="AD830" i="16"/>
  <c r="AF830" i="16"/>
  <c r="AG830" i="16"/>
  <c r="AD829" i="16"/>
  <c r="AD828" i="16"/>
  <c r="AD827" i="16"/>
  <c r="AF827" i="16"/>
  <c r="AD822" i="16"/>
  <c r="AF822" i="16"/>
  <c r="AD821" i="16"/>
  <c r="AD820" i="16"/>
  <c r="AD819" i="16"/>
  <c r="AF819" i="16"/>
  <c r="AG819" i="16"/>
  <c r="AH819" i="16"/>
  <c r="AD818" i="16"/>
  <c r="AD817" i="16"/>
  <c r="AD816" i="16"/>
  <c r="AD815" i="16"/>
  <c r="AF815" i="16"/>
  <c r="AG815" i="16"/>
  <c r="AH815" i="16"/>
  <c r="AD814" i="16"/>
  <c r="AF814" i="16"/>
  <c r="AD813" i="16"/>
  <c r="AD812" i="16"/>
  <c r="AD803" i="16"/>
  <c r="AD802" i="16"/>
  <c r="AD801" i="16"/>
  <c r="AD800" i="16"/>
  <c r="AD799" i="16"/>
  <c r="AD794" i="16"/>
  <c r="AD793" i="16"/>
  <c r="AD792" i="16"/>
  <c r="AD791" i="16"/>
  <c r="AF791" i="16"/>
  <c r="AG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F751" i="16"/>
  <c r="AG751" i="16"/>
  <c r="AH751" i="16"/>
  <c r="AD750" i="16"/>
  <c r="AD749" i="16"/>
  <c r="AD748" i="16"/>
  <c r="AD743" i="16"/>
  <c r="AF743" i="16"/>
  <c r="AD742" i="16"/>
  <c r="AF742" i="16"/>
  <c r="AD741" i="16"/>
  <c r="AD740" i="16"/>
  <c r="AD739" i="16"/>
  <c r="AF739" i="16"/>
  <c r="AD738" i="16"/>
  <c r="AD737" i="16"/>
  <c r="AD736" i="16"/>
  <c r="AD735" i="16"/>
  <c r="AF735" i="16"/>
  <c r="AD734" i="16"/>
  <c r="AF734" i="16"/>
  <c r="AD733" i="16"/>
  <c r="AD724" i="16"/>
  <c r="AD723" i="16"/>
  <c r="AD722" i="16"/>
  <c r="AF722" i="16"/>
  <c r="AG722" i="16"/>
  <c r="AD721" i="16"/>
  <c r="AD720" i="16"/>
  <c r="AD715" i="16"/>
  <c r="AD714" i="16"/>
  <c r="AD713" i="16"/>
  <c r="AD712" i="16"/>
  <c r="AD711" i="16"/>
  <c r="AD710" i="16"/>
  <c r="AF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D653" i="16"/>
  <c r="AD652" i="16"/>
  <c r="AD651" i="16"/>
  <c r="AD650" i="16"/>
  <c r="AD649" i="16"/>
  <c r="AD640" i="16"/>
  <c r="AD639" i="16"/>
  <c r="AF639" i="16"/>
  <c r="AG639" i="16"/>
  <c r="AD638" i="16"/>
  <c r="AD637" i="16"/>
  <c r="AD636" i="16"/>
  <c r="AD631" i="16"/>
  <c r="AD630" i="16"/>
  <c r="AD629" i="16"/>
  <c r="AD628" i="16"/>
  <c r="AD627" i="16"/>
  <c r="AD626" i="16"/>
  <c r="AF626" i="16"/>
  <c r="AD625" i="16"/>
  <c r="AD624" i="16"/>
  <c r="AD623" i="16"/>
  <c r="AD622" i="16"/>
  <c r="AD621" i="16"/>
  <c r="AD612" i="16"/>
  <c r="AD611" i="16"/>
  <c r="AD610" i="16"/>
  <c r="AD609" i="16"/>
  <c r="AD608" i="16"/>
  <c r="AD603" i="16"/>
  <c r="AF603" i="16"/>
  <c r="AG603" i="16"/>
  <c r="AH603" i="16"/>
  <c r="AD602" i="16"/>
  <c r="AD601" i="16"/>
  <c r="AD600" i="16"/>
  <c r="AD591" i="16"/>
  <c r="AD590" i="16"/>
  <c r="AD589" i="16"/>
  <c r="AD588" i="16"/>
  <c r="AD587" i="16"/>
  <c r="AF587" i="16"/>
  <c r="AG587" i="16"/>
  <c r="AH587" i="16"/>
  <c r="AD582" i="16"/>
  <c r="AD581" i="16"/>
  <c r="AD580" i="16"/>
  <c r="AD579" i="16"/>
  <c r="AD578" i="16"/>
  <c r="AF578" i="16"/>
  <c r="AD577" i="16"/>
  <c r="AD576" i="16"/>
  <c r="AD575" i="16"/>
  <c r="AD574" i="16"/>
  <c r="AD573" i="16"/>
  <c r="AD564" i="16"/>
  <c r="AD563" i="16"/>
  <c r="AF563" i="16"/>
  <c r="AD562" i="16"/>
  <c r="AF562" i="16"/>
  <c r="AD561" i="16"/>
  <c r="AD560" i="16"/>
  <c r="AD555" i="16"/>
  <c r="AD554" i="16"/>
  <c r="AD553" i="16"/>
  <c r="AD552" i="16"/>
  <c r="AD551" i="16"/>
  <c r="AF551" i="16"/>
  <c r="AG551" i="16"/>
  <c r="AH551" i="16"/>
  <c r="AD550" i="16"/>
  <c r="AD549" i="16"/>
  <c r="AD548" i="16"/>
  <c r="AD547" i="16"/>
  <c r="AF547" i="16"/>
  <c r="AG547" i="16"/>
  <c r="AH547" i="16"/>
  <c r="AD546" i="16"/>
  <c r="AD545" i="16"/>
  <c r="AD536" i="16"/>
  <c r="AD535" i="16"/>
  <c r="AD534" i="16"/>
  <c r="AD533" i="16"/>
  <c r="AD532" i="16"/>
  <c r="AD527" i="16"/>
  <c r="AF527" i="16"/>
  <c r="AG527" i="16"/>
  <c r="AH527" i="16"/>
  <c r="AD526" i="16"/>
  <c r="AD525" i="16"/>
  <c r="AD524" i="16"/>
  <c r="AD523" i="16"/>
  <c r="AF523" i="16"/>
  <c r="AG523" i="16"/>
  <c r="AH523" i="16"/>
  <c r="AD522" i="16"/>
  <c r="AD513" i="16"/>
  <c r="AD512" i="16"/>
  <c r="AD511" i="16"/>
  <c r="AF511" i="16"/>
  <c r="AD510" i="16"/>
  <c r="AD509" i="16"/>
  <c r="AD504" i="16"/>
  <c r="AD503" i="16"/>
  <c r="AD502" i="16"/>
  <c r="AD501" i="16"/>
  <c r="AD500" i="16"/>
  <c r="AD499" i="16"/>
  <c r="AD498" i="16"/>
  <c r="AD497" i="16"/>
  <c r="AD496" i="16"/>
  <c r="AD495" i="16"/>
  <c r="AD486" i="16"/>
  <c r="AD485" i="16"/>
  <c r="AD484" i="16"/>
  <c r="AD483" i="16"/>
  <c r="AD482" i="16"/>
  <c r="AD477" i="16"/>
  <c r="AD476" i="16"/>
  <c r="AD475" i="16"/>
  <c r="AD474" i="16"/>
  <c r="AD473" i="16"/>
  <c r="AD472" i="16"/>
  <c r="AD471" i="16"/>
  <c r="AD470" i="16"/>
  <c r="AD461" i="16"/>
  <c r="AD460" i="16"/>
  <c r="AD459" i="16"/>
  <c r="AD458" i="16"/>
  <c r="AD457" i="16"/>
  <c r="AD452" i="16"/>
  <c r="AD451" i="16"/>
  <c r="AF451" i="16"/>
  <c r="AG451" i="16"/>
  <c r="AH451" i="16"/>
  <c r="AD450" i="16"/>
  <c r="AD449" i="16"/>
  <c r="AD448" i="16"/>
  <c r="AD447" i="16"/>
  <c r="AF447" i="16"/>
  <c r="AG447" i="16"/>
  <c r="AH447" i="16"/>
  <c r="AD446" i="16"/>
  <c r="AD445" i="16"/>
  <c r="AD444" i="16"/>
  <c r="AD443" i="16"/>
  <c r="AF443" i="16"/>
  <c r="AD442" i="16"/>
  <c r="AD441" i="16"/>
  <c r="AD440" i="16"/>
  <c r="AD439" i="16"/>
  <c r="AF439" i="16"/>
  <c r="AD438" i="16"/>
  <c r="AD437" i="16"/>
  <c r="AD436" i="16"/>
  <c r="AD435" i="16"/>
  <c r="AF435" i="16"/>
  <c r="AD434" i="16"/>
  <c r="AD433" i="16"/>
  <c r="AD432" i="16"/>
  <c r="AD431" i="16"/>
  <c r="AF431" i="16"/>
  <c r="AD430" i="16"/>
  <c r="AD429" i="16"/>
  <c r="AD428" i="16"/>
  <c r="AD427" i="16"/>
  <c r="AF427" i="16"/>
  <c r="AD426" i="16"/>
  <c r="AD425" i="16"/>
  <c r="AD424" i="16"/>
  <c r="AD423" i="16"/>
  <c r="AF423" i="16"/>
  <c r="AD422" i="16"/>
  <c r="AD421" i="16"/>
  <c r="AD412" i="16"/>
  <c r="AD411" i="16"/>
  <c r="AF411" i="16"/>
  <c r="AG411" i="16"/>
  <c r="AD410" i="16"/>
  <c r="AD409" i="16"/>
  <c r="AD408" i="16"/>
  <c r="AD403" i="16"/>
  <c r="AF403" i="16"/>
  <c r="AG403" i="16"/>
  <c r="AH403" i="16"/>
  <c r="AD402" i="16"/>
  <c r="AD401" i="16"/>
  <c r="AD400" i="16"/>
  <c r="AD399" i="16"/>
  <c r="AF399" i="16"/>
  <c r="AG399" i="16"/>
  <c r="AH399" i="16"/>
  <c r="AD398" i="16"/>
  <c r="AD397" i="16"/>
  <c r="AD396" i="16"/>
  <c r="AD387" i="16"/>
  <c r="AD386" i="16"/>
  <c r="AD385" i="16"/>
  <c r="AD384" i="16"/>
  <c r="AD383" i="16"/>
  <c r="AD378" i="16"/>
  <c r="AD377" i="16"/>
  <c r="AD376" i="16"/>
  <c r="AF376" i="16"/>
  <c r="AG376" i="16"/>
  <c r="AH376" i="16"/>
  <c r="AD375" i="16"/>
  <c r="AF375" i="16"/>
  <c r="AG375" i="16"/>
  <c r="AH375" i="16"/>
  <c r="AD374" i="16"/>
  <c r="AD373" i="16"/>
  <c r="AD372" i="16"/>
  <c r="AD371" i="16"/>
  <c r="AF371" i="16"/>
  <c r="AG371" i="16"/>
  <c r="AH371" i="16"/>
  <c r="AD370" i="16"/>
  <c r="AD369" i="16"/>
  <c r="AD368" i="16"/>
  <c r="AF368" i="16"/>
  <c r="AG368" i="16"/>
  <c r="AH368" i="16"/>
  <c r="AD367" i="16"/>
  <c r="AD366" i="16"/>
  <c r="AD365" i="16"/>
  <c r="AD364" i="16"/>
  <c r="AD363" i="16"/>
  <c r="AF363" i="16"/>
  <c r="AG363" i="16"/>
  <c r="AH363" i="16"/>
  <c r="AD362" i="16"/>
  <c r="AD361" i="16"/>
  <c r="AD360" i="16"/>
  <c r="AF360" i="16"/>
  <c r="AG360" i="16"/>
  <c r="AH360" i="16"/>
  <c r="AD359" i="16"/>
  <c r="AD358" i="16"/>
  <c r="AD357" i="16"/>
  <c r="AD356" i="16"/>
  <c r="AD343" i="16"/>
  <c r="AD338" i="16"/>
  <c r="AD337" i="16"/>
  <c r="AD336" i="16"/>
  <c r="AD335" i="16"/>
  <c r="AF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D245" i="16"/>
  <c r="AD244" i="16"/>
  <c r="AD243" i="16"/>
  <c r="AF243" i="16"/>
  <c r="AG243" i="16"/>
  <c r="AD242" i="16"/>
  <c r="AD241" i="16"/>
  <c r="AD240" i="16"/>
  <c r="AD239" i="16"/>
  <c r="AD238" i="16"/>
  <c r="AD237" i="16"/>
  <c r="AD236" i="16"/>
  <c r="AD235" i="16"/>
  <c r="AF235" i="16"/>
  <c r="AG235" i="16"/>
  <c r="AD234" i="16"/>
  <c r="AD233" i="16"/>
  <c r="AD232" i="16"/>
  <c r="AD231" i="16"/>
  <c r="AD230" i="16"/>
  <c r="AD229" i="16"/>
  <c r="AD228" i="16"/>
  <c r="AD227" i="16"/>
  <c r="AF227" i="16"/>
  <c r="AG227" i="16"/>
  <c r="AD226" i="16"/>
  <c r="AD225" i="16"/>
  <c r="AD224" i="16"/>
  <c r="AD223" i="16"/>
  <c r="AD222" i="16"/>
  <c r="AD221" i="16"/>
  <c r="AD220" i="16"/>
  <c r="AD219" i="16"/>
  <c r="AF219" i="16"/>
  <c r="AG219" i="16"/>
  <c r="AD218" i="16"/>
  <c r="AD217" i="16"/>
  <c r="AD216" i="16"/>
  <c r="AD215" i="16"/>
  <c r="AD214" i="16"/>
  <c r="AD205" i="16"/>
  <c r="AD204" i="16"/>
  <c r="AD203" i="16"/>
  <c r="AF203" i="16"/>
  <c r="AD202" i="16"/>
  <c r="AD201" i="16"/>
  <c r="AD196" i="16"/>
  <c r="AD195" i="16"/>
  <c r="AF195" i="16"/>
  <c r="AG195" i="16"/>
  <c r="AH195" i="16"/>
  <c r="AD194" i="16"/>
  <c r="AD193" i="16"/>
  <c r="AD192" i="16"/>
  <c r="AD191" i="16"/>
  <c r="AF191" i="16"/>
  <c r="AG191" i="16"/>
  <c r="AD190" i="16"/>
  <c r="AD189" i="16"/>
  <c r="AD188" i="16"/>
  <c r="AD187" i="16"/>
  <c r="AF187" i="16"/>
  <c r="AG187" i="16"/>
  <c r="AH187" i="16"/>
  <c r="AD186" i="16"/>
  <c r="AD185" i="16"/>
  <c r="AD184" i="16"/>
  <c r="AD183" i="16"/>
  <c r="AH183" i="16"/>
  <c r="AD182" i="16"/>
  <c r="AD181" i="16"/>
  <c r="AD180" i="16"/>
  <c r="AD179" i="16"/>
  <c r="AF179" i="16"/>
  <c r="AG179" i="16"/>
  <c r="AH179" i="16"/>
  <c r="AD178" i="16"/>
  <c r="AD177" i="16"/>
  <c r="AD176" i="16"/>
  <c r="AD175" i="16"/>
  <c r="AF175" i="16"/>
  <c r="AG175" i="16"/>
  <c r="AD174" i="16"/>
  <c r="AD173" i="16"/>
  <c r="AD172" i="16"/>
  <c r="AD171" i="16"/>
  <c r="AF171" i="16"/>
  <c r="AG171" i="16"/>
  <c r="AH171" i="16"/>
  <c r="AD170" i="16"/>
  <c r="AD169" i="16"/>
  <c r="AD168" i="16"/>
  <c r="AD167" i="16"/>
  <c r="AH167" i="16"/>
  <c r="AD166" i="16"/>
  <c r="AD157" i="16"/>
  <c r="AD156" i="16"/>
  <c r="AD155" i="16"/>
  <c r="AF155" i="16"/>
  <c r="AD154" i="16"/>
  <c r="AD153" i="16"/>
  <c r="AD148" i="16"/>
  <c r="AD147" i="16"/>
  <c r="AF147" i="16"/>
  <c r="AD146" i="16"/>
  <c r="AD145" i="16"/>
  <c r="AD144" i="16"/>
  <c r="AD143" i="16"/>
  <c r="AF143" i="16"/>
  <c r="AD142" i="16"/>
  <c r="AD141" i="16"/>
  <c r="AD140" i="16"/>
  <c r="AD139" i="16"/>
  <c r="AF139" i="16"/>
  <c r="AG139" i="16"/>
  <c r="AD138" i="16"/>
  <c r="AD137" i="16"/>
  <c r="AD136" i="16"/>
  <c r="AD135" i="16"/>
  <c r="AF135" i="16"/>
  <c r="AG135" i="16"/>
  <c r="AD134" i="16"/>
  <c r="AD133" i="16"/>
  <c r="AD132" i="16"/>
  <c r="AD131" i="16"/>
  <c r="AF131" i="16"/>
  <c r="AD130" i="16"/>
  <c r="AD129" i="16"/>
  <c r="AD128" i="16"/>
  <c r="AD119" i="16"/>
  <c r="AF119" i="16"/>
  <c r="AG119" i="16"/>
  <c r="AD118" i="16"/>
  <c r="AD117" i="16"/>
  <c r="AD116" i="16"/>
  <c r="AD115" i="16"/>
  <c r="AD110" i="16"/>
  <c r="AD109" i="16"/>
  <c r="AD108" i="16"/>
  <c r="AF108" i="16"/>
  <c r="AG108" i="16"/>
  <c r="AD107" i="16"/>
  <c r="AF107" i="16"/>
  <c r="AD106" i="16"/>
  <c r="AD105" i="16"/>
  <c r="AD104" i="16"/>
  <c r="AF104" i="16"/>
  <c r="AG104" i="16"/>
  <c r="AD103" i="16"/>
  <c r="AF103" i="16"/>
  <c r="AD102" i="16"/>
  <c r="AD101" i="16"/>
  <c r="AD100" i="16"/>
  <c r="AD99" i="16"/>
  <c r="AD98" i="16"/>
  <c r="AD97" i="16"/>
  <c r="AD79" i="16"/>
  <c r="AD78" i="16"/>
  <c r="AD77" i="16"/>
  <c r="AD76" i="16"/>
  <c r="AD75" i="16"/>
  <c r="AD74" i="16"/>
  <c r="AF74" i="16"/>
  <c r="AD73" i="16"/>
  <c r="AD72" i="16"/>
  <c r="AD71" i="16"/>
  <c r="AD70" i="16"/>
  <c r="AF70" i="16"/>
  <c r="AD69" i="16"/>
  <c r="AD68" i="16"/>
  <c r="AD67" i="16"/>
  <c r="AD66" i="16"/>
  <c r="AF66" i="16"/>
  <c r="AD65" i="16"/>
  <c r="AD64" i="16"/>
  <c r="AD63" i="16"/>
  <c r="AD62" i="16"/>
  <c r="AF62" i="16"/>
  <c r="AD61" i="16"/>
  <c r="AD60" i="16"/>
  <c r="AD59" i="16"/>
  <c r="AD58" i="16"/>
  <c r="AF58" i="16"/>
  <c r="AD57" i="16"/>
  <c r="AD56" i="16"/>
  <c r="AD55" i="16"/>
  <c r="AD54" i="16"/>
  <c r="AF54" i="16"/>
  <c r="AD53" i="16"/>
  <c r="AD52" i="16"/>
  <c r="AD51" i="16"/>
  <c r="AD42" i="16"/>
  <c r="AF42" i="16"/>
  <c r="AD41" i="16"/>
  <c r="AD40" i="16"/>
  <c r="AD39" i="16"/>
  <c r="AD38" i="16"/>
  <c r="AF38" i="16"/>
  <c r="AD33" i="16"/>
  <c r="AD32" i="16"/>
  <c r="AD31" i="16"/>
  <c r="AD30" i="16"/>
  <c r="AD29" i="16"/>
  <c r="AD28" i="16"/>
  <c r="AD27" i="16"/>
  <c r="AD26" i="16"/>
  <c r="AF26" i="16"/>
  <c r="AG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D860" i="15"/>
  <c r="AD859" i="15"/>
  <c r="AD858" i="15"/>
  <c r="AF858" i="15"/>
  <c r="AG858" i="15"/>
  <c r="AD857" i="15"/>
  <c r="AD852" i="15"/>
  <c r="AD851" i="15"/>
  <c r="AD850" i="15"/>
  <c r="AF850" i="15"/>
  <c r="AG850" i="15"/>
  <c r="AH850" i="15"/>
  <c r="AD849" i="15"/>
  <c r="AD848" i="15"/>
  <c r="AD847" i="15"/>
  <c r="AD846" i="15"/>
  <c r="AF846" i="15"/>
  <c r="AG846" i="15"/>
  <c r="AH846" i="15"/>
  <c r="AD845" i="15"/>
  <c r="AD844" i="15"/>
  <c r="AD843" i="15"/>
  <c r="AD842" i="15"/>
  <c r="AF842" i="15"/>
  <c r="AG842" i="15"/>
  <c r="AH842" i="15"/>
  <c r="AD841" i="15"/>
  <c r="AD840" i="15"/>
  <c r="AD831" i="15"/>
  <c r="AD830" i="15"/>
  <c r="AD829" i="15"/>
  <c r="AD828" i="15"/>
  <c r="AD827" i="15"/>
  <c r="AD822" i="15"/>
  <c r="AD821" i="15"/>
  <c r="AD820" i="15"/>
  <c r="AD819" i="15"/>
  <c r="AD818" i="15"/>
  <c r="AD817" i="15"/>
  <c r="AD816" i="15"/>
  <c r="AD815" i="15"/>
  <c r="AD814" i="15"/>
  <c r="AD813" i="15"/>
  <c r="AD812" i="15"/>
  <c r="AD803" i="15"/>
  <c r="AD802" i="15"/>
  <c r="AF802" i="15"/>
  <c r="AD801" i="15"/>
  <c r="AD800" i="15"/>
  <c r="AD799" i="15"/>
  <c r="AD794" i="15"/>
  <c r="AD793" i="15"/>
  <c r="AD792" i="15"/>
  <c r="AD791" i="15"/>
  <c r="AD790" i="15"/>
  <c r="AD789" i="15"/>
  <c r="AD788" i="15"/>
  <c r="AD787" i="15"/>
  <c r="AD786" i="15"/>
  <c r="AD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F714" i="15"/>
  <c r="AD713" i="15"/>
  <c r="AD712" i="15"/>
  <c r="AD711" i="15"/>
  <c r="AD710" i="15"/>
  <c r="AF710" i="15"/>
  <c r="AD709" i="15"/>
  <c r="AD708" i="15"/>
  <c r="AD707" i="15"/>
  <c r="AD706" i="15"/>
  <c r="AD697" i="15"/>
  <c r="AD696" i="15"/>
  <c r="AD695" i="15"/>
  <c r="AD694" i="15"/>
  <c r="AD693" i="15"/>
  <c r="AD688" i="15"/>
  <c r="AD687" i="15"/>
  <c r="AD686" i="15"/>
  <c r="AF686" i="15"/>
  <c r="AG686" i="15"/>
  <c r="AD685" i="15"/>
  <c r="AD684" i="15"/>
  <c r="AD683" i="15"/>
  <c r="AD682" i="15"/>
  <c r="AF682" i="15"/>
  <c r="AG682" i="15"/>
  <c r="AD681" i="15"/>
  <c r="AD680" i="15"/>
  <c r="AD679" i="15"/>
  <c r="AD678" i="15"/>
  <c r="AF678" i="15"/>
  <c r="AG678" i="15"/>
  <c r="AD677" i="15"/>
  <c r="AD676" i="15"/>
  <c r="AD675" i="15"/>
  <c r="AD666" i="15"/>
  <c r="AD665" i="15"/>
  <c r="AD664" i="15"/>
  <c r="AD663" i="15"/>
  <c r="AD662" i="15"/>
  <c r="AF662" i="15"/>
  <c r="AG662" i="15"/>
  <c r="AH662" i="15"/>
  <c r="AD657" i="15"/>
  <c r="AD656" i="15"/>
  <c r="AD655" i="15"/>
  <c r="AD654" i="15"/>
  <c r="AD653" i="15"/>
  <c r="AD652" i="15"/>
  <c r="AD651" i="15"/>
  <c r="AD650" i="15"/>
  <c r="AD649" i="15"/>
  <c r="AD640" i="15"/>
  <c r="AD639" i="15"/>
  <c r="AD638" i="15"/>
  <c r="AD637" i="15"/>
  <c r="AD636" i="15"/>
  <c r="AD631" i="15"/>
  <c r="AD630" i="15"/>
  <c r="AF630" i="15"/>
  <c r="AG630" i="15"/>
  <c r="AH630" i="15"/>
  <c r="AD629" i="15"/>
  <c r="AD628" i="15"/>
  <c r="AD627" i="15"/>
  <c r="AD626" i="15"/>
  <c r="AF626" i="15"/>
  <c r="AG626" i="15"/>
  <c r="AH626" i="15"/>
  <c r="AD625" i="15"/>
  <c r="AD624" i="15"/>
  <c r="AD623" i="15"/>
  <c r="AD622" i="15"/>
  <c r="AF622" i="15"/>
  <c r="AD621" i="15"/>
  <c r="AD612" i="15"/>
  <c r="AD611" i="15"/>
  <c r="AD610" i="15"/>
  <c r="AF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D560" i="15"/>
  <c r="AD555" i="15"/>
  <c r="AD554" i="15"/>
  <c r="AF554" i="15"/>
  <c r="AD553" i="15"/>
  <c r="AD552" i="15"/>
  <c r="AD551" i="15"/>
  <c r="AD550" i="15"/>
  <c r="AD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F502" i="15"/>
  <c r="AG502" i="15"/>
  <c r="AD501" i="15"/>
  <c r="AD500" i="15"/>
  <c r="AD499" i="15"/>
  <c r="AD498" i="15"/>
  <c r="AF498" i="15"/>
  <c r="AG498" i="15"/>
  <c r="AD497" i="15"/>
  <c r="AD496" i="15"/>
  <c r="AD495" i="15"/>
  <c r="AD486" i="15"/>
  <c r="AF486" i="15"/>
  <c r="AG486" i="15"/>
  <c r="AH486" i="15"/>
  <c r="AD485" i="15"/>
  <c r="AD484" i="15"/>
  <c r="AD483" i="15"/>
  <c r="AD482" i="15"/>
  <c r="AF482" i="15"/>
  <c r="AG482" i="15"/>
  <c r="AH482" i="15"/>
  <c r="AD477" i="15"/>
  <c r="AD476" i="15"/>
  <c r="AD475" i="15"/>
  <c r="AD474" i="15"/>
  <c r="AF474" i="15"/>
  <c r="AG474" i="15"/>
  <c r="AH474" i="15"/>
  <c r="AD473" i="15"/>
  <c r="AD472" i="15"/>
  <c r="AD471" i="15"/>
  <c r="AD470" i="15"/>
  <c r="AF470" i="15"/>
  <c r="AG470" i="15"/>
  <c r="AD461" i="15"/>
  <c r="AD460" i="15"/>
  <c r="AD459" i="15"/>
  <c r="AF459" i="15"/>
  <c r="AD458" i="15"/>
  <c r="AF458" i="15"/>
  <c r="AD457" i="15"/>
  <c r="AD452" i="15"/>
  <c r="AD451" i="15"/>
  <c r="AD450" i="15"/>
  <c r="AF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F430" i="15"/>
  <c r="AD429" i="15"/>
  <c r="AD428" i="15"/>
  <c r="AD427" i="15"/>
  <c r="AD426" i="15"/>
  <c r="AF426" i="15"/>
  <c r="AD425" i="15"/>
  <c r="AD424" i="15"/>
  <c r="AD423" i="15"/>
  <c r="AD422" i="15"/>
  <c r="AF422" i="15"/>
  <c r="AD421" i="15"/>
  <c r="AD412" i="15"/>
  <c r="AD411" i="15"/>
  <c r="AD410" i="15"/>
  <c r="AF410" i="15"/>
  <c r="AG410" i="15"/>
  <c r="AH410" i="15"/>
  <c r="AD409" i="15"/>
  <c r="AD408" i="15"/>
  <c r="AD403" i="15"/>
  <c r="AD402" i="15"/>
  <c r="AD401" i="15"/>
  <c r="AD400" i="15"/>
  <c r="AD399" i="15"/>
  <c r="AD398" i="15"/>
  <c r="AD397" i="15"/>
  <c r="AD396" i="15"/>
  <c r="AD387" i="15"/>
  <c r="AD386" i="15"/>
  <c r="AD385" i="15"/>
  <c r="AD384" i="15"/>
  <c r="AD383" i="15"/>
  <c r="AD378" i="15"/>
  <c r="AF378" i="15"/>
  <c r="AD377" i="15"/>
  <c r="AD376" i="15"/>
  <c r="AD375" i="15"/>
  <c r="AD374" i="15"/>
  <c r="AF374" i="15"/>
  <c r="AD373" i="15"/>
  <c r="AD372" i="15"/>
  <c r="AD371" i="15"/>
  <c r="AD370" i="15"/>
  <c r="AF370" i="15"/>
  <c r="AD369" i="15"/>
  <c r="AD368" i="15"/>
  <c r="AD367" i="15"/>
  <c r="AD366" i="15"/>
  <c r="AF366" i="15"/>
  <c r="AD365" i="15"/>
  <c r="AD364" i="15"/>
  <c r="AD363" i="15"/>
  <c r="AD362" i="15"/>
  <c r="AF362" i="15"/>
  <c r="AD361" i="15"/>
  <c r="AD360" i="15"/>
  <c r="AD359" i="15"/>
  <c r="AD358" i="15"/>
  <c r="AF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F302" i="15"/>
  <c r="AD301" i="15"/>
  <c r="AD300" i="15"/>
  <c r="AD299" i="15"/>
  <c r="AD298" i="15"/>
  <c r="AD297" i="15"/>
  <c r="AD296" i="15"/>
  <c r="AD295" i="15"/>
  <c r="AD294" i="15"/>
  <c r="AF294" i="15"/>
  <c r="AD293" i="15"/>
  <c r="AD292" i="15"/>
  <c r="AD291" i="15"/>
  <c r="AD290" i="15"/>
  <c r="AF290" i="15"/>
  <c r="AG290" i="15"/>
  <c r="AD289" i="15"/>
  <c r="AD288" i="15"/>
  <c r="AD287" i="15"/>
  <c r="AD286" i="15"/>
  <c r="AF286" i="15"/>
  <c r="AG286" i="15"/>
  <c r="AD285" i="15"/>
  <c r="AD284" i="15"/>
  <c r="AD283" i="15"/>
  <c r="AD282" i="15"/>
  <c r="AF282" i="15"/>
  <c r="AG282" i="15"/>
  <c r="AD281" i="15"/>
  <c r="AD280" i="15"/>
  <c r="AD279" i="15"/>
  <c r="AD278" i="15"/>
  <c r="AF278" i="15"/>
  <c r="AG278" i="15"/>
  <c r="AD277" i="15"/>
  <c r="AD276" i="15"/>
  <c r="AD275" i="15"/>
  <c r="AD274" i="15"/>
  <c r="AF274" i="15"/>
  <c r="AD273" i="15"/>
  <c r="AD272" i="15"/>
  <c r="AD271" i="15"/>
  <c r="AD270" i="15"/>
  <c r="AF270" i="15"/>
  <c r="AD269" i="15"/>
  <c r="AD268" i="15"/>
  <c r="AD267" i="15"/>
  <c r="AD266" i="15"/>
  <c r="AD257" i="15"/>
  <c r="AD256" i="15"/>
  <c r="AD255" i="15"/>
  <c r="AD254" i="15"/>
  <c r="AD253" i="15"/>
  <c r="AD248" i="15"/>
  <c r="AD247" i="15"/>
  <c r="AD246" i="15"/>
  <c r="AF246" i="15"/>
  <c r="AG246" i="15"/>
  <c r="AH246" i="15"/>
  <c r="AD245" i="15"/>
  <c r="AD244" i="15"/>
  <c r="AD243" i="15"/>
  <c r="AD242" i="15"/>
  <c r="AF242" i="15"/>
  <c r="AG242" i="15"/>
  <c r="AH242" i="15"/>
  <c r="AD241" i="15"/>
  <c r="AD240" i="15"/>
  <c r="AD239" i="15"/>
  <c r="AD238" i="15"/>
  <c r="AF238" i="15"/>
  <c r="AG238" i="15"/>
  <c r="AH238" i="15"/>
  <c r="AD237" i="15"/>
  <c r="AD236" i="15"/>
  <c r="AD235" i="15"/>
  <c r="AD234" i="15"/>
  <c r="AF234" i="15"/>
  <c r="AG234" i="15"/>
  <c r="AH234" i="15"/>
  <c r="AD233" i="15"/>
  <c r="AD232" i="15"/>
  <c r="AD231" i="15"/>
  <c r="AD230" i="15"/>
  <c r="AF230" i="15"/>
  <c r="AG230" i="15"/>
  <c r="AH230" i="15"/>
  <c r="AD229" i="15"/>
  <c r="AD228" i="15"/>
  <c r="AD227" i="15"/>
  <c r="AD226" i="15"/>
  <c r="AF226" i="15"/>
  <c r="AG226" i="15"/>
  <c r="AH226" i="15"/>
  <c r="AD225" i="15"/>
  <c r="AD224" i="15"/>
  <c r="AD223" i="15"/>
  <c r="AD222" i="15"/>
  <c r="AF222" i="15"/>
  <c r="AG222" i="15"/>
  <c r="AH222" i="15"/>
  <c r="AD221" i="15"/>
  <c r="AD220" i="15"/>
  <c r="AD219" i="15"/>
  <c r="AD218" i="15"/>
  <c r="AF218" i="15"/>
  <c r="AG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F154" i="15"/>
  <c r="AG154" i="15"/>
  <c r="AH154" i="15"/>
  <c r="AD153" i="15"/>
  <c r="AD148" i="15"/>
  <c r="AD147" i="15"/>
  <c r="AF147" i="15"/>
  <c r="AG147" i="15"/>
  <c r="AD146" i="15"/>
  <c r="AF146" i="15"/>
  <c r="AG146" i="15"/>
  <c r="AD145" i="15"/>
  <c r="AD144" i="15"/>
  <c r="AD143" i="15"/>
  <c r="AD142" i="15"/>
  <c r="AD141" i="15"/>
  <c r="AD140" i="15"/>
  <c r="AD139" i="15"/>
  <c r="AD138" i="15"/>
  <c r="AF138" i="15"/>
  <c r="AG138" i="15"/>
  <c r="AD137" i="15"/>
  <c r="AD136" i="15"/>
  <c r="AD135" i="15"/>
  <c r="AF135" i="15"/>
  <c r="AG135" i="15"/>
  <c r="AD134" i="15"/>
  <c r="AF134" i="15"/>
  <c r="AG134" i="15"/>
  <c r="AD133" i="15"/>
  <c r="AD132" i="15"/>
  <c r="AD131" i="15"/>
  <c r="AF131" i="15"/>
  <c r="AG131" i="15"/>
  <c r="AD130" i="15"/>
  <c r="AF130" i="15"/>
  <c r="AG130" i="15"/>
  <c r="AD129" i="15"/>
  <c r="AD128" i="15"/>
  <c r="AD119" i="15"/>
  <c r="AD118" i="15"/>
  <c r="AD117" i="15"/>
  <c r="AD116" i="15"/>
  <c r="AD115" i="15"/>
  <c r="AD110" i="15"/>
  <c r="AF110" i="15"/>
  <c r="AD109" i="15"/>
  <c r="AD108" i="15"/>
  <c r="AD107" i="15"/>
  <c r="AD106" i="15"/>
  <c r="AF106" i="15"/>
  <c r="AD105" i="15"/>
  <c r="AD104" i="15"/>
  <c r="AD103" i="15"/>
  <c r="AD102" i="15"/>
  <c r="AF102" i="15"/>
  <c r="AD101" i="15"/>
  <c r="AD100" i="15"/>
  <c r="AD99" i="15"/>
  <c r="AD98" i="15"/>
  <c r="AF98" i="15"/>
  <c r="AD97" i="15"/>
  <c r="AD79" i="15"/>
  <c r="AD78" i="15"/>
  <c r="AD77" i="15"/>
  <c r="AD76" i="15"/>
  <c r="AD75" i="15"/>
  <c r="AD74" i="15"/>
  <c r="AD73" i="15"/>
  <c r="AD72" i="15"/>
  <c r="AD71" i="15"/>
  <c r="AD70" i="15"/>
  <c r="AD69" i="15"/>
  <c r="AD68" i="15"/>
  <c r="AD67" i="15"/>
  <c r="AD66" i="15"/>
  <c r="AD65" i="15"/>
  <c r="AF65" i="15"/>
  <c r="AG65" i="15"/>
  <c r="AD64" i="15"/>
  <c r="AD63" i="15"/>
  <c r="AD62" i="15"/>
  <c r="AD61" i="15"/>
  <c r="AF61" i="15"/>
  <c r="AG61" i="15"/>
  <c r="AH61" i="15"/>
  <c r="AD60" i="15"/>
  <c r="AD59" i="15"/>
  <c r="AD58" i="15"/>
  <c r="AD57" i="15"/>
  <c r="AF57" i="15"/>
  <c r="AG57" i="15"/>
  <c r="AH57" i="15"/>
  <c r="AD56" i="15"/>
  <c r="AD55" i="15"/>
  <c r="AD54" i="15"/>
  <c r="AD53" i="15"/>
  <c r="AF53" i="15"/>
  <c r="AG53" i="15"/>
  <c r="AH53" i="15"/>
  <c r="AD52" i="15"/>
  <c r="AD51" i="15"/>
  <c r="AD42" i="15"/>
  <c r="AD41" i="15"/>
  <c r="AD40" i="15"/>
  <c r="AD39" i="15"/>
  <c r="AD38" i="15"/>
  <c r="AD33" i="15"/>
  <c r="AF33" i="15"/>
  <c r="AD32" i="15"/>
  <c r="AD31" i="15"/>
  <c r="AD30" i="15"/>
  <c r="AD29" i="15"/>
  <c r="AF29" i="15"/>
  <c r="AD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F859" i="16"/>
  <c r="AF858" i="16"/>
  <c r="AG858" i="16"/>
  <c r="AF857" i="16"/>
  <c r="AF852" i="16"/>
  <c r="AF851" i="16"/>
  <c r="AG851" i="16"/>
  <c r="AF850" i="16"/>
  <c r="AG850" i="16"/>
  <c r="AF849" i="16"/>
  <c r="AG849" i="16"/>
  <c r="AF848" i="16"/>
  <c r="AF846" i="16"/>
  <c r="AG846" i="16"/>
  <c r="AF845" i="16"/>
  <c r="AG845" i="16"/>
  <c r="AF844" i="16"/>
  <c r="AF841" i="16"/>
  <c r="AG841" i="16"/>
  <c r="AF840" i="16"/>
  <c r="AF829" i="16"/>
  <c r="AF828" i="16"/>
  <c r="AF821" i="16"/>
  <c r="AG821" i="16"/>
  <c r="AH821" i="16"/>
  <c r="AF820" i="16"/>
  <c r="AF818" i="16"/>
  <c r="AF817" i="16"/>
  <c r="AG817" i="16"/>
  <c r="AH817" i="16"/>
  <c r="AF816" i="16"/>
  <c r="AF813" i="16"/>
  <c r="AG813" i="16"/>
  <c r="AH813" i="16"/>
  <c r="AF812" i="16"/>
  <c r="AF803" i="16"/>
  <c r="AF802" i="16"/>
  <c r="AF801" i="16"/>
  <c r="AF800" i="16"/>
  <c r="AF799" i="16"/>
  <c r="AF794" i="16"/>
  <c r="AF793" i="16"/>
  <c r="AG793" i="16"/>
  <c r="AF792" i="16"/>
  <c r="AF789" i="16"/>
  <c r="AG789" i="16"/>
  <c r="AF788" i="16"/>
  <c r="AF787" i="16"/>
  <c r="AG787" i="16"/>
  <c r="AF786" i="16"/>
  <c r="AF777" i="16"/>
  <c r="AF776" i="16"/>
  <c r="AF765" i="16"/>
  <c r="AG765" i="16"/>
  <c r="AF764" i="16"/>
  <c r="AG764" i="16"/>
  <c r="AF761" i="16"/>
  <c r="AG761" i="16"/>
  <c r="AF752" i="16"/>
  <c r="AF750" i="16"/>
  <c r="AF749" i="16"/>
  <c r="AG749" i="16"/>
  <c r="AF748" i="16"/>
  <c r="AG742" i="16"/>
  <c r="AF741" i="16"/>
  <c r="AF740" i="16"/>
  <c r="AG740" i="16"/>
  <c r="AF738" i="16"/>
  <c r="AG738" i="16"/>
  <c r="AF737" i="16"/>
  <c r="AF736" i="16"/>
  <c r="AG736" i="16"/>
  <c r="AG734" i="16"/>
  <c r="AF733" i="16"/>
  <c r="AF724" i="16"/>
  <c r="AG724" i="16"/>
  <c r="AF723" i="16"/>
  <c r="AF721" i="16"/>
  <c r="AF720" i="16"/>
  <c r="AF715" i="16"/>
  <c r="AG715" i="16"/>
  <c r="AF714" i="16"/>
  <c r="AG714" i="16"/>
  <c r="AF713" i="16"/>
  <c r="AG713" i="16"/>
  <c r="AH713" i="16"/>
  <c r="AF712" i="16"/>
  <c r="AF711" i="16"/>
  <c r="AG710"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6" i="16"/>
  <c r="AG656" i="16"/>
  <c r="AF655" i="16"/>
  <c r="AG655" i="16"/>
  <c r="AH655" i="16"/>
  <c r="AF654" i="16"/>
  <c r="AG654" i="16"/>
  <c r="AF653" i="16"/>
  <c r="AG653" i="16"/>
  <c r="AF652" i="16"/>
  <c r="AG652" i="16"/>
  <c r="AF651" i="16"/>
  <c r="AG651" i="16"/>
  <c r="AF650" i="16"/>
  <c r="AG650" i="16"/>
  <c r="AF649" i="16"/>
  <c r="AF640" i="16"/>
  <c r="AF638" i="16"/>
  <c r="AF637" i="16"/>
  <c r="AF636" i="16"/>
  <c r="AF631" i="16"/>
  <c r="AG630" i="16"/>
  <c r="AF630" i="16"/>
  <c r="AF628" i="16"/>
  <c r="AG628" i="16"/>
  <c r="AF627" i="16"/>
  <c r="AG626" i="16"/>
  <c r="AF625" i="16"/>
  <c r="AF624" i="16"/>
  <c r="AG624" i="16"/>
  <c r="AF623" i="16"/>
  <c r="AF622" i="16"/>
  <c r="AG622" i="16"/>
  <c r="AF602" i="16"/>
  <c r="AG602" i="16"/>
  <c r="AF601" i="16"/>
  <c r="AG601" i="16"/>
  <c r="AF600" i="16"/>
  <c r="AG600" i="16"/>
  <c r="AF591" i="16"/>
  <c r="AG591" i="16"/>
  <c r="AH591" i="16"/>
  <c r="AF590" i="16"/>
  <c r="AF589" i="16"/>
  <c r="AG589" i="16"/>
  <c r="AF588" i="16"/>
  <c r="AG588" i="16"/>
  <c r="AF582" i="16"/>
  <c r="AF581" i="16"/>
  <c r="AG581" i="16"/>
  <c r="AH581" i="16"/>
  <c r="AF580" i="16"/>
  <c r="AG580" i="16"/>
  <c r="AH580" i="16"/>
  <c r="AF579" i="16"/>
  <c r="AF577" i="16"/>
  <c r="AG577" i="16"/>
  <c r="AH577" i="16"/>
  <c r="AF576" i="16"/>
  <c r="AG576" i="16"/>
  <c r="AH576" i="16"/>
  <c r="AF575" i="16"/>
  <c r="AF574" i="16"/>
  <c r="AF573" i="16"/>
  <c r="AG573" i="16"/>
  <c r="AH573" i="16"/>
  <c r="AF564" i="16"/>
  <c r="AF561" i="16"/>
  <c r="AF560" i="16"/>
  <c r="AF555" i="16"/>
  <c r="AG555" i="16"/>
  <c r="AH555" i="16"/>
  <c r="AF554" i="16"/>
  <c r="AG554" i="16"/>
  <c r="AH554" i="16"/>
  <c r="AF553" i="16"/>
  <c r="AG553" i="16"/>
  <c r="AH553" i="16"/>
  <c r="AG552" i="16"/>
  <c r="AH552" i="16"/>
  <c r="AF552" i="16"/>
  <c r="AF550" i="16"/>
  <c r="AG550" i="16"/>
  <c r="AH550" i="16"/>
  <c r="AH549" i="16"/>
  <c r="AF549" i="16"/>
  <c r="AG549" i="16"/>
  <c r="AF548" i="16"/>
  <c r="AG548" i="16"/>
  <c r="AH548" i="16"/>
  <c r="AF546" i="16"/>
  <c r="AF545" i="16"/>
  <c r="AG545" i="16"/>
  <c r="AH545" i="16"/>
  <c r="AF536" i="16"/>
  <c r="AF535" i="16"/>
  <c r="AG535" i="16"/>
  <c r="AF534" i="16"/>
  <c r="AG534" i="16"/>
  <c r="AF533" i="16"/>
  <c r="AG533" i="16"/>
  <c r="AH533" i="16"/>
  <c r="AF532" i="16"/>
  <c r="AF526" i="16"/>
  <c r="AG526" i="16"/>
  <c r="AH526" i="16"/>
  <c r="AF525" i="16"/>
  <c r="AF524" i="16"/>
  <c r="AF522" i="16"/>
  <c r="AG522" i="16"/>
  <c r="AH522" i="16"/>
  <c r="AF513" i="16"/>
  <c r="AF512" i="16"/>
  <c r="AF510" i="16"/>
  <c r="AF509" i="16"/>
  <c r="AF486" i="16"/>
  <c r="AF485" i="16"/>
  <c r="AG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0" i="16"/>
  <c r="AG450" i="16"/>
  <c r="AH450" i="16"/>
  <c r="AF449" i="16"/>
  <c r="AG449" i="16"/>
  <c r="AH449" i="16"/>
  <c r="AF448" i="16"/>
  <c r="AG448" i="16"/>
  <c r="AH448" i="16"/>
  <c r="AF446" i="16"/>
  <c r="AG446" i="16"/>
  <c r="AH446" i="16"/>
  <c r="AF445" i="16"/>
  <c r="AG445" i="16"/>
  <c r="AH445" i="16"/>
  <c r="AF444" i="16"/>
  <c r="AG444" i="16"/>
  <c r="AH444" i="16"/>
  <c r="AF442" i="16"/>
  <c r="AF441" i="16"/>
  <c r="AF440" i="16"/>
  <c r="AF438" i="16"/>
  <c r="AF437" i="16"/>
  <c r="AF436" i="16"/>
  <c r="AF434" i="16"/>
  <c r="AF433" i="16"/>
  <c r="AF432" i="16"/>
  <c r="AF430" i="16"/>
  <c r="AF429" i="16"/>
  <c r="AF428" i="16"/>
  <c r="AF426" i="16"/>
  <c r="AF425" i="16"/>
  <c r="AF424" i="16"/>
  <c r="AF422" i="16"/>
  <c r="AF421" i="16"/>
  <c r="AF412" i="16"/>
  <c r="AF410" i="16"/>
  <c r="AG410" i="16"/>
  <c r="AF409" i="16"/>
  <c r="AG409" i="16"/>
  <c r="AH409" i="16"/>
  <c r="AF408" i="16"/>
  <c r="AF402" i="16"/>
  <c r="AG402" i="16"/>
  <c r="AH402" i="16"/>
  <c r="AF401" i="16"/>
  <c r="AF400" i="16"/>
  <c r="AF398" i="16"/>
  <c r="AG398" i="16"/>
  <c r="AH398" i="16"/>
  <c r="AF397" i="16"/>
  <c r="AF396" i="16"/>
  <c r="AF378" i="16"/>
  <c r="AG378" i="16"/>
  <c r="AG377" i="16"/>
  <c r="AF377" i="16"/>
  <c r="AG374" i="16"/>
  <c r="AF374" i="16"/>
  <c r="AF373" i="16"/>
  <c r="AG373" i="16"/>
  <c r="AF372" i="16"/>
  <c r="AG372" i="16"/>
  <c r="AH372" i="16"/>
  <c r="AF370" i="16"/>
  <c r="AG370" i="16"/>
  <c r="AG369" i="16"/>
  <c r="AF369" i="16"/>
  <c r="AF367" i="16"/>
  <c r="AG367" i="16"/>
  <c r="AH367" i="16"/>
  <c r="AF366" i="16"/>
  <c r="AG366" i="16"/>
  <c r="AF365" i="16"/>
  <c r="AG365" i="16"/>
  <c r="AF364" i="16"/>
  <c r="AG364" i="16"/>
  <c r="AH364" i="16"/>
  <c r="AF362" i="16"/>
  <c r="AG362" i="16"/>
  <c r="AG361" i="16"/>
  <c r="AF361" i="16"/>
  <c r="AF359" i="16"/>
  <c r="AG359" i="16"/>
  <c r="AH359" i="16"/>
  <c r="AF358" i="16"/>
  <c r="AG358" i="16"/>
  <c r="AF357" i="16"/>
  <c r="AG357" i="16"/>
  <c r="AF356" i="16"/>
  <c r="AG356" i="16"/>
  <c r="AH356" i="16"/>
  <c r="AF347" i="16"/>
  <c r="AG347" i="16"/>
  <c r="AH347" i="16"/>
  <c r="AF344" i="16"/>
  <c r="AG344" i="16"/>
  <c r="AF343" i="16"/>
  <c r="AG343" i="16"/>
  <c r="AH343" i="16"/>
  <c r="AF338" i="16"/>
  <c r="AF337" i="16"/>
  <c r="AG337" i="16"/>
  <c r="AH337" i="16"/>
  <c r="AF336" i="16"/>
  <c r="AG336" i="16"/>
  <c r="AH336" i="16"/>
  <c r="AF334"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6" i="16"/>
  <c r="AG246" i="16"/>
  <c r="AF245" i="16"/>
  <c r="AG245" i="16"/>
  <c r="AG244" i="16"/>
  <c r="AF244" i="16"/>
  <c r="AF242" i="16"/>
  <c r="AG242" i="16"/>
  <c r="AF241" i="16"/>
  <c r="AG241" i="16"/>
  <c r="AF240" i="16"/>
  <c r="AG240" i="16"/>
  <c r="AF239" i="16"/>
  <c r="AG239" i="16"/>
  <c r="AG238" i="16"/>
  <c r="AF238" i="16"/>
  <c r="AF237" i="16"/>
  <c r="AG237" i="16"/>
  <c r="AG236" i="16"/>
  <c r="AF236" i="16"/>
  <c r="AF234" i="16"/>
  <c r="AG234" i="16"/>
  <c r="AF233" i="16"/>
  <c r="AG233" i="16"/>
  <c r="AF232" i="16"/>
  <c r="AG232" i="16"/>
  <c r="AF231" i="16"/>
  <c r="AG231" i="16"/>
  <c r="AG230" i="16"/>
  <c r="AF230" i="16"/>
  <c r="AF229" i="16"/>
  <c r="AG229" i="16"/>
  <c r="AG228" i="16"/>
  <c r="AF228" i="16"/>
  <c r="AF226" i="16"/>
  <c r="AG226" i="16"/>
  <c r="AF225" i="16"/>
  <c r="AG225" i="16"/>
  <c r="AF224" i="16"/>
  <c r="AG224" i="16"/>
  <c r="AF223" i="16"/>
  <c r="AG223" i="16"/>
  <c r="AG222" i="16"/>
  <c r="AF222" i="16"/>
  <c r="AF221" i="16"/>
  <c r="AG221" i="16"/>
  <c r="AG220" i="16"/>
  <c r="AF220" i="16"/>
  <c r="AF218" i="16"/>
  <c r="AG218" i="16"/>
  <c r="AF217" i="16"/>
  <c r="AG217" i="16"/>
  <c r="AF216" i="16"/>
  <c r="AG216" i="16"/>
  <c r="AF215" i="16"/>
  <c r="AG215" i="16"/>
  <c r="AF214" i="16"/>
  <c r="AG214" i="16"/>
  <c r="AF205" i="16"/>
  <c r="AG205" i="16"/>
  <c r="AF204" i="16"/>
  <c r="AF202" i="16"/>
  <c r="AG202" i="16"/>
  <c r="AF201" i="16"/>
  <c r="AG201" i="16"/>
  <c r="AF196" i="16"/>
  <c r="AF194" i="16"/>
  <c r="AG194" i="16"/>
  <c r="AH194" i="16"/>
  <c r="AF193" i="16"/>
  <c r="AG193" i="16"/>
  <c r="AF192" i="16"/>
  <c r="AF190" i="16"/>
  <c r="AG190" i="16"/>
  <c r="AH190" i="16"/>
  <c r="AF189" i="16"/>
  <c r="AG189" i="16"/>
  <c r="AF188" i="16"/>
  <c r="AF186" i="16"/>
  <c r="AG186" i="16"/>
  <c r="AH186" i="16"/>
  <c r="AF185" i="16"/>
  <c r="AF184" i="16"/>
  <c r="AF183" i="16"/>
  <c r="AG183" i="16"/>
  <c r="AF182" i="16"/>
  <c r="AG182" i="16"/>
  <c r="AH182" i="16"/>
  <c r="AF181" i="16"/>
  <c r="AF180" i="16"/>
  <c r="AF178" i="16"/>
  <c r="AG178" i="16"/>
  <c r="AH178" i="16"/>
  <c r="AF177" i="16"/>
  <c r="AF176" i="16"/>
  <c r="AF174" i="16"/>
  <c r="AG174" i="16"/>
  <c r="AH174" i="16"/>
  <c r="AF173" i="16"/>
  <c r="AF172" i="16"/>
  <c r="AF170" i="16"/>
  <c r="AG170" i="16"/>
  <c r="AH170" i="16"/>
  <c r="AF169" i="16"/>
  <c r="AF168" i="16"/>
  <c r="AF167" i="16"/>
  <c r="AG167" i="16"/>
  <c r="AF166" i="16"/>
  <c r="AG166" i="16"/>
  <c r="AH166" i="16"/>
  <c r="AF157" i="16"/>
  <c r="AF156" i="16"/>
  <c r="AF154" i="16"/>
  <c r="AF153" i="16"/>
  <c r="AF148" i="16"/>
  <c r="AF146" i="16"/>
  <c r="AF145" i="16"/>
  <c r="AF144" i="16"/>
  <c r="AF142" i="16"/>
  <c r="AF141" i="16"/>
  <c r="AF140" i="16"/>
  <c r="AF138" i="16"/>
  <c r="AF137" i="16"/>
  <c r="AF136" i="16"/>
  <c r="AF134" i="16"/>
  <c r="AF133" i="16"/>
  <c r="AF132" i="16"/>
  <c r="AG132" i="16"/>
  <c r="AF130" i="16"/>
  <c r="AG130" i="16"/>
  <c r="AF129" i="16"/>
  <c r="AF128" i="16"/>
  <c r="AF118" i="16"/>
  <c r="AG118" i="16"/>
  <c r="AF117" i="16"/>
  <c r="AG117" i="16"/>
  <c r="AH117" i="16"/>
  <c r="AF116" i="16"/>
  <c r="AF115" i="16"/>
  <c r="AF110" i="16"/>
  <c r="AG110" i="16"/>
  <c r="AF109" i="16"/>
  <c r="AG109" i="16"/>
  <c r="AH109" i="16"/>
  <c r="AF106" i="16"/>
  <c r="AG106" i="16"/>
  <c r="AF105" i="16"/>
  <c r="AG105" i="16"/>
  <c r="AH105" i="16"/>
  <c r="AF102" i="16"/>
  <c r="AG102" i="16"/>
  <c r="AF101" i="16"/>
  <c r="AG101" i="16"/>
  <c r="AH101" i="16"/>
  <c r="AF100" i="16"/>
  <c r="AG100" i="16"/>
  <c r="AF99" i="16"/>
  <c r="AF98" i="16"/>
  <c r="AG98" i="16"/>
  <c r="AF97" i="16"/>
  <c r="AG97" i="16"/>
  <c r="AH97" i="16"/>
  <c r="AF86" i="16"/>
  <c r="AG86" i="16"/>
  <c r="AH86" i="16"/>
  <c r="AF85" i="16"/>
  <c r="AF84" i="16"/>
  <c r="AG84" i="16"/>
  <c r="AH84" i="16"/>
  <c r="AF79" i="16"/>
  <c r="AG79" i="16"/>
  <c r="AF78" i="16"/>
  <c r="AF77" i="16"/>
  <c r="AG77" i="16"/>
  <c r="AF76" i="16"/>
  <c r="AF75" i="16"/>
  <c r="AG75" i="16"/>
  <c r="AF73" i="16"/>
  <c r="AG73" i="16"/>
  <c r="AF72" i="16"/>
  <c r="AF71" i="16"/>
  <c r="AG71" i="16"/>
  <c r="AF69" i="16"/>
  <c r="AG69" i="16"/>
  <c r="AF68" i="16"/>
  <c r="AF67" i="16"/>
  <c r="AG67" i="16"/>
  <c r="AF65" i="16"/>
  <c r="AG65" i="16"/>
  <c r="AF64" i="16"/>
  <c r="AG63" i="16"/>
  <c r="AF63" i="16"/>
  <c r="AF61" i="16"/>
  <c r="AG61" i="16"/>
  <c r="AF60" i="16"/>
  <c r="AF59" i="16"/>
  <c r="AG59" i="16"/>
  <c r="AF57" i="16"/>
  <c r="AG57" i="16"/>
  <c r="AF56" i="16"/>
  <c r="AF55" i="16"/>
  <c r="AG55" i="16"/>
  <c r="AF53" i="16"/>
  <c r="AG53" i="16"/>
  <c r="AF52" i="16"/>
  <c r="AF51" i="16"/>
  <c r="AG51" i="16"/>
  <c r="AF41" i="16"/>
  <c r="AF40" i="16"/>
  <c r="AF39" i="16"/>
  <c r="AF33" i="16"/>
  <c r="AF32" i="16"/>
  <c r="AG32" i="16"/>
  <c r="AF31" i="16"/>
  <c r="AG31" i="16"/>
  <c r="AH31" i="16"/>
  <c r="AF30" i="16"/>
  <c r="AG30" i="16"/>
  <c r="AF29" i="16"/>
  <c r="AF28" i="16"/>
  <c r="AG28" i="16"/>
  <c r="AF27" i="16"/>
  <c r="AG27" i="16"/>
  <c r="AH27" i="16"/>
  <c r="AF25" i="16"/>
  <c r="AF861" i="15"/>
  <c r="AG861" i="15"/>
  <c r="AF860" i="15"/>
  <c r="AF859" i="15"/>
  <c r="AF857" i="15"/>
  <c r="AG857" i="15"/>
  <c r="AF852" i="15"/>
  <c r="AF851" i="15"/>
  <c r="AG851" i="15"/>
  <c r="AH851" i="15"/>
  <c r="AF849" i="15"/>
  <c r="AG849" i="15"/>
  <c r="AF848" i="15"/>
  <c r="AF847" i="15"/>
  <c r="AG847" i="15"/>
  <c r="AH847" i="15"/>
  <c r="AF845" i="15"/>
  <c r="AG845" i="15"/>
  <c r="AF844" i="15"/>
  <c r="AF843" i="15"/>
  <c r="AG843" i="15"/>
  <c r="AH843" i="15"/>
  <c r="AF841" i="15"/>
  <c r="AG841" i="15"/>
  <c r="AF840" i="15"/>
  <c r="AF822" i="15"/>
  <c r="AG822" i="15"/>
  <c r="AF821" i="15"/>
  <c r="AG821" i="15"/>
  <c r="AF820" i="15"/>
  <c r="AG820" i="15"/>
  <c r="AG819" i="15"/>
  <c r="AF819" i="15"/>
  <c r="AF818" i="15"/>
  <c r="AG818" i="15"/>
  <c r="AF817" i="15"/>
  <c r="AG817" i="15"/>
  <c r="AF816" i="15"/>
  <c r="AG816" i="15"/>
  <c r="AF814" i="15"/>
  <c r="AG814" i="15"/>
  <c r="AF812" i="15"/>
  <c r="AG812" i="15"/>
  <c r="AG803" i="15"/>
  <c r="AF803" i="15"/>
  <c r="AF801" i="15"/>
  <c r="AG801" i="15"/>
  <c r="AG800" i="15"/>
  <c r="AH800" i="15"/>
  <c r="AF800" i="15"/>
  <c r="AF799" i="15"/>
  <c r="AG799" i="15"/>
  <c r="AF793" i="15"/>
  <c r="AF791" i="15"/>
  <c r="AF789" i="15"/>
  <c r="AF788" i="15"/>
  <c r="AG788" i="15"/>
  <c r="AH788" i="15"/>
  <c r="AF787" i="15"/>
  <c r="AG787" i="15"/>
  <c r="AF786" i="15"/>
  <c r="AG786" i="15"/>
  <c r="AF777" i="15"/>
  <c r="AG777" i="15"/>
  <c r="AF776" i="15"/>
  <c r="AF775" i="15"/>
  <c r="AG775" i="15"/>
  <c r="AH775" i="15"/>
  <c r="AF774" i="15"/>
  <c r="AG774" i="15"/>
  <c r="AH774" i="15"/>
  <c r="AF773" i="15"/>
  <c r="AF751" i="15"/>
  <c r="AG751" i="15"/>
  <c r="AH751" i="15"/>
  <c r="AF750" i="15"/>
  <c r="AG750" i="15"/>
  <c r="AH750" i="15"/>
  <c r="AF749" i="15"/>
  <c r="AG749" i="15"/>
  <c r="AF748" i="15"/>
  <c r="AG748" i="15"/>
  <c r="AH748" i="15"/>
  <c r="AF743" i="15"/>
  <c r="AG743" i="15"/>
  <c r="AH743" i="15"/>
  <c r="AF742" i="15"/>
  <c r="AG742" i="15"/>
  <c r="AH742" i="15"/>
  <c r="AF724" i="15"/>
  <c r="AG724" i="15"/>
  <c r="AF723" i="15"/>
  <c r="AG723" i="15"/>
  <c r="AH723" i="15"/>
  <c r="AF722" i="15"/>
  <c r="AF721" i="15"/>
  <c r="AF720" i="15"/>
  <c r="AG720" i="15"/>
  <c r="AF715" i="15"/>
  <c r="AG715" i="15"/>
  <c r="AF713" i="15"/>
  <c r="AG713" i="15"/>
  <c r="AH713" i="15"/>
  <c r="AF712" i="15"/>
  <c r="AG712" i="15"/>
  <c r="AH712" i="15"/>
  <c r="AF711" i="15"/>
  <c r="AG711" i="15"/>
  <c r="AF709" i="15"/>
  <c r="AG709" i="15"/>
  <c r="AH709" i="15"/>
  <c r="AF708" i="15"/>
  <c r="AG708" i="15"/>
  <c r="AH708" i="15"/>
  <c r="AF707" i="15"/>
  <c r="AG707" i="15"/>
  <c r="AF706" i="15"/>
  <c r="AF688" i="15"/>
  <c r="AG688" i="15"/>
  <c r="AF687" i="15"/>
  <c r="AG687" i="15"/>
  <c r="AF685" i="15"/>
  <c r="AG685" i="15"/>
  <c r="AF684" i="15"/>
  <c r="AG684" i="15"/>
  <c r="AF683" i="15"/>
  <c r="AG683" i="15"/>
  <c r="AF681" i="15"/>
  <c r="AG681" i="15"/>
  <c r="AF680" i="15"/>
  <c r="AG680" i="15"/>
  <c r="AF679" i="15"/>
  <c r="AG679" i="15"/>
  <c r="AF677" i="15"/>
  <c r="AG677" i="15"/>
  <c r="AF676" i="15"/>
  <c r="AG676" i="15"/>
  <c r="AF675" i="15"/>
  <c r="AG675" i="15"/>
  <c r="AF666" i="15"/>
  <c r="AG666" i="15"/>
  <c r="AH666" i="15"/>
  <c r="AF665" i="15"/>
  <c r="AF664" i="15"/>
  <c r="AF663" i="15"/>
  <c r="AG663" i="15"/>
  <c r="AF656" i="15"/>
  <c r="AF654" i="15"/>
  <c r="AF652" i="15"/>
  <c r="AF650" i="15"/>
  <c r="AF639" i="15"/>
  <c r="AG639" i="15"/>
  <c r="AF637" i="15"/>
  <c r="AG637" i="15"/>
  <c r="AF629" i="15"/>
  <c r="AG629" i="15"/>
  <c r="AF628" i="15"/>
  <c r="AG628" i="15"/>
  <c r="AH628" i="15"/>
  <c r="AF627" i="15"/>
  <c r="AG627" i="15"/>
  <c r="AF625" i="15"/>
  <c r="AG625" i="15"/>
  <c r="AF624" i="15"/>
  <c r="AF623" i="15"/>
  <c r="AF621" i="15"/>
  <c r="AF612" i="15"/>
  <c r="AF611" i="15"/>
  <c r="AF609" i="15"/>
  <c r="AF608" i="15"/>
  <c r="AF603" i="15"/>
  <c r="AG603" i="15"/>
  <c r="AH603" i="15"/>
  <c r="AF602" i="15"/>
  <c r="AF601" i="15"/>
  <c r="AG601" i="15"/>
  <c r="AF600" i="15"/>
  <c r="AG600" i="15"/>
  <c r="AF591" i="15"/>
  <c r="AF590" i="15"/>
  <c r="AG590" i="15"/>
  <c r="AF589" i="15"/>
  <c r="AG589" i="15"/>
  <c r="AH589" i="15"/>
  <c r="AF588" i="15"/>
  <c r="AG588" i="15"/>
  <c r="AH588" i="15"/>
  <c r="AF587" i="15"/>
  <c r="AF563" i="15"/>
  <c r="AG563" i="15"/>
  <c r="AF561" i="15"/>
  <c r="AG561" i="15"/>
  <c r="AF555" i="15"/>
  <c r="AG555" i="15"/>
  <c r="AG553" i="15"/>
  <c r="AF553" i="15"/>
  <c r="AF552" i="15"/>
  <c r="AF551" i="15"/>
  <c r="AG551" i="15"/>
  <c r="AF550" i="15"/>
  <c r="AF549" i="15"/>
  <c r="AG549" i="15"/>
  <c r="AF548" i="15"/>
  <c r="AF547" i="15"/>
  <c r="AG547" i="15"/>
  <c r="AF546" i="15"/>
  <c r="AF545" i="15"/>
  <c r="AG545" i="15"/>
  <c r="AF536" i="15"/>
  <c r="AF533" i="15"/>
  <c r="AF532" i="15"/>
  <c r="AF504" i="15"/>
  <c r="AG504" i="15"/>
  <c r="AF503" i="15"/>
  <c r="AF501" i="15"/>
  <c r="AF500" i="15"/>
  <c r="AG500" i="15"/>
  <c r="AF499" i="15"/>
  <c r="AF497" i="15"/>
  <c r="AF496" i="15"/>
  <c r="AG496" i="15"/>
  <c r="AF495" i="15"/>
  <c r="AF485" i="15"/>
  <c r="AG485" i="15"/>
  <c r="AF484" i="15"/>
  <c r="AG484" i="15"/>
  <c r="AH484" i="15"/>
  <c r="AF483" i="15"/>
  <c r="AG483" i="15"/>
  <c r="AH483" i="15"/>
  <c r="AF477" i="15"/>
  <c r="AG477" i="15"/>
  <c r="AH477" i="15"/>
  <c r="AF476" i="15"/>
  <c r="AG476" i="15"/>
  <c r="AF475" i="15"/>
  <c r="AG475" i="15"/>
  <c r="AH475" i="15"/>
  <c r="AF473" i="15"/>
  <c r="AG473" i="15"/>
  <c r="AH473" i="15"/>
  <c r="AF472" i="15"/>
  <c r="AG472" i="15"/>
  <c r="AH472" i="15"/>
  <c r="AF471" i="15"/>
  <c r="AG471" i="15"/>
  <c r="AH471" i="15"/>
  <c r="AF461" i="15"/>
  <c r="AF460" i="15"/>
  <c r="AF457" i="15"/>
  <c r="AF452" i="15"/>
  <c r="AF451" i="15"/>
  <c r="AG451" i="15"/>
  <c r="AF449" i="15"/>
  <c r="AG449" i="15"/>
  <c r="AF435" i="15"/>
  <c r="AF433" i="15"/>
  <c r="AF432" i="15"/>
  <c r="AF431" i="15"/>
  <c r="AF429" i="15"/>
  <c r="AF428" i="15"/>
  <c r="AF427" i="15"/>
  <c r="AF425" i="15"/>
  <c r="AF424" i="15"/>
  <c r="AF423" i="15"/>
  <c r="AF421" i="15"/>
  <c r="AF412" i="15"/>
  <c r="AG412" i="15"/>
  <c r="AH412" i="15"/>
  <c r="AF411" i="15"/>
  <c r="AG411" i="15"/>
  <c r="AH411" i="15"/>
  <c r="AF409" i="15"/>
  <c r="AG409" i="15"/>
  <c r="AH409" i="15"/>
  <c r="AF408" i="15"/>
  <c r="AG408" i="15"/>
  <c r="AF403" i="15"/>
  <c r="AG403" i="15"/>
  <c r="AH403" i="15"/>
  <c r="AF402" i="15"/>
  <c r="AG402" i="15"/>
  <c r="AF401" i="15"/>
  <c r="AG401" i="15"/>
  <c r="AH401" i="15"/>
  <c r="AF400" i="15"/>
  <c r="AG400" i="15"/>
  <c r="AF399" i="15"/>
  <c r="AG399" i="15"/>
  <c r="AH399" i="15"/>
  <c r="AF398" i="15"/>
  <c r="AG398" i="15"/>
  <c r="AF397" i="15"/>
  <c r="AG397" i="15"/>
  <c r="AH397" i="15"/>
  <c r="AF396" i="15"/>
  <c r="AG396" i="15"/>
  <c r="AF377" i="15"/>
  <c r="AF376" i="15"/>
  <c r="AF375" i="15"/>
  <c r="AF373" i="15"/>
  <c r="AF372" i="15"/>
  <c r="AF371" i="15"/>
  <c r="AF369" i="15"/>
  <c r="AF368" i="15"/>
  <c r="AF367" i="15"/>
  <c r="AF365" i="15"/>
  <c r="AF364" i="15"/>
  <c r="AF363" i="15"/>
  <c r="AF361" i="15"/>
  <c r="AF360" i="15"/>
  <c r="AF359" i="15"/>
  <c r="AF357" i="15"/>
  <c r="AF356" i="15"/>
  <c r="AF347" i="15"/>
  <c r="AG347" i="15"/>
  <c r="AH347" i="15"/>
  <c r="AF346" i="15"/>
  <c r="AG346" i="15"/>
  <c r="AH34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9" i="15"/>
  <c r="AF308" i="15"/>
  <c r="AF307" i="15"/>
  <c r="AF306" i="15"/>
  <c r="AF304" i="15"/>
  <c r="AF300" i="15"/>
  <c r="AF298" i="15"/>
  <c r="AF296" i="15"/>
  <c r="AF292" i="15"/>
  <c r="AG292" i="15"/>
  <c r="AF288" i="15"/>
  <c r="AG288" i="15"/>
  <c r="AF284" i="15"/>
  <c r="AG284" i="15"/>
  <c r="AF280" i="15"/>
  <c r="AG280" i="15"/>
  <c r="AG276" i="15"/>
  <c r="AF276" i="15"/>
  <c r="AF273" i="15"/>
  <c r="AF272" i="15"/>
  <c r="AF271" i="15"/>
  <c r="AF269" i="15"/>
  <c r="AF268" i="15"/>
  <c r="AF267" i="15"/>
  <c r="AF266" i="15"/>
  <c r="AF257" i="15"/>
  <c r="AG257" i="15"/>
  <c r="AF256" i="15"/>
  <c r="AG256" i="15"/>
  <c r="AF255" i="15"/>
  <c r="AG255" i="15"/>
  <c r="AF254" i="15"/>
  <c r="AG254" i="15"/>
  <c r="AF253" i="15"/>
  <c r="AG253" i="15"/>
  <c r="AF248" i="15"/>
  <c r="AG248" i="15"/>
  <c r="AF247" i="15"/>
  <c r="AG247" i="15"/>
  <c r="AF245" i="15"/>
  <c r="AG245" i="15"/>
  <c r="AH245" i="15"/>
  <c r="AF244" i="15"/>
  <c r="AG244" i="15"/>
  <c r="AF243" i="15"/>
  <c r="AG243" i="15"/>
  <c r="AF241" i="15"/>
  <c r="AG241" i="15"/>
  <c r="AH241" i="15"/>
  <c r="AF240" i="15"/>
  <c r="AG240" i="15"/>
  <c r="AF239" i="15"/>
  <c r="AG239" i="15"/>
  <c r="AF237" i="15"/>
  <c r="AG237" i="15"/>
  <c r="AH237" i="15"/>
  <c r="AF236" i="15"/>
  <c r="AG236" i="15"/>
  <c r="AF235" i="15"/>
  <c r="AG235" i="15"/>
  <c r="AF233" i="15"/>
  <c r="AG233" i="15"/>
  <c r="AH233" i="15"/>
  <c r="AF232" i="15"/>
  <c r="AG232" i="15"/>
  <c r="AF231" i="15"/>
  <c r="AG231" i="15"/>
  <c r="AF229" i="15"/>
  <c r="AG229" i="15"/>
  <c r="AH229" i="15"/>
  <c r="AF228" i="15"/>
  <c r="AG228" i="15"/>
  <c r="AF227" i="15"/>
  <c r="AG227" i="15"/>
  <c r="AF225" i="15"/>
  <c r="AG225" i="15"/>
  <c r="AH225" i="15"/>
  <c r="AF224" i="15"/>
  <c r="AG224" i="15"/>
  <c r="AF223" i="15"/>
  <c r="AG223" i="15"/>
  <c r="AF221" i="15"/>
  <c r="AG221" i="15"/>
  <c r="AH221" i="15"/>
  <c r="AF220" i="15"/>
  <c r="AG220" i="15"/>
  <c r="AH220" i="15"/>
  <c r="AF219" i="15"/>
  <c r="AG219" i="15"/>
  <c r="AF217" i="15"/>
  <c r="AG217" i="15"/>
  <c r="AH217" i="15"/>
  <c r="AF216" i="15"/>
  <c r="AG216" i="15"/>
  <c r="AF215" i="15"/>
  <c r="AG215" i="15"/>
  <c r="AF214" i="15"/>
  <c r="AG214" i="15"/>
  <c r="AH214"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7" i="15"/>
  <c r="AG157" i="15"/>
  <c r="AH157" i="15"/>
  <c r="AF156" i="15"/>
  <c r="AG156" i="15"/>
  <c r="AH156" i="15"/>
  <c r="AF155" i="15"/>
  <c r="AG155" i="15"/>
  <c r="AH155" i="15"/>
  <c r="AF153" i="15"/>
  <c r="AG153" i="15"/>
  <c r="AH153" i="15"/>
  <c r="AF148" i="15"/>
  <c r="AG148" i="15"/>
  <c r="AH148" i="15"/>
  <c r="AF145" i="15"/>
  <c r="AG145" i="15"/>
  <c r="AH145" i="15"/>
  <c r="AF144" i="15"/>
  <c r="AG144" i="15"/>
  <c r="AH144" i="15"/>
  <c r="AF143" i="15"/>
  <c r="AG143" i="15"/>
  <c r="AF142" i="15"/>
  <c r="AG142" i="15"/>
  <c r="AF141" i="15"/>
  <c r="AG141" i="15"/>
  <c r="AH141" i="15"/>
  <c r="AF140" i="15"/>
  <c r="AG140" i="15"/>
  <c r="AH140" i="15"/>
  <c r="AF139" i="15"/>
  <c r="AG139" i="15"/>
  <c r="AF137" i="15"/>
  <c r="AG137" i="15"/>
  <c r="AH137" i="15"/>
  <c r="AF136" i="15"/>
  <c r="AG136" i="15"/>
  <c r="AH136" i="15"/>
  <c r="AF133" i="15"/>
  <c r="AG133" i="15"/>
  <c r="AH133" i="15"/>
  <c r="AF132" i="15"/>
  <c r="AG132" i="15"/>
  <c r="AH132" i="15"/>
  <c r="AF129" i="15"/>
  <c r="AG129" i="15"/>
  <c r="AH129" i="15"/>
  <c r="AF128" i="15"/>
  <c r="AG128" i="15"/>
  <c r="AH128" i="15"/>
  <c r="AF109" i="15"/>
  <c r="AF108" i="15"/>
  <c r="AF107" i="15"/>
  <c r="AF105" i="15"/>
  <c r="AF104" i="15"/>
  <c r="AF103" i="15"/>
  <c r="AF101" i="15"/>
  <c r="AF100" i="15"/>
  <c r="AF99" i="15"/>
  <c r="AF97" i="15"/>
  <c r="AF87" i="15"/>
  <c r="AG87" i="15"/>
  <c r="AH87" i="15"/>
  <c r="AF85" i="15"/>
  <c r="AG85" i="15"/>
  <c r="AH85" i="15"/>
  <c r="AF84" i="15"/>
  <c r="AG84" i="15"/>
  <c r="AH84" i="15"/>
  <c r="AF79" i="15"/>
  <c r="AG79" i="15"/>
  <c r="AH79" i="15"/>
  <c r="AF78" i="15"/>
  <c r="AG78" i="15"/>
  <c r="AF76" i="15"/>
  <c r="AG76" i="15"/>
  <c r="AF74" i="15"/>
  <c r="AG74" i="15"/>
  <c r="AF72" i="15"/>
  <c r="AG72" i="15"/>
  <c r="AF70" i="15"/>
  <c r="AG70" i="15"/>
  <c r="AF68" i="15"/>
  <c r="AG68" i="15"/>
  <c r="AF66" i="15"/>
  <c r="AG66" i="15"/>
  <c r="AF64" i="15"/>
  <c r="AG64" i="15"/>
  <c r="AH64" i="15"/>
  <c r="AF63" i="15"/>
  <c r="AG63" i="15"/>
  <c r="AH63" i="15"/>
  <c r="AF62" i="15"/>
  <c r="AG62" i="15"/>
  <c r="AH62" i="15"/>
  <c r="AF60" i="15"/>
  <c r="AG60" i="15"/>
  <c r="AH60" i="15"/>
  <c r="AF59" i="15"/>
  <c r="AG59" i="15"/>
  <c r="AH59" i="15"/>
  <c r="AF58" i="15"/>
  <c r="AG58" i="15"/>
  <c r="AH58" i="15"/>
  <c r="AF56" i="15"/>
  <c r="AG56" i="15"/>
  <c r="AH56" i="15"/>
  <c r="AF55" i="15"/>
  <c r="AG55" i="15"/>
  <c r="AH55" i="15"/>
  <c r="AF54" i="15"/>
  <c r="AG54" i="15"/>
  <c r="AH54" i="15"/>
  <c r="AF52" i="15"/>
  <c r="AG52" i="15"/>
  <c r="AH52" i="15"/>
  <c r="AF51" i="15"/>
  <c r="AG51" i="15"/>
  <c r="AH51" i="15"/>
  <c r="AF42" i="15"/>
  <c r="AF41" i="15"/>
  <c r="AF40" i="15"/>
  <c r="AF39" i="15"/>
  <c r="AF38" i="15"/>
  <c r="AF32" i="15"/>
  <c r="AF31" i="15"/>
  <c r="AF30" i="15"/>
  <c r="AF28"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K21" i="2"/>
  <c r="L19" i="1"/>
  <c r="K15" i="2"/>
  <c r="L13" i="1"/>
  <c r="K17" i="2"/>
  <c r="L15" i="1"/>
  <c r="AH218" i="15"/>
  <c r="AH175" i="16"/>
  <c r="AH191" i="16"/>
  <c r="AB13" i="16"/>
  <c r="C8" i="18"/>
  <c r="AB13" i="15"/>
  <c r="AE23" i="15"/>
  <c r="AH65" i="15"/>
  <c r="AG413" i="15"/>
  <c r="AH408" i="15"/>
  <c r="AI345" i="15"/>
  <c r="AH345" i="15"/>
  <c r="AG348" i="15"/>
  <c r="AH343" i="15"/>
  <c r="AI344"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H177" i="16"/>
  <c r="AG184" i="16"/>
  <c r="AH218" i="16"/>
  <c r="AH224" i="16"/>
  <c r="AH226" i="16"/>
  <c r="AH232" i="16"/>
  <c r="AH236" i="16"/>
  <c r="AH240" i="16"/>
  <c r="AH246" i="16"/>
  <c r="AF256" i="16"/>
  <c r="AG282" i="16"/>
  <c r="AG298" i="16"/>
  <c r="AH298" i="16"/>
  <c r="AH370" i="16"/>
  <c r="AF386" i="16"/>
  <c r="AG662" i="16"/>
  <c r="AG185" i="16"/>
  <c r="AG249" i="16"/>
  <c r="AI224" i="16"/>
  <c r="AJ224" i="16"/>
  <c r="AH214" i="16"/>
  <c r="AH220" i="16"/>
  <c r="AH230" i="16"/>
  <c r="AI244" i="16"/>
  <c r="AH244" i="16"/>
  <c r="AG266" i="16"/>
  <c r="AH266" i="16"/>
  <c r="AG25" i="16"/>
  <c r="AH25" i="16"/>
  <c r="AG29" i="16"/>
  <c r="AH29" i="16"/>
  <c r="AG33" i="16"/>
  <c r="AG40" i="16"/>
  <c r="AG42" i="16"/>
  <c r="AH42" i="16"/>
  <c r="AG99" i="16"/>
  <c r="AH100" i="16"/>
  <c r="AH104" i="16"/>
  <c r="AG107" i="16"/>
  <c r="AH108" i="16"/>
  <c r="AG115" i="16"/>
  <c r="AH115" i="16"/>
  <c r="AG188" i="16"/>
  <c r="AF253" i="16"/>
  <c r="AF257" i="16"/>
  <c r="AG278" i="16"/>
  <c r="AG294" i="16"/>
  <c r="AG310" i="16"/>
  <c r="AH310" i="16"/>
  <c r="AG345" i="16"/>
  <c r="AH345" i="16"/>
  <c r="AG475" i="16"/>
  <c r="AF497" i="16"/>
  <c r="AF501" i="16"/>
  <c r="AG578" i="16"/>
  <c r="AF610" i="16"/>
  <c r="AH33" i="16"/>
  <c r="AH51" i="16"/>
  <c r="AH53" i="16"/>
  <c r="AH55" i="16"/>
  <c r="AH57" i="16"/>
  <c r="AH59" i="16"/>
  <c r="AH61" i="16"/>
  <c r="AH63" i="16"/>
  <c r="AH65" i="16"/>
  <c r="AH67" i="16"/>
  <c r="AH69" i="16"/>
  <c r="AH71" i="16"/>
  <c r="AH73" i="16"/>
  <c r="AH75" i="16"/>
  <c r="AH77" i="16"/>
  <c r="AH79" i="16"/>
  <c r="AG116" i="16"/>
  <c r="AH118" i="16"/>
  <c r="AG128" i="16"/>
  <c r="AH128" i="16"/>
  <c r="AG129" i="16"/>
  <c r="AH129" i="16"/>
  <c r="AG131" i="16"/>
  <c r="AG133" i="16"/>
  <c r="AH133" i="16"/>
  <c r="AG134" i="16"/>
  <c r="AG136" i="16"/>
  <c r="AG137" i="16"/>
  <c r="AG138" i="16"/>
  <c r="AH138" i="16"/>
  <c r="AG140" i="16"/>
  <c r="AG141" i="16"/>
  <c r="AG142" i="16"/>
  <c r="AG143" i="16"/>
  <c r="AH143" i="16"/>
  <c r="AG144" i="16"/>
  <c r="AG145" i="16"/>
  <c r="AG146" i="16"/>
  <c r="AG147" i="16"/>
  <c r="AH147" i="16"/>
  <c r="AG148" i="16"/>
  <c r="AH148" i="16"/>
  <c r="AG153" i="16"/>
  <c r="AG154" i="16"/>
  <c r="AG172" i="16"/>
  <c r="AG173" i="16"/>
  <c r="AH173" i="16"/>
  <c r="AG180" i="16"/>
  <c r="AH180" i="16"/>
  <c r="AG181" i="16"/>
  <c r="AH181" i="16"/>
  <c r="AI215" i="16"/>
  <c r="AH215" i="16"/>
  <c r="AI217" i="16"/>
  <c r="AJ217" i="16"/>
  <c r="AH217" i="16"/>
  <c r="AI219" i="16"/>
  <c r="AJ219" i="16"/>
  <c r="AH219" i="16"/>
  <c r="AI221" i="16"/>
  <c r="AJ221" i="16"/>
  <c r="AH221" i="16"/>
  <c r="AI223" i="16"/>
  <c r="AH223" i="16"/>
  <c r="AI225" i="16"/>
  <c r="AJ225" i="16"/>
  <c r="AH225" i="16"/>
  <c r="AI227" i="16"/>
  <c r="AJ227" i="16"/>
  <c r="AH227" i="16"/>
  <c r="AI229" i="16"/>
  <c r="AJ229" i="16"/>
  <c r="AH229" i="16"/>
  <c r="AI231" i="16"/>
  <c r="AH231" i="16"/>
  <c r="AI233" i="16"/>
  <c r="AJ233" i="16"/>
  <c r="AH233" i="16"/>
  <c r="AI235" i="16"/>
  <c r="AJ235" i="16"/>
  <c r="AH235" i="16"/>
  <c r="AI237" i="16"/>
  <c r="AJ237" i="16"/>
  <c r="AH237" i="16"/>
  <c r="AI239" i="16"/>
  <c r="AH239" i="16"/>
  <c r="AI241" i="16"/>
  <c r="AJ241" i="16"/>
  <c r="AH241" i="16"/>
  <c r="AI243" i="16"/>
  <c r="AJ243" i="16"/>
  <c r="AH243" i="16"/>
  <c r="AI245" i="16"/>
  <c r="AJ245" i="16"/>
  <c r="AH245" i="16"/>
  <c r="AI247" i="16"/>
  <c r="AH247" i="16"/>
  <c r="AF254" i="16"/>
  <c r="AG274" i="16"/>
  <c r="AG290" i="16"/>
  <c r="AG306" i="16"/>
  <c r="AF319" i="16"/>
  <c r="AH358" i="16"/>
  <c r="AH366" i="16"/>
  <c r="AH374" i="16"/>
  <c r="AF384" i="16"/>
  <c r="AH116" i="16"/>
  <c r="AG169" i="16"/>
  <c r="AG176" i="16"/>
  <c r="AG192" i="16"/>
  <c r="AG203" i="16"/>
  <c r="AH203" i="16"/>
  <c r="AI216" i="16"/>
  <c r="AH216" i="16"/>
  <c r="AI222" i="16"/>
  <c r="AJ222" i="16"/>
  <c r="AH222" i="16"/>
  <c r="AI228" i="16"/>
  <c r="AH228" i="16"/>
  <c r="AI234" i="16"/>
  <c r="AJ234" i="16"/>
  <c r="AH234" i="16"/>
  <c r="AI238" i="16"/>
  <c r="AH238" i="16"/>
  <c r="AI242" i="16"/>
  <c r="AJ242" i="16"/>
  <c r="AH242" i="16"/>
  <c r="AI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30" i="16"/>
  <c r="AH131" i="16"/>
  <c r="AH132" i="16"/>
  <c r="AH134" i="16"/>
  <c r="AH135" i="16"/>
  <c r="AH136" i="16"/>
  <c r="AH139" i="16"/>
  <c r="AH140" i="16"/>
  <c r="AH141" i="16"/>
  <c r="AH144" i="16"/>
  <c r="AH145" i="16"/>
  <c r="AG196" i="16"/>
  <c r="AH196" i="16"/>
  <c r="AF255" i="16"/>
  <c r="AG270" i="16"/>
  <c r="AG286" i="16"/>
  <c r="AH286" i="16"/>
  <c r="AG302" i="16"/>
  <c r="AG476" i="16"/>
  <c r="AH476" i="16"/>
  <c r="AF495" i="16"/>
  <c r="AF499" i="16"/>
  <c r="AF503" i="16"/>
  <c r="AH602" i="16"/>
  <c r="AG712" i="16"/>
  <c r="AH201" i="16"/>
  <c r="AH205" i="16"/>
  <c r="AG334" i="16"/>
  <c r="AH334" i="16"/>
  <c r="AG335" i="16"/>
  <c r="AG400" i="16"/>
  <c r="AG401" i="16"/>
  <c r="AG412" i="16"/>
  <c r="AG524" i="16"/>
  <c r="AG528" i="16"/>
  <c r="AG525" i="16"/>
  <c r="AF608" i="16"/>
  <c r="AG631" i="16"/>
  <c r="AH631" i="16"/>
  <c r="AF663" i="16"/>
  <c r="AF680" i="16"/>
  <c r="AF686" i="16"/>
  <c r="AG720" i="16"/>
  <c r="AG155" i="16"/>
  <c r="AG156" i="16"/>
  <c r="AG157" i="16"/>
  <c r="AH172" i="16"/>
  <c r="AH188" i="16"/>
  <c r="AH192" i="16"/>
  <c r="AH202" i="16"/>
  <c r="AG204" i="16"/>
  <c r="AH270" i="16"/>
  <c r="AH278" i="16"/>
  <c r="AH282" i="16"/>
  <c r="AH294" i="16"/>
  <c r="AH302" i="16"/>
  <c r="AF318" i="16"/>
  <c r="AF320" i="16"/>
  <c r="AF322" i="16"/>
  <c r="AG379" i="16"/>
  <c r="AI358" i="16"/>
  <c r="AJ358" i="16"/>
  <c r="AH357" i="16"/>
  <c r="AH361" i="16"/>
  <c r="AH365" i="16"/>
  <c r="AH369" i="16"/>
  <c r="AH373" i="16"/>
  <c r="AH377" i="16"/>
  <c r="AF383" i="16"/>
  <c r="AF385" i="16"/>
  <c r="AF387" i="16"/>
  <c r="AG471" i="16"/>
  <c r="AG472" i="16"/>
  <c r="AH472" i="16"/>
  <c r="AG483" i="16"/>
  <c r="AG486" i="16"/>
  <c r="AH486" i="16"/>
  <c r="AF496" i="16"/>
  <c r="AF498" i="16"/>
  <c r="AF500" i="16"/>
  <c r="AF502" i="16"/>
  <c r="AF504" i="16"/>
  <c r="AG536" i="16"/>
  <c r="AH601" i="16"/>
  <c r="AF629" i="16"/>
  <c r="AG657" i="16"/>
  <c r="AH657" i="16"/>
  <c r="AG693" i="16"/>
  <c r="AH169" i="16"/>
  <c r="AH185" i="16"/>
  <c r="AH189" i="16"/>
  <c r="AH193" i="16"/>
  <c r="AJ215" i="16"/>
  <c r="AJ216" i="16"/>
  <c r="AJ223" i="16"/>
  <c r="AJ228" i="16"/>
  <c r="AJ231" i="16"/>
  <c r="AJ238" i="16"/>
  <c r="AJ239" i="16"/>
  <c r="AJ244" i="16"/>
  <c r="AJ247" i="16"/>
  <c r="AJ248" i="16"/>
  <c r="AH267" i="16"/>
  <c r="AH271" i="16"/>
  <c r="AH275" i="16"/>
  <c r="AH279" i="16"/>
  <c r="AH283" i="16"/>
  <c r="AH287" i="16"/>
  <c r="AH291" i="16"/>
  <c r="AH295" i="16"/>
  <c r="AH299" i="16"/>
  <c r="AH303" i="16"/>
  <c r="AH307" i="16"/>
  <c r="AH311" i="16"/>
  <c r="AF313" i="16"/>
  <c r="AG331" i="16"/>
  <c r="AH331" i="16"/>
  <c r="AG338" i="16"/>
  <c r="AG346" i="16"/>
  <c r="AH346" i="16"/>
  <c r="AI359" i="16"/>
  <c r="AJ359" i="16"/>
  <c r="AI363" i="16"/>
  <c r="AI371" i="16"/>
  <c r="AJ371" i="16"/>
  <c r="AI375" i="16"/>
  <c r="AJ375" i="16"/>
  <c r="AG396" i="16"/>
  <c r="AH396" i="16"/>
  <c r="AG397" i="16"/>
  <c r="AG408" i="16"/>
  <c r="AG532" i="16"/>
  <c r="AG579" i="16"/>
  <c r="AH579" i="16"/>
  <c r="AF612" i="16"/>
  <c r="AG623" i="16"/>
  <c r="AG649" i="16"/>
  <c r="AH649" i="16"/>
  <c r="AF678" i="16"/>
  <c r="AF688" i="16"/>
  <c r="AH312" i="16"/>
  <c r="AH344" i="16"/>
  <c r="AH400" i="16"/>
  <c r="AH410" i="16"/>
  <c r="AH471" i="16"/>
  <c r="AH475" i="16"/>
  <c r="AH485" i="16"/>
  <c r="AG509" i="16"/>
  <c r="AG510" i="16"/>
  <c r="AG511" i="16"/>
  <c r="AG512" i="16"/>
  <c r="AG513" i="16"/>
  <c r="AH524" i="16"/>
  <c r="AH534" i="16"/>
  <c r="AG546" i="16"/>
  <c r="AG556" i="16"/>
  <c r="AG574" i="16"/>
  <c r="AG575" i="16"/>
  <c r="AH575" i="16"/>
  <c r="AG582" i="16"/>
  <c r="AG590" i="16"/>
  <c r="AG592" i="16"/>
  <c r="AG604" i="16"/>
  <c r="AI602" i="16"/>
  <c r="AJ602" i="16"/>
  <c r="AG636" i="16"/>
  <c r="AH636" i="16"/>
  <c r="AG637" i="16"/>
  <c r="AH637" i="16"/>
  <c r="AF676" i="16"/>
  <c r="AF684" i="16"/>
  <c r="AG711" i="16"/>
  <c r="AH711" i="16"/>
  <c r="AH335" i="16"/>
  <c r="AJ363"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525" i="16"/>
  <c r="AH535"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c r="AG697" i="16"/>
  <c r="AH697" i="16"/>
  <c r="AH712" i="16"/>
  <c r="AG733" i="16"/>
  <c r="AG741" i="16"/>
  <c r="AH741" i="16"/>
  <c r="AF773" i="16"/>
  <c r="AG831" i="16"/>
  <c r="AH724" i="16"/>
  <c r="AG739" i="16"/>
  <c r="AG752" i="16"/>
  <c r="AG829" i="16"/>
  <c r="AH622" i="16"/>
  <c r="AH624" i="16"/>
  <c r="AH626" i="16"/>
  <c r="AH628" i="16"/>
  <c r="AH630" i="16"/>
  <c r="AH653" i="16"/>
  <c r="AH706" i="16"/>
  <c r="AH710" i="16"/>
  <c r="AH714" i="16"/>
  <c r="AG721" i="16"/>
  <c r="AH721" i="16"/>
  <c r="AH722" i="16"/>
  <c r="AG723" i="16"/>
  <c r="AH723" i="16"/>
  <c r="AG737" i="16"/>
  <c r="AH737" i="16"/>
  <c r="AH749" i="16"/>
  <c r="AG750" i="16"/>
  <c r="AH752" i="16"/>
  <c r="AH762" i="16"/>
  <c r="AG774" i="16"/>
  <c r="AH774" i="16"/>
  <c r="AG777" i="16"/>
  <c r="AG859" i="16"/>
  <c r="AH652" i="16"/>
  <c r="AH656" i="16"/>
  <c r="AH707"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0" i="16"/>
  <c r="AH844" i="16"/>
  <c r="AH787" i="16"/>
  <c r="AH791" i="16"/>
  <c r="AG812" i="16"/>
  <c r="AG814" i="16"/>
  <c r="AG816" i="16"/>
  <c r="AG818" i="16"/>
  <c r="AG820" i="16"/>
  <c r="AG822" i="16"/>
  <c r="AH843" i="16"/>
  <c r="AH847" i="16"/>
  <c r="AH851" i="16"/>
  <c r="AG39" i="15"/>
  <c r="AG26" i="15"/>
  <c r="AG30" i="15"/>
  <c r="AH30" i="15"/>
  <c r="AG38" i="15"/>
  <c r="AG42" i="15"/>
  <c r="AG31" i="15"/>
  <c r="AG28" i="15"/>
  <c r="AH28" i="15"/>
  <c r="AG32" i="15"/>
  <c r="AG40" i="15"/>
  <c r="AH40" i="15"/>
  <c r="AG27" i="15"/>
  <c r="AG25" i="15"/>
  <c r="AG29" i="15"/>
  <c r="AH29" i="15"/>
  <c r="AG33" i="15"/>
  <c r="AG41" i="15"/>
  <c r="AH41" i="15"/>
  <c r="AH39" i="15"/>
  <c r="AH42" i="15"/>
  <c r="AG97" i="15"/>
  <c r="AH97" i="15"/>
  <c r="AG99" i="15"/>
  <c r="AG101" i="15"/>
  <c r="AG103" i="15"/>
  <c r="AH103" i="15"/>
  <c r="AG105" i="15"/>
  <c r="AH105" i="15"/>
  <c r="AG107" i="15"/>
  <c r="AG109" i="15"/>
  <c r="AG258" i="15"/>
  <c r="AI254" i="15"/>
  <c r="AJ254" i="15"/>
  <c r="AI253" i="15"/>
  <c r="AJ253" i="15"/>
  <c r="AG267" i="15"/>
  <c r="AG269" i="15"/>
  <c r="AH269" i="15"/>
  <c r="AG271" i="15"/>
  <c r="AH271" i="15"/>
  <c r="AG273" i="15"/>
  <c r="AF275" i="15"/>
  <c r="AF277" i="15"/>
  <c r="AF279" i="15"/>
  <c r="AF281" i="15"/>
  <c r="AF283" i="15"/>
  <c r="AF285" i="15"/>
  <c r="AF287" i="15"/>
  <c r="AF289" i="15"/>
  <c r="AF291" i="15"/>
  <c r="AF293" i="15"/>
  <c r="AG308" i="15"/>
  <c r="AH308" i="15"/>
  <c r="AG312" i="15"/>
  <c r="AG339" i="15"/>
  <c r="AI331" i="15"/>
  <c r="AJ331" i="15"/>
  <c r="AG358" i="15"/>
  <c r="AH358" i="15"/>
  <c r="AG362" i="15"/>
  <c r="AG366" i="15"/>
  <c r="AG370" i="15"/>
  <c r="AG374" i="15"/>
  <c r="AH374" i="15"/>
  <c r="AG378" i="15"/>
  <c r="AI412" i="15"/>
  <c r="AJ412" i="15"/>
  <c r="AG424" i="15"/>
  <c r="AH25" i="15"/>
  <c r="AH26" i="15"/>
  <c r="AH31" i="15"/>
  <c r="AH33" i="15"/>
  <c r="AH66" i="15"/>
  <c r="AH68" i="15"/>
  <c r="AH70" i="15"/>
  <c r="AH72" i="15"/>
  <c r="AH74" i="15"/>
  <c r="AH76" i="15"/>
  <c r="AH78" i="15"/>
  <c r="AH101" i="15"/>
  <c r="AH109"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H267" i="15"/>
  <c r="AF297" i="15"/>
  <c r="AF301" i="15"/>
  <c r="AF305" i="15"/>
  <c r="AF67" i="15"/>
  <c r="AF69" i="15"/>
  <c r="AF71" i="15"/>
  <c r="AF73" i="15"/>
  <c r="AF75" i="15"/>
  <c r="AF77" i="15"/>
  <c r="AG89" i="15"/>
  <c r="AI84" i="15"/>
  <c r="AJ84" i="15"/>
  <c r="AG98" i="15"/>
  <c r="AH98" i="15"/>
  <c r="AG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H224" i="15"/>
  <c r="AH228" i="15"/>
  <c r="AH232" i="15"/>
  <c r="AI233" i="15"/>
  <c r="AJ233" i="15"/>
  <c r="AH236" i="15"/>
  <c r="AH240" i="15"/>
  <c r="AH244" i="15"/>
  <c r="AH248" i="15"/>
  <c r="AH253" i="15"/>
  <c r="AH254" i="15"/>
  <c r="AH255" i="15"/>
  <c r="AH256" i="15"/>
  <c r="AH257" i="15"/>
  <c r="AG266" i="15"/>
  <c r="AH266" i="15"/>
  <c r="AG268" i="15"/>
  <c r="AH268" i="15"/>
  <c r="AG270" i="15"/>
  <c r="AG272" i="15"/>
  <c r="AH272" i="15"/>
  <c r="AG274" i="15"/>
  <c r="AH274" i="15"/>
  <c r="AH100"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I248" i="15"/>
  <c r="AJ248"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G363" i="15"/>
  <c r="AG367" i="15"/>
  <c r="AG371" i="15"/>
  <c r="AH371" i="15"/>
  <c r="AG375" i="15"/>
  <c r="AI411" i="15"/>
  <c r="AJ411" i="15"/>
  <c r="AG421" i="15"/>
  <c r="AH421" i="15"/>
  <c r="AG425" i="15"/>
  <c r="AG294" i="15"/>
  <c r="AG296" i="15"/>
  <c r="AH296" i="15"/>
  <c r="AG298" i="15"/>
  <c r="AG300" i="15"/>
  <c r="AG302" i="15"/>
  <c r="AG304" i="15"/>
  <c r="AH304" i="15"/>
  <c r="AG306" i="15"/>
  <c r="AH306" i="15"/>
  <c r="AG310" i="15"/>
  <c r="AJ345" i="15"/>
  <c r="AI346" i="15"/>
  <c r="AJ346" i="15"/>
  <c r="AG356" i="15"/>
  <c r="AH356" i="15"/>
  <c r="AG360" i="15"/>
  <c r="AH360" i="15"/>
  <c r="AG364" i="15"/>
  <c r="AG368" i="15"/>
  <c r="AH368" i="15"/>
  <c r="AG372" i="15"/>
  <c r="AH372" i="15"/>
  <c r="AG376" i="15"/>
  <c r="AH376" i="15"/>
  <c r="AH396" i="15"/>
  <c r="AH398" i="15"/>
  <c r="AH400" i="15"/>
  <c r="AH402" i="15"/>
  <c r="AI410" i="15"/>
  <c r="AJ410" i="15"/>
  <c r="AG422" i="15"/>
  <c r="AH422" i="15"/>
  <c r="AH300" i="15"/>
  <c r="AG307" i="15"/>
  <c r="AH307" i="15"/>
  <c r="AG311" i="15"/>
  <c r="AH311" i="15"/>
  <c r="AH331" i="15"/>
  <c r="AH333" i="15"/>
  <c r="AH335" i="15"/>
  <c r="AH337" i="15"/>
  <c r="AJ344" i="15"/>
  <c r="AG357" i="15"/>
  <c r="AH357" i="15"/>
  <c r="AG361" i="15"/>
  <c r="AH361" i="15"/>
  <c r="AG365" i="15"/>
  <c r="AH365" i="15"/>
  <c r="AG369" i="15"/>
  <c r="AH369" i="15"/>
  <c r="AG373" i="15"/>
  <c r="AG377" i="15"/>
  <c r="AH377" i="15"/>
  <c r="AG404" i="15"/>
  <c r="AI397" i="15"/>
  <c r="AJ397" i="15"/>
  <c r="AI409" i="15"/>
  <c r="AJ409" i="15"/>
  <c r="AG423" i="15"/>
  <c r="AH423" i="15"/>
  <c r="AH310" i="15"/>
  <c r="AH359" i="15"/>
  <c r="AH364" i="15"/>
  <c r="AH366" i="15"/>
  <c r="AH367" i="15"/>
  <c r="AH373" i="15"/>
  <c r="AH375"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H476" i="15"/>
  <c r="AH485"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J472"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F26" i="56"/>
  <c r="AG26" i="56"/>
  <c r="AD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Q21" i="51"/>
  <c r="S21" i="51"/>
  <c r="Q17" i="51"/>
  <c r="Q16" i="51"/>
  <c r="S16" i="51"/>
  <c r="T15" i="51"/>
  <c r="Q15" i="51"/>
  <c r="S15" i="51"/>
  <c r="Q14" i="51"/>
  <c r="S14" i="51"/>
  <c r="Q13" i="51"/>
  <c r="Q12" i="51"/>
  <c r="S12" i="51"/>
  <c r="T12" i="51"/>
  <c r="Q11" i="51"/>
  <c r="S11" i="51"/>
  <c r="Q25" i="50"/>
  <c r="Q24" i="50"/>
  <c r="Q23" i="50"/>
  <c r="S23" i="50"/>
  <c r="Q22" i="50"/>
  <c r="Q21" i="50"/>
  <c r="Q17" i="50"/>
  <c r="Q16" i="50"/>
  <c r="Q15" i="50"/>
  <c r="S15" i="50"/>
  <c r="T15" i="50"/>
  <c r="Q14" i="50"/>
  <c r="S14" i="50"/>
  <c r="Q13" i="50"/>
  <c r="Q12" i="50"/>
  <c r="Q11" i="50"/>
  <c r="S11" i="50"/>
  <c r="T11" i="50"/>
  <c r="Q29" i="46"/>
  <c r="S29" i="46"/>
  <c r="Q28" i="46"/>
  <c r="Q27" i="46"/>
  <c r="Q26" i="46"/>
  <c r="S25" i="46"/>
  <c r="Q25" i="46"/>
  <c r="Q21" i="46"/>
  <c r="S20" i="46"/>
  <c r="Q20" i="46"/>
  <c r="Q19" i="46"/>
  <c r="Q18" i="46"/>
  <c r="T17" i="46"/>
  <c r="S17" i="46"/>
  <c r="Q17" i="46"/>
  <c r="Q16" i="46"/>
  <c r="S16" i="46"/>
  <c r="T16" i="46"/>
  <c r="Q15" i="46"/>
  <c r="Q14" i="46"/>
  <c r="S14" i="46"/>
  <c r="S13" i="46"/>
  <c r="T13" i="46"/>
  <c r="Q13" i="46"/>
  <c r="S12" i="46"/>
  <c r="T12" i="46"/>
  <c r="Q12" i="46"/>
  <c r="Q11" i="46"/>
  <c r="Q29" i="45"/>
  <c r="S29" i="45"/>
  <c r="Q28" i="45"/>
  <c r="Q27" i="45"/>
  <c r="Q26" i="45"/>
  <c r="Q25" i="45"/>
  <c r="S25" i="45"/>
  <c r="S21" i="45"/>
  <c r="T21" i="45"/>
  <c r="Q21" i="45"/>
  <c r="Q20" i="45"/>
  <c r="S20" i="45"/>
  <c r="Q19" i="45"/>
  <c r="Q18" i="45"/>
  <c r="Q17" i="45"/>
  <c r="S17" i="45"/>
  <c r="T17" i="45"/>
  <c r="S16" i="45"/>
  <c r="Q16" i="45"/>
  <c r="Q15" i="45"/>
  <c r="Q14" i="45"/>
  <c r="S13" i="45"/>
  <c r="T13" i="45"/>
  <c r="Q13" i="45"/>
  <c r="Q12" i="45"/>
  <c r="S12" i="45"/>
  <c r="Q11" i="45"/>
  <c r="Q21" i="41"/>
  <c r="S20" i="41"/>
  <c r="T20" i="41"/>
  <c r="Q20" i="41"/>
  <c r="Q19" i="41"/>
  <c r="S19" i="41"/>
  <c r="Q18" i="41"/>
  <c r="Q17" i="41"/>
  <c r="Q13" i="41"/>
  <c r="Q12" i="41"/>
  <c r="Q11" i="41"/>
  <c r="S11" i="41"/>
  <c r="T11" i="41"/>
  <c r="Q21" i="40"/>
  <c r="Q20" i="40"/>
  <c r="Q19" i="40"/>
  <c r="S18" i="40"/>
  <c r="Q18" i="40"/>
  <c r="Q17" i="40"/>
  <c r="S13" i="40"/>
  <c r="Q13" i="40"/>
  <c r="Q12" i="40"/>
  <c r="Q11" i="40"/>
  <c r="Q21" i="36"/>
  <c r="Q20" i="36"/>
  <c r="Q19" i="36"/>
  <c r="S19" i="36"/>
  <c r="T19" i="36"/>
  <c r="S18" i="36"/>
  <c r="T18" i="36"/>
  <c r="Q18" i="36"/>
  <c r="Q17" i="36"/>
  <c r="S17" i="36"/>
  <c r="Q13" i="36"/>
  <c r="Q12" i="36"/>
  <c r="S12" i="36"/>
  <c r="Q11" i="36"/>
  <c r="S11" i="36"/>
  <c r="Q21" i="35"/>
  <c r="S21" i="35"/>
  <c r="T21" i="35"/>
  <c r="Q20" i="35"/>
  <c r="S20" i="35"/>
  <c r="Q19" i="35"/>
  <c r="S19" i="35"/>
  <c r="Q18" i="35"/>
  <c r="Q17" i="35"/>
  <c r="S17" i="35"/>
  <c r="T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F26" i="21"/>
  <c r="AG26" i="21"/>
  <c r="AD25" i="21"/>
  <c r="AD20" i="21"/>
  <c r="AD19" i="21"/>
  <c r="AD18" i="21"/>
  <c r="K11" i="21"/>
  <c r="AE16" i="21"/>
  <c r="AD29" i="20"/>
  <c r="AD28" i="20"/>
  <c r="AF28" i="20"/>
  <c r="AG28" i="20"/>
  <c r="AD27" i="20"/>
  <c r="AD26" i="20"/>
  <c r="AF26" i="20"/>
  <c r="AG26" i="20"/>
  <c r="AD25" i="20"/>
  <c r="AF25" i="20"/>
  <c r="AG25" i="20"/>
  <c r="AD20" i="20"/>
  <c r="AD19" i="20"/>
  <c r="AD18" i="20"/>
  <c r="K11" i="20"/>
  <c r="AE16" i="20"/>
  <c r="C13" i="13"/>
  <c r="AD147" i="11"/>
  <c r="AD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D112" i="11"/>
  <c r="AF112" i="11"/>
  <c r="AD111" i="11"/>
  <c r="AF111" i="11"/>
  <c r="AG111" i="11"/>
  <c r="AD110" i="11"/>
  <c r="AF110" i="11"/>
  <c r="AG110" i="11"/>
  <c r="AD109" i="11"/>
  <c r="AF109" i="11"/>
  <c r="AD108" i="11"/>
  <c r="AF108" i="11"/>
  <c r="AD107" i="11"/>
  <c r="AF107" i="11"/>
  <c r="AG107" i="11"/>
  <c r="AF106" i="11"/>
  <c r="AG106" i="11"/>
  <c r="AD106" i="11"/>
  <c r="AD105" i="11"/>
  <c r="AF105" i="11"/>
  <c r="AF104" i="11"/>
  <c r="AD104" i="11"/>
  <c r="AD103" i="11"/>
  <c r="AF103" i="11"/>
  <c r="AG103" i="11"/>
  <c r="AF102" i="11"/>
  <c r="AG102" i="11"/>
  <c r="AD102" i="11"/>
  <c r="AD101" i="11"/>
  <c r="AF101" i="11"/>
  <c r="AF100" i="11"/>
  <c r="AD100" i="11"/>
  <c r="AF99" i="11"/>
  <c r="AG99" i="11"/>
  <c r="AD99" i="11"/>
  <c r="AD98" i="11"/>
  <c r="AF97" i="11"/>
  <c r="AD97" i="11"/>
  <c r="AD96" i="11"/>
  <c r="AG95" i="11"/>
  <c r="AF95" i="11"/>
  <c r="AD95" i="11"/>
  <c r="AD94" i="11"/>
  <c r="AF94" i="11"/>
  <c r="AF93" i="11"/>
  <c r="AG93" i="11"/>
  <c r="AD93" i="11"/>
  <c r="AD92" i="11"/>
  <c r="AF92" i="11"/>
  <c r="AG92" i="11"/>
  <c r="AD91" i="11"/>
  <c r="AF91" i="11"/>
  <c r="AG91" i="11"/>
  <c r="AG90" i="11"/>
  <c r="AF90" i="11"/>
  <c r="AD90" i="11"/>
  <c r="AD89" i="11"/>
  <c r="AF89" i="11"/>
  <c r="AG89" i="11"/>
  <c r="AF88" i="11"/>
  <c r="AG88" i="11"/>
  <c r="AD88" i="11"/>
  <c r="AF87" i="11"/>
  <c r="AG87" i="11"/>
  <c r="AD87" i="11"/>
  <c r="AF86" i="11"/>
  <c r="AD86" i="11"/>
  <c r="AF85" i="11"/>
  <c r="AG85" i="11"/>
  <c r="AD85" i="11"/>
  <c r="AF84" i="11"/>
  <c r="AG84" i="11"/>
  <c r="AD84" i="11"/>
  <c r="AG83" i="11"/>
  <c r="AF83" i="11"/>
  <c r="AD83" i="11"/>
  <c r="AF82" i="11"/>
  <c r="AG82" i="11"/>
  <c r="AD82" i="11"/>
  <c r="AF81" i="11"/>
  <c r="AG81" i="11"/>
  <c r="AD81" i="11"/>
  <c r="AF80" i="11"/>
  <c r="AG80" i="11"/>
  <c r="AD80" i="11"/>
  <c r="AD79" i="11"/>
  <c r="AF78" i="11"/>
  <c r="AD78" i="11"/>
  <c r="AD77" i="11"/>
  <c r="AF77" i="11"/>
  <c r="AG77" i="11"/>
  <c r="AF76" i="11"/>
  <c r="AG76" i="11"/>
  <c r="AD76" i="11"/>
  <c r="AF75" i="11"/>
  <c r="AG75" i="11"/>
  <c r="AD75" i="11"/>
  <c r="AD74" i="11"/>
  <c r="AF74" i="11"/>
  <c r="AG74" i="11"/>
  <c r="AF73" i="11"/>
  <c r="AG73" i="11"/>
  <c r="AD73" i="11"/>
  <c r="AD72" i="11"/>
  <c r="AG71" i="11"/>
  <c r="AF71" i="11"/>
  <c r="AD71" i="11"/>
  <c r="AF70" i="11"/>
  <c r="AD70" i="11"/>
  <c r="AF69" i="11"/>
  <c r="AG69" i="11"/>
  <c r="AD69" i="11"/>
  <c r="AF68" i="11"/>
  <c r="AG68" i="11"/>
  <c r="AD68" i="11"/>
  <c r="AD67" i="11"/>
  <c r="AF67" i="11"/>
  <c r="AG67" i="11"/>
  <c r="AG66" i="11"/>
  <c r="AF66" i="11"/>
  <c r="AD66" i="11"/>
  <c r="AF65" i="11"/>
  <c r="AG65" i="11"/>
  <c r="AD65" i="11"/>
  <c r="AF64" i="11"/>
  <c r="AG64" i="11"/>
  <c r="AD64" i="11"/>
  <c r="AG63" i="11"/>
  <c r="AF63" i="11"/>
  <c r="AD63" i="11"/>
  <c r="AD62" i="11"/>
  <c r="AF62" i="11"/>
  <c r="AF61" i="11"/>
  <c r="AG61" i="11"/>
  <c r="AD61" i="11"/>
  <c r="AD60" i="11"/>
  <c r="AF60" i="11"/>
  <c r="AG60" i="11"/>
  <c r="AG59" i="11"/>
  <c r="AF59" i="11"/>
  <c r="AD59" i="11"/>
  <c r="AG58" i="11"/>
  <c r="AF58" i="11"/>
  <c r="AD58" i="11"/>
  <c r="AD57" i="11"/>
  <c r="AF57" i="11"/>
  <c r="AG57" i="11"/>
  <c r="AF56" i="11"/>
  <c r="AG56" i="11"/>
  <c r="AD56" i="11"/>
  <c r="AF55" i="11"/>
  <c r="AG55" i="11"/>
  <c r="AD55" i="11"/>
  <c r="AF54" i="11"/>
  <c r="AD54" i="11"/>
  <c r="AF53" i="11"/>
  <c r="AG53" i="11"/>
  <c r="AD53" i="11"/>
  <c r="AF52" i="11"/>
  <c r="AG52" i="11"/>
  <c r="AD52" i="11"/>
  <c r="AG51" i="11"/>
  <c r="AF51" i="11"/>
  <c r="AD51" i="11"/>
  <c r="AF50" i="11"/>
  <c r="AG50" i="11"/>
  <c r="AD50" i="11"/>
  <c r="AD49" i="11"/>
  <c r="AF49" i="11"/>
  <c r="AG49" i="11"/>
  <c r="AF40" i="11"/>
  <c r="AD40" i="11"/>
  <c r="AD39" i="11"/>
  <c r="AD38" i="11"/>
  <c r="AF38" i="11"/>
  <c r="AD37" i="11"/>
  <c r="AD36" i="11"/>
  <c r="AF36" i="11"/>
  <c r="AD31" i="11"/>
  <c r="AF31" i="11"/>
  <c r="AG31" i="11"/>
  <c r="AH31" i="11"/>
  <c r="AD30" i="11"/>
  <c r="AD29" i="11"/>
  <c r="AF29" i="11"/>
  <c r="AG29" i="11"/>
  <c r="AD28" i="11"/>
  <c r="AD27" i="11"/>
  <c r="AF27" i="11"/>
  <c r="AG27" i="11"/>
  <c r="AD26" i="11"/>
  <c r="AD25" i="11"/>
  <c r="AF25" i="11"/>
  <c r="AG25" i="11"/>
  <c r="AD24" i="11"/>
  <c r="AG23" i="11"/>
  <c r="AD23" i="11"/>
  <c r="AF23" i="11"/>
  <c r="AD22" i="11"/>
  <c r="AG21" i="11"/>
  <c r="AD21" i="11"/>
  <c r="AF21" i="11"/>
  <c r="AF20" i="11"/>
  <c r="AD20" i="11"/>
  <c r="E11" i="11"/>
  <c r="F14" i="13"/>
  <c r="D11" i="11"/>
  <c r="F13" i="13"/>
  <c r="C11" i="11"/>
  <c r="F12" i="13"/>
  <c r="AD147" i="10"/>
  <c r="AF147" i="10"/>
  <c r="AG147" i="10"/>
  <c r="AD146" i="10"/>
  <c r="AF146" i="10"/>
  <c r="AG146" i="10"/>
  <c r="AD145" i="10"/>
  <c r="AF145" i="10"/>
  <c r="AG145" i="10"/>
  <c r="AD144" i="10"/>
  <c r="AD143" i="10"/>
  <c r="AF143" i="10"/>
  <c r="AG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F38" i="10"/>
  <c r="AG38" i="10"/>
  <c r="AD38" i="10"/>
  <c r="AF37" i="10"/>
  <c r="AD37" i="10"/>
  <c r="AD36" i="10"/>
  <c r="AF36" i="10"/>
  <c r="AG36" i="10"/>
  <c r="AD31" i="10"/>
  <c r="AF31" i="10"/>
  <c r="AG31" i="10"/>
  <c r="AD30" i="10"/>
  <c r="AD29" i="10"/>
  <c r="AF29" i="10"/>
  <c r="AG29" i="10"/>
  <c r="AD28" i="10"/>
  <c r="AD27" i="10"/>
  <c r="AF27" i="10"/>
  <c r="AG27" i="10"/>
  <c r="AD26" i="10"/>
  <c r="AF25" i="10"/>
  <c r="AG25" i="10"/>
  <c r="AD25" i="10"/>
  <c r="AD24" i="10"/>
  <c r="AD23" i="10"/>
  <c r="AF23" i="10"/>
  <c r="AG23" i="10"/>
  <c r="AD22" i="10"/>
  <c r="AF21" i="10"/>
  <c r="AG21" i="10"/>
  <c r="AD21" i="10"/>
  <c r="AD20" i="10"/>
  <c r="E11" i="10"/>
  <c r="D11" i="10"/>
  <c r="F13" i="12"/>
  <c r="C11" i="10"/>
  <c r="F12" i="12"/>
  <c r="A5" i="8"/>
  <c r="A5" i="7"/>
  <c r="AF2172" i="6"/>
  <c r="AD2172" i="6"/>
  <c r="AD2171" i="6"/>
  <c r="AD2170" i="6"/>
  <c r="AF2170" i="6"/>
  <c r="AD2169" i="6"/>
  <c r="AD2168" i="6"/>
  <c r="AF2168" i="6"/>
  <c r="AD2163" i="6"/>
  <c r="AF2163" i="6"/>
  <c r="AG2163" i="6"/>
  <c r="AD2162" i="6"/>
  <c r="AF2162" i="6"/>
  <c r="AD2161" i="6"/>
  <c r="AF2161" i="6"/>
  <c r="AG2161" i="6"/>
  <c r="AD2160" i="6"/>
  <c r="AF2160" i="6"/>
  <c r="AD2159" i="6"/>
  <c r="AD2158" i="6"/>
  <c r="AD2157" i="6"/>
  <c r="AF2157" i="6"/>
  <c r="AD2156" i="6"/>
  <c r="AF2156" i="6"/>
  <c r="AD2155" i="6"/>
  <c r="AD2154" i="6"/>
  <c r="AD2153" i="6"/>
  <c r="AF2153" i="6"/>
  <c r="AD2152" i="6"/>
  <c r="AF2152" i="6"/>
  <c r="AD2151" i="6"/>
  <c r="AD2150" i="6"/>
  <c r="AD2149" i="6"/>
  <c r="AF2149" i="6"/>
  <c r="AD2148" i="6"/>
  <c r="AF2148" i="6"/>
  <c r="AD2139" i="6"/>
  <c r="AF2139" i="6"/>
  <c r="AG2139" i="6"/>
  <c r="AD2138" i="6"/>
  <c r="AD2137" i="6"/>
  <c r="AF2137" i="6"/>
  <c r="AG2137" i="6"/>
  <c r="AD2136" i="6"/>
  <c r="AD2135" i="6"/>
  <c r="AF2135" i="6"/>
  <c r="AG2135" i="6"/>
  <c r="AD2130" i="6"/>
  <c r="AF2130" i="6"/>
  <c r="AG2130" i="6"/>
  <c r="AD2129" i="6"/>
  <c r="AF2129" i="6"/>
  <c r="AG2129" i="6"/>
  <c r="AD2128" i="6"/>
  <c r="AD2127" i="6"/>
  <c r="AF2127" i="6"/>
  <c r="AG2127" i="6"/>
  <c r="AD2126" i="6"/>
  <c r="AF2126" i="6"/>
  <c r="AD2125" i="6"/>
  <c r="AF2125" i="6"/>
  <c r="AG2125" i="6"/>
  <c r="AD2124" i="6"/>
  <c r="AF2124" i="6"/>
  <c r="AG2124" i="6"/>
  <c r="AD2123" i="6"/>
  <c r="AF2123" i="6"/>
  <c r="AG2123" i="6"/>
  <c r="AD2122" i="6"/>
  <c r="AF2122" i="6"/>
  <c r="AD2121" i="6"/>
  <c r="AF2121" i="6"/>
  <c r="AG2121" i="6"/>
  <c r="AD2120" i="6"/>
  <c r="AF2120" i="6"/>
  <c r="AG2120" i="6"/>
  <c r="AD2119" i="6"/>
  <c r="AF2119" i="6"/>
  <c r="AG2119" i="6"/>
  <c r="AD2118" i="6"/>
  <c r="AF2118" i="6"/>
  <c r="AD2117" i="6"/>
  <c r="AF2117" i="6"/>
  <c r="AG2117" i="6"/>
  <c r="AF2108" i="6"/>
  <c r="AG2108" i="6"/>
  <c r="AD2108" i="6"/>
  <c r="AD2107" i="6"/>
  <c r="AF2107" i="6"/>
  <c r="AF2106" i="6"/>
  <c r="AG2106" i="6"/>
  <c r="AD2106" i="6"/>
  <c r="AD2105" i="6"/>
  <c r="AF2104" i="6"/>
  <c r="AG2104"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F2065" i="6"/>
  <c r="AG2065" i="6"/>
  <c r="AD2065" i="6"/>
  <c r="AF2064" i="6"/>
  <c r="AD2064" i="6"/>
  <c r="AD2063" i="6"/>
  <c r="AF2063" i="6"/>
  <c r="AG2063" i="6"/>
  <c r="AD2062" i="6"/>
  <c r="AF2062" i="6"/>
  <c r="AG2062" i="6"/>
  <c r="AF2061" i="6"/>
  <c r="AG2061" i="6"/>
  <c r="AD2061" i="6"/>
  <c r="AF2060" i="6"/>
  <c r="AD2060" i="6"/>
  <c r="AD2059" i="6"/>
  <c r="AF2059" i="6"/>
  <c r="AG2059" i="6"/>
  <c r="AD2058" i="6"/>
  <c r="AF2058" i="6"/>
  <c r="AG2058" i="6"/>
  <c r="AF2057" i="6"/>
  <c r="AG2057" i="6"/>
  <c r="AD2057" i="6"/>
  <c r="AF2056" i="6"/>
  <c r="AD2056" i="6"/>
  <c r="AD2055" i="6"/>
  <c r="AF2055" i="6"/>
  <c r="AG2055" i="6"/>
  <c r="AD2054" i="6"/>
  <c r="AF2054" i="6"/>
  <c r="AF2053" i="6"/>
  <c r="AG2053" i="6"/>
  <c r="AD2053" i="6"/>
  <c r="AF2052" i="6"/>
  <c r="AG2052" i="6"/>
  <c r="AD2052" i="6"/>
  <c r="AD2051" i="6"/>
  <c r="AF2051" i="6"/>
  <c r="AG2051" i="6"/>
  <c r="AF2050" i="6"/>
  <c r="AD2050" i="6"/>
  <c r="AF2049" i="6"/>
  <c r="AG2049" i="6"/>
  <c r="AD2049" i="6"/>
  <c r="AD2040" i="6"/>
  <c r="AF2040" i="6"/>
  <c r="AD2039" i="6"/>
  <c r="AD2038" i="6"/>
  <c r="AF2038" i="6"/>
  <c r="AD2037" i="6"/>
  <c r="AF2036" i="6"/>
  <c r="AD2036" i="6"/>
  <c r="AD2031" i="6"/>
  <c r="AF2031" i="6"/>
  <c r="AG2031" i="6"/>
  <c r="AD2030" i="6"/>
  <c r="AD2029" i="6"/>
  <c r="AF2029" i="6"/>
  <c r="AG2029" i="6"/>
  <c r="AD2028" i="6"/>
  <c r="AG2027" i="6"/>
  <c r="AD2027" i="6"/>
  <c r="AF2027" i="6"/>
  <c r="AD2026" i="6"/>
  <c r="AD2025" i="6"/>
  <c r="AF2025" i="6"/>
  <c r="AG2025" i="6"/>
  <c r="AD2024" i="6"/>
  <c r="AD2023" i="6"/>
  <c r="AF2023" i="6"/>
  <c r="AG2023" i="6"/>
  <c r="AD2022" i="6"/>
  <c r="AD2021" i="6"/>
  <c r="AF2021" i="6"/>
  <c r="AG2021" i="6"/>
  <c r="AD2020" i="6"/>
  <c r="AD2019" i="6"/>
  <c r="AD2018" i="6"/>
  <c r="AD2017" i="6"/>
  <c r="AD2016" i="6"/>
  <c r="AF2007" i="6"/>
  <c r="AD2007" i="6"/>
  <c r="AD2006" i="6"/>
  <c r="AF2006" i="6"/>
  <c r="AF2005" i="6"/>
  <c r="AD2005" i="6"/>
  <c r="AD2004" i="6"/>
  <c r="AF2004" i="6"/>
  <c r="AF2003" i="6"/>
  <c r="AD2003" i="6"/>
  <c r="AD1998" i="6"/>
  <c r="AD1997" i="6"/>
  <c r="AD1996" i="6"/>
  <c r="AD1995" i="6"/>
  <c r="AD1994" i="6"/>
  <c r="AD1993" i="6"/>
  <c r="AD1992" i="6"/>
  <c r="AD1983" i="6"/>
  <c r="AD1982" i="6"/>
  <c r="AD1981" i="6"/>
  <c r="AD1980" i="6"/>
  <c r="AD1979" i="6"/>
  <c r="AD1974" i="6"/>
  <c r="AF1974" i="6"/>
  <c r="AG1974" i="6"/>
  <c r="AD1973" i="6"/>
  <c r="AD1972" i="6"/>
  <c r="AF1972" i="6"/>
  <c r="AG1972" i="6"/>
  <c r="AF1971" i="6"/>
  <c r="AG1971" i="6"/>
  <c r="AD1971" i="6"/>
  <c r="AD1970" i="6"/>
  <c r="AF1970" i="6"/>
  <c r="AG1970" i="6"/>
  <c r="AD1969" i="6"/>
  <c r="AD1968" i="6"/>
  <c r="AF1968" i="6"/>
  <c r="AG1968" i="6"/>
  <c r="AF1967" i="6"/>
  <c r="AG1967" i="6"/>
  <c r="AD1967" i="6"/>
  <c r="AD1966" i="6"/>
  <c r="AF1966" i="6"/>
  <c r="AG1966" i="6"/>
  <c r="AD1965" i="6"/>
  <c r="AD1964" i="6"/>
  <c r="AF1964" i="6"/>
  <c r="AG1964" i="6"/>
  <c r="AF1963" i="6"/>
  <c r="AG1963" i="6"/>
  <c r="AD1963" i="6"/>
  <c r="AD1962" i="6"/>
  <c r="AF1962" i="6"/>
  <c r="AG1962" i="6"/>
  <c r="AD1961" i="6"/>
  <c r="AD1960" i="6"/>
  <c r="AF1960" i="6"/>
  <c r="AG1960" i="6"/>
  <c r="AF1959" i="6"/>
  <c r="AG1959" i="6"/>
  <c r="AD1959" i="6"/>
  <c r="AD1958" i="6"/>
  <c r="AF1958" i="6"/>
  <c r="AG1958" i="6"/>
  <c r="AD1957" i="6"/>
  <c r="AG1956" i="6"/>
  <c r="AF1956" i="6"/>
  <c r="AD1956" i="6"/>
  <c r="AF1955" i="6"/>
  <c r="AG1955"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F1879" i="6"/>
  <c r="AG1879" i="6"/>
  <c r="AD1879" i="6"/>
  <c r="AD1878" i="6"/>
  <c r="AF1878" i="6"/>
  <c r="AG1878" i="6"/>
  <c r="AD1877" i="6"/>
  <c r="AF1877" i="6"/>
  <c r="AG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G1845" i="6"/>
  <c r="AD1845" i="6"/>
  <c r="AF1845" i="6"/>
  <c r="AD1844" i="6"/>
  <c r="AF1844" i="6"/>
  <c r="AD1839" i="6"/>
  <c r="AF1839" i="6"/>
  <c r="AG1839" i="6"/>
  <c r="AD1838" i="6"/>
  <c r="AD1837" i="6"/>
  <c r="AF1837" i="6"/>
  <c r="AG1837" i="6"/>
  <c r="AD1836" i="6"/>
  <c r="AF1836" i="6"/>
  <c r="AG1836" i="6"/>
  <c r="AD1835" i="6"/>
  <c r="AF1835" i="6"/>
  <c r="AG1835" i="6"/>
  <c r="AD1834" i="6"/>
  <c r="AD1833" i="6"/>
  <c r="AF1833" i="6"/>
  <c r="AG1833" i="6"/>
  <c r="AD1832" i="6"/>
  <c r="AF1832" i="6"/>
  <c r="AG1832" i="6"/>
  <c r="AD1831" i="6"/>
  <c r="AF1831" i="6"/>
  <c r="AG1831" i="6"/>
  <c r="AD1830" i="6"/>
  <c r="AF1829" i="6"/>
  <c r="AG1829" i="6"/>
  <c r="AD1829" i="6"/>
  <c r="AD1820" i="6"/>
  <c r="AD1819" i="6"/>
  <c r="AF1819" i="6"/>
  <c r="AG1819" i="6"/>
  <c r="AD1818" i="6"/>
  <c r="AD1817" i="6"/>
  <c r="AF1817" i="6"/>
  <c r="AG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F1753" i="6"/>
  <c r="AD1753" i="6"/>
  <c r="AD1752" i="6"/>
  <c r="AF1752" i="6"/>
  <c r="AD1751" i="6"/>
  <c r="AF1751" i="6"/>
  <c r="AD1750" i="6"/>
  <c r="AF1750" i="6"/>
  <c r="AD1749" i="6"/>
  <c r="AF1749" i="6"/>
  <c r="AD1748" i="6"/>
  <c r="AF1748" i="6"/>
  <c r="AD1739" i="6"/>
  <c r="AF1738" i="6"/>
  <c r="AG1738" i="6"/>
  <c r="AD1738" i="6"/>
  <c r="AF1737" i="6"/>
  <c r="AD1737" i="6"/>
  <c r="AF1736" i="6"/>
  <c r="AG1736" i="6"/>
  <c r="AD1736" i="6"/>
  <c r="AD1735" i="6"/>
  <c r="AF1730" i="6"/>
  <c r="AG1730" i="6"/>
  <c r="AD1730" i="6"/>
  <c r="AD1729" i="6"/>
  <c r="AF1729" i="6"/>
  <c r="AD1728" i="6"/>
  <c r="AF1728" i="6"/>
  <c r="AG1728" i="6"/>
  <c r="AD1727" i="6"/>
  <c r="AF1727" i="6"/>
  <c r="AF1726" i="6"/>
  <c r="AG1726" i="6"/>
  <c r="AD1726" i="6"/>
  <c r="AD1725" i="6"/>
  <c r="AF1725" i="6"/>
  <c r="AD1724" i="6"/>
  <c r="AF1724" i="6"/>
  <c r="AG1724" i="6"/>
  <c r="AD1723" i="6"/>
  <c r="AF1723" i="6"/>
  <c r="AF1722" i="6"/>
  <c r="AG1722" i="6"/>
  <c r="AD1722" i="6"/>
  <c r="AD1721" i="6"/>
  <c r="AF1721" i="6"/>
  <c r="AD1720" i="6"/>
  <c r="AF1720" i="6"/>
  <c r="AG1720" i="6"/>
  <c r="AD1719" i="6"/>
  <c r="AF1719" i="6"/>
  <c r="AF1718" i="6"/>
  <c r="AG1718" i="6"/>
  <c r="AD1718" i="6"/>
  <c r="AD1717" i="6"/>
  <c r="AF1717" i="6"/>
  <c r="AD1716" i="6"/>
  <c r="AF1716" i="6"/>
  <c r="AG1716" i="6"/>
  <c r="AD1715" i="6"/>
  <c r="AF1715" i="6"/>
  <c r="AF1714" i="6"/>
  <c r="AG1714" i="6"/>
  <c r="AD1714" i="6"/>
  <c r="AD1713" i="6"/>
  <c r="AF1713" i="6"/>
  <c r="AD1712" i="6"/>
  <c r="AF1712" i="6"/>
  <c r="AG1712" i="6"/>
  <c r="AD1711" i="6"/>
  <c r="AF1711" i="6"/>
  <c r="AF1710" i="6"/>
  <c r="AG1710" i="6"/>
  <c r="AD1710" i="6"/>
  <c r="AD1709" i="6"/>
  <c r="AF1709" i="6"/>
  <c r="AD1708" i="6"/>
  <c r="AF1708" i="6"/>
  <c r="AG1708" i="6"/>
  <c r="AD1707" i="6"/>
  <c r="AF1707" i="6"/>
  <c r="AF1706" i="6"/>
  <c r="AG1706" i="6"/>
  <c r="AD1706" i="6"/>
  <c r="AD1705" i="6"/>
  <c r="AF1705" i="6"/>
  <c r="AD1704" i="6"/>
  <c r="AF1704" i="6"/>
  <c r="AG1704" i="6"/>
  <c r="AD1703" i="6"/>
  <c r="AF1703" i="6"/>
  <c r="AF1702" i="6"/>
  <c r="AG1702" i="6"/>
  <c r="AD1702" i="6"/>
  <c r="AD1701" i="6"/>
  <c r="AF1701" i="6"/>
  <c r="AD1700" i="6"/>
  <c r="AF1700" i="6"/>
  <c r="AG1700" i="6"/>
  <c r="AD1699" i="6"/>
  <c r="AF1699" i="6"/>
  <c r="AF1698" i="6"/>
  <c r="AG1698" i="6"/>
  <c r="AD1698" i="6"/>
  <c r="AD1697" i="6"/>
  <c r="AF1697" i="6"/>
  <c r="AD1696" i="6"/>
  <c r="AF1696" i="6"/>
  <c r="AG1696" i="6"/>
  <c r="AD1695" i="6"/>
  <c r="AF1695" i="6"/>
  <c r="AF1694" i="6"/>
  <c r="AG1694" i="6"/>
  <c r="AD1694" i="6"/>
  <c r="AD1693" i="6"/>
  <c r="AF1693" i="6"/>
  <c r="AD1692" i="6"/>
  <c r="AF1692" i="6"/>
  <c r="AG1692" i="6"/>
  <c r="AD1691" i="6"/>
  <c r="AF1691" i="6"/>
  <c r="AF1690" i="6"/>
  <c r="AG1690" i="6"/>
  <c r="AD1690" i="6"/>
  <c r="AD1689" i="6"/>
  <c r="AF1689" i="6"/>
  <c r="AD1688" i="6"/>
  <c r="AF1688" i="6"/>
  <c r="AG1688" i="6"/>
  <c r="AD1687" i="6"/>
  <c r="AF1687" i="6"/>
  <c r="AF1686" i="6"/>
  <c r="AG1686" i="6"/>
  <c r="AD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F1653" i="6"/>
  <c r="AG1653" i="6"/>
  <c r="AD1653" i="6"/>
  <c r="AD1652" i="6"/>
  <c r="AD1651" i="6"/>
  <c r="AF1651" i="6"/>
  <c r="AF1650" i="6"/>
  <c r="AG1650" i="6"/>
  <c r="AD1650" i="6"/>
  <c r="AD1649" i="6"/>
  <c r="AF1649" i="6"/>
  <c r="AG1649" i="6"/>
  <c r="AD1648" i="6"/>
  <c r="AD1647" i="6"/>
  <c r="AF1647" i="6"/>
  <c r="AD1646" i="6"/>
  <c r="AF1646" i="6"/>
  <c r="AG1646" i="6"/>
  <c r="AF1645" i="6"/>
  <c r="AG1645" i="6"/>
  <c r="AD1645" i="6"/>
  <c r="AD1644" i="6"/>
  <c r="AD1643" i="6"/>
  <c r="AF1643" i="6"/>
  <c r="AF1642" i="6"/>
  <c r="AG1642" i="6"/>
  <c r="AD1642" i="6"/>
  <c r="AD1641" i="6"/>
  <c r="AF1641" i="6"/>
  <c r="AG1641" i="6"/>
  <c r="AD1640" i="6"/>
  <c r="AD1639" i="6"/>
  <c r="AF1639" i="6"/>
  <c r="AD1630" i="6"/>
  <c r="AD1629" i="6"/>
  <c r="AF1629" i="6"/>
  <c r="AG1629" i="6"/>
  <c r="AD1628" i="6"/>
  <c r="AF1628" i="6"/>
  <c r="AG1628" i="6"/>
  <c r="AD1627" i="6"/>
  <c r="AD1626" i="6"/>
  <c r="AF1626" i="6"/>
  <c r="AG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F1592" i="6"/>
  <c r="AG1592" i="6"/>
  <c r="AD1592" i="6"/>
  <c r="AD1591" i="6"/>
  <c r="AD1590" i="6"/>
  <c r="AF1590" i="6"/>
  <c r="AF1589" i="6"/>
  <c r="AG1589" i="6"/>
  <c r="AD1589" i="6"/>
  <c r="AD1588" i="6"/>
  <c r="AF1588" i="6"/>
  <c r="AG1588" i="6"/>
  <c r="AD1587" i="6"/>
  <c r="AD1586" i="6"/>
  <c r="AF1586" i="6"/>
  <c r="AF1585" i="6"/>
  <c r="AG1585" i="6"/>
  <c r="AD1585" i="6"/>
  <c r="AF1584" i="6"/>
  <c r="AG1584" i="6"/>
  <c r="AD1584" i="6"/>
  <c r="AD1583" i="6"/>
  <c r="AD1574" i="6"/>
  <c r="AD1573" i="6"/>
  <c r="AD1572" i="6"/>
  <c r="AF1572" i="6"/>
  <c r="AG1572" i="6"/>
  <c r="AD1571" i="6"/>
  <c r="AF1571" i="6"/>
  <c r="AD1570" i="6"/>
  <c r="AF1570" i="6"/>
  <c r="AG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F1515" i="6"/>
  <c r="AD1515" i="6"/>
  <c r="AD1514" i="6"/>
  <c r="AF1514" i="6"/>
  <c r="AF1513" i="6"/>
  <c r="AD1513" i="6"/>
  <c r="AD1512" i="6"/>
  <c r="AF1512" i="6"/>
  <c r="AF1511" i="6"/>
  <c r="AD1511" i="6"/>
  <c r="AD1510" i="6"/>
  <c r="AF1510" i="6"/>
  <c r="AF1509" i="6"/>
  <c r="AD1509" i="6"/>
  <c r="AD1508" i="6"/>
  <c r="AF1508" i="6"/>
  <c r="AF1507" i="6"/>
  <c r="AD1507" i="6"/>
  <c r="AD1506" i="6"/>
  <c r="AF1506" i="6"/>
  <c r="AF1505" i="6"/>
  <c r="AD1505" i="6"/>
  <c r="AD1504" i="6"/>
  <c r="AF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F1418" i="6"/>
  <c r="AG1418" i="6"/>
  <c r="AD1418" i="6"/>
  <c r="AD1417" i="6"/>
  <c r="AF1417" i="6"/>
  <c r="AG1417" i="6"/>
  <c r="AD1416" i="6"/>
  <c r="AG1415" i="6"/>
  <c r="AF1415" i="6"/>
  <c r="AD1415" i="6"/>
  <c r="AF1414" i="6"/>
  <c r="AG1414" i="6"/>
  <c r="AD1414" i="6"/>
  <c r="AD1409" i="6"/>
  <c r="AD1408" i="6"/>
  <c r="AD1407" i="6"/>
  <c r="AF1407" i="6"/>
  <c r="AG1407" i="6"/>
  <c r="AH1407" i="6"/>
  <c r="AF1406" i="6"/>
  <c r="AG1406" i="6"/>
  <c r="AH1406" i="6"/>
  <c r="AD1406" i="6"/>
  <c r="AD1405" i="6"/>
  <c r="AD1404" i="6"/>
  <c r="AD1403" i="6"/>
  <c r="AF1403" i="6"/>
  <c r="AG1403" i="6"/>
  <c r="AH1403" i="6"/>
  <c r="AF1402" i="6"/>
  <c r="AG1402" i="6"/>
  <c r="AD1402" i="6"/>
  <c r="AH1402" i="6"/>
  <c r="AD1401" i="6"/>
  <c r="AD1400" i="6"/>
  <c r="AD1399" i="6"/>
  <c r="AD1398" i="6"/>
  <c r="AF1398" i="6"/>
  <c r="AD1397" i="6"/>
  <c r="AD1396" i="6"/>
  <c r="AD1387" i="6"/>
  <c r="AD1386" i="6"/>
  <c r="AD1385" i="6"/>
  <c r="AF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G1346" i="6"/>
  <c r="AD1346" i="6"/>
  <c r="AF1346" i="6"/>
  <c r="AD1345" i="6"/>
  <c r="AF1345" i="6"/>
  <c r="AG1345" i="6"/>
  <c r="AG1344" i="6"/>
  <c r="AH1344" i="6"/>
  <c r="AD1344" i="6"/>
  <c r="AF1344" i="6"/>
  <c r="AD1343" i="6"/>
  <c r="AF1343" i="6"/>
  <c r="AG1343" i="6"/>
  <c r="AH1343" i="6"/>
  <c r="AD1338" i="6"/>
  <c r="AD1337" i="6"/>
  <c r="AF1336" i="6"/>
  <c r="AG1336" i="6"/>
  <c r="AD1336" i="6"/>
  <c r="AD1335" i="6"/>
  <c r="AF1334" i="6"/>
  <c r="AG1334" i="6"/>
  <c r="AD1334" i="6"/>
  <c r="AD1333" i="6"/>
  <c r="AF1333" i="6"/>
  <c r="AF1332" i="6"/>
  <c r="AG1332" i="6"/>
  <c r="AD1332" i="6"/>
  <c r="AF1331" i="6"/>
  <c r="AG1331" i="6"/>
  <c r="AD1331" i="6"/>
  <c r="AD1330" i="6"/>
  <c r="AF1330" i="6"/>
  <c r="AG1330" i="6"/>
  <c r="AG1329" i="6"/>
  <c r="AF1329" i="6"/>
  <c r="AD1329" i="6"/>
  <c r="AF1328" i="6"/>
  <c r="AG1328" i="6"/>
  <c r="AD1328" i="6"/>
  <c r="AD1327" i="6"/>
  <c r="AF1327" i="6"/>
  <c r="AG1327" i="6"/>
  <c r="AF1326" i="6"/>
  <c r="AG1326" i="6"/>
  <c r="AD1326" i="6"/>
  <c r="AF1325" i="6"/>
  <c r="AG1325" i="6"/>
  <c r="AD1325" i="6"/>
  <c r="AD1324" i="6"/>
  <c r="AF1324" i="6"/>
  <c r="AG1324" i="6"/>
  <c r="AG1323" i="6"/>
  <c r="AF1323" i="6"/>
  <c r="AD1323" i="6"/>
  <c r="AF1322" i="6"/>
  <c r="AG1322" i="6"/>
  <c r="AD1322" i="6"/>
  <c r="AF1321" i="6"/>
  <c r="AG1321" i="6"/>
  <c r="AD1321" i="6"/>
  <c r="AF1320" i="6"/>
  <c r="AG1320" i="6"/>
  <c r="AD1320" i="6"/>
  <c r="AD1319" i="6"/>
  <c r="AD1318" i="6"/>
  <c r="AF1318" i="6"/>
  <c r="AG1318" i="6"/>
  <c r="AD1309" i="6"/>
  <c r="AF1309" i="6"/>
  <c r="AG1309" i="6"/>
  <c r="AD1308" i="6"/>
  <c r="AD1307" i="6"/>
  <c r="AF1307" i="6"/>
  <c r="AG1307" i="6"/>
  <c r="AF1306" i="6"/>
  <c r="AG1306" i="6"/>
  <c r="AD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G1282" i="6"/>
  <c r="AD1282" i="6"/>
  <c r="AF1282" i="6"/>
  <c r="AD1281" i="6"/>
  <c r="AF1281" i="6"/>
  <c r="AG1281" i="6"/>
  <c r="AD1280" i="6"/>
  <c r="AF1280" i="6"/>
  <c r="AG1280" i="6"/>
  <c r="AH1280" i="6"/>
  <c r="AH1279" i="6"/>
  <c r="AG1279" i="6"/>
  <c r="AD1279" i="6"/>
  <c r="AF1279" i="6"/>
  <c r="AG1278" i="6"/>
  <c r="AD1278" i="6"/>
  <c r="AF1278" i="6"/>
  <c r="AD1273" i="6"/>
  <c r="AF1273" i="6"/>
  <c r="AG1273" i="6"/>
  <c r="AF1272" i="6"/>
  <c r="AG1272" i="6"/>
  <c r="AD1272" i="6"/>
  <c r="AD1271" i="6"/>
  <c r="AD1270" i="6"/>
  <c r="AF1270" i="6"/>
  <c r="AF1269" i="6"/>
  <c r="AG1269" i="6"/>
  <c r="AD1269" i="6"/>
  <c r="AD1268" i="6"/>
  <c r="AF1268" i="6"/>
  <c r="AG1268"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F1123" i="6"/>
  <c r="AG1123" i="6"/>
  <c r="AD1123" i="6"/>
  <c r="AD1122" i="6"/>
  <c r="AF1122" i="6"/>
  <c r="AG1122" i="6"/>
  <c r="AD1121" i="6"/>
  <c r="AF1121" i="6"/>
  <c r="AG1121" i="6"/>
  <c r="AG1120" i="6"/>
  <c r="AF1120" i="6"/>
  <c r="AD1120" i="6"/>
  <c r="AD1119" i="6"/>
  <c r="AD1118" i="6"/>
  <c r="AF1118" i="6"/>
  <c r="AG1118" i="6"/>
  <c r="AG1117" i="6"/>
  <c r="AF1117" i="6"/>
  <c r="AD1117" i="6"/>
  <c r="AF1116" i="6"/>
  <c r="AG1116" i="6"/>
  <c r="AD1116" i="6"/>
  <c r="AD1115" i="6"/>
  <c r="AF1114" i="6"/>
  <c r="AD1114" i="6"/>
  <c r="AD1113" i="6"/>
  <c r="AF1113" i="6"/>
  <c r="AG1113" i="6"/>
  <c r="AG1112" i="6"/>
  <c r="AF1112" i="6"/>
  <c r="AD1112" i="6"/>
  <c r="AD1111" i="6"/>
  <c r="AF1111" i="6"/>
  <c r="AG1111" i="6"/>
  <c r="AF1110" i="6"/>
  <c r="AD1110" i="6"/>
  <c r="AD1109" i="6"/>
  <c r="AF1109" i="6"/>
  <c r="AD1108" i="6"/>
  <c r="AF1108" i="6"/>
  <c r="AG1108" i="6"/>
  <c r="AF1107" i="6"/>
  <c r="AG1107" i="6"/>
  <c r="AD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F1045" i="6"/>
  <c r="AG1045" i="6"/>
  <c r="AD1045" i="6"/>
  <c r="AD1044" i="6"/>
  <c r="AF1044" i="6"/>
  <c r="AG1044" i="6"/>
  <c r="AD1043" i="6"/>
  <c r="AF1043" i="6"/>
  <c r="AG1043" i="6"/>
  <c r="AD1042" i="6"/>
  <c r="AF1042" i="6"/>
  <c r="AF1041" i="6"/>
  <c r="AG1041" i="6"/>
  <c r="AD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G996" i="6"/>
  <c r="AD996" i="6"/>
  <c r="AF996" i="6"/>
  <c r="AD995" i="6"/>
  <c r="AF995" i="6"/>
  <c r="AD994" i="6"/>
  <c r="AF994" i="6"/>
  <c r="AG994" i="6"/>
  <c r="AD985" i="6"/>
  <c r="AD984" i="6"/>
  <c r="AD983" i="6"/>
  <c r="AD982" i="6"/>
  <c r="AD981" i="6"/>
  <c r="AD976" i="6"/>
  <c r="AF976" i="6"/>
  <c r="AG976" i="6"/>
  <c r="AD975" i="6"/>
  <c r="AF975" i="6"/>
  <c r="AF974" i="6"/>
  <c r="AG974" i="6"/>
  <c r="AD974" i="6"/>
  <c r="AD973" i="6"/>
  <c r="AF972" i="6"/>
  <c r="AG972" i="6"/>
  <c r="AD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F897" i="6"/>
  <c r="AG897" i="6"/>
  <c r="AF896" i="6"/>
  <c r="AG896" i="6"/>
  <c r="AD896" i="6"/>
  <c r="AD895" i="6"/>
  <c r="AD894" i="6"/>
  <c r="AD893" i="6"/>
  <c r="AF893" i="6"/>
  <c r="AG893" i="6"/>
  <c r="AF892" i="6"/>
  <c r="AG892" i="6"/>
  <c r="AD892" i="6"/>
  <c r="AD891" i="6"/>
  <c r="AD890" i="6"/>
  <c r="AG889" i="6"/>
  <c r="AF889" i="6"/>
  <c r="AD889" i="6"/>
  <c r="AF888" i="6"/>
  <c r="AG888" i="6"/>
  <c r="AD888" i="6"/>
  <c r="AD887" i="6"/>
  <c r="AD886" i="6"/>
  <c r="AG885" i="6"/>
  <c r="AF885" i="6"/>
  <c r="AD885" i="6"/>
  <c r="AF884" i="6"/>
  <c r="AG884" i="6"/>
  <c r="AD884" i="6"/>
  <c r="AD883" i="6"/>
  <c r="AD882" i="6"/>
  <c r="AD881" i="6"/>
  <c r="AF881" i="6"/>
  <c r="AG881" i="6"/>
  <c r="AF880" i="6"/>
  <c r="AG880" i="6"/>
  <c r="AD880" i="6"/>
  <c r="AD879" i="6"/>
  <c r="AF879" i="6"/>
  <c r="AG879" i="6"/>
  <c r="AD878" i="6"/>
  <c r="AD877" i="6"/>
  <c r="AF877" i="6"/>
  <c r="AG877" i="6"/>
  <c r="AF876" i="6"/>
  <c r="AG876" i="6"/>
  <c r="AD876" i="6"/>
  <c r="AD875" i="6"/>
  <c r="AD874" i="6"/>
  <c r="AF873" i="6"/>
  <c r="AG873" i="6"/>
  <c r="AD873" i="6"/>
  <c r="AD864" i="6"/>
  <c r="AF863" i="6"/>
  <c r="AG863" i="6"/>
  <c r="AD863" i="6"/>
  <c r="AD862" i="6"/>
  <c r="AF862" i="6"/>
  <c r="AG862" i="6"/>
  <c r="AF861" i="6"/>
  <c r="AG861" i="6"/>
  <c r="AD861" i="6"/>
  <c r="AD860" i="6"/>
  <c r="AF859" i="6"/>
  <c r="AG859" i="6"/>
  <c r="AD859" i="6"/>
  <c r="AD858" i="6"/>
  <c r="AF858" i="6"/>
  <c r="AG858" i="6"/>
  <c r="AD853" i="6"/>
  <c r="AD844" i="6"/>
  <c r="AF844" i="6"/>
  <c r="AD843" i="6"/>
  <c r="AF843" i="6"/>
  <c r="AD842" i="6"/>
  <c r="AF842" i="6"/>
  <c r="AD841" i="6"/>
  <c r="AF841" i="6"/>
  <c r="AD840" i="6"/>
  <c r="AF840" i="6"/>
  <c r="AD835" i="6"/>
  <c r="AD834" i="6"/>
  <c r="AD833" i="6"/>
  <c r="AF832" i="6"/>
  <c r="AG832" i="6"/>
  <c r="AD832" i="6"/>
  <c r="AD831" i="6"/>
  <c r="AD830" i="6"/>
  <c r="AD829" i="6"/>
  <c r="AF828" i="6"/>
  <c r="AG828" i="6"/>
  <c r="AD828" i="6"/>
  <c r="AD827" i="6"/>
  <c r="AD826" i="6"/>
  <c r="AD817" i="6"/>
  <c r="AF817" i="6"/>
  <c r="AG817" i="6"/>
  <c r="AD816" i="6"/>
  <c r="AD815" i="6"/>
  <c r="AF815" i="6"/>
  <c r="AG815" i="6"/>
  <c r="AD814" i="6"/>
  <c r="AF814" i="6"/>
  <c r="AG814" i="6"/>
  <c r="AF813" i="6"/>
  <c r="AG813" i="6"/>
  <c r="AD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G741" i="6"/>
  <c r="AD741" i="6"/>
  <c r="AF741" i="6"/>
  <c r="AD740" i="6"/>
  <c r="AF740" i="6"/>
  <c r="AG740" i="6"/>
  <c r="AD735" i="6"/>
  <c r="AF735" i="6"/>
  <c r="AG735" i="6"/>
  <c r="AD734" i="6"/>
  <c r="AF734" i="6"/>
  <c r="AG734" i="6"/>
  <c r="AD733" i="6"/>
  <c r="AF733" i="6"/>
  <c r="AF732" i="6"/>
  <c r="AG732" i="6"/>
  <c r="AD732" i="6"/>
  <c r="AD731" i="6"/>
  <c r="AF731" i="6"/>
  <c r="AG731" i="6"/>
  <c r="AD730" i="6"/>
  <c r="AF730" i="6"/>
  <c r="AG730" i="6"/>
  <c r="AD729" i="6"/>
  <c r="AF729" i="6"/>
  <c r="AF728" i="6"/>
  <c r="AG728" i="6"/>
  <c r="AD728" i="6"/>
  <c r="AD727" i="6"/>
  <c r="AF727" i="6"/>
  <c r="AG727" i="6"/>
  <c r="AD726" i="6"/>
  <c r="AF726" i="6"/>
  <c r="AG726" i="6"/>
  <c r="AD725" i="6"/>
  <c r="AF725" i="6"/>
  <c r="AF724" i="6"/>
  <c r="AG724" i="6"/>
  <c r="AD724" i="6"/>
  <c r="AD723" i="6"/>
  <c r="AF723" i="6"/>
  <c r="AG723" i="6"/>
  <c r="AD722" i="6"/>
  <c r="AF722" i="6"/>
  <c r="AG722" i="6"/>
  <c r="AD721" i="6"/>
  <c r="AF721" i="6"/>
  <c r="AF720" i="6"/>
  <c r="AG720" i="6"/>
  <c r="AD720" i="6"/>
  <c r="AD719" i="6"/>
  <c r="AF719" i="6"/>
  <c r="AG719" i="6"/>
  <c r="AD718" i="6"/>
  <c r="AF718" i="6"/>
  <c r="AG718" i="6"/>
  <c r="AD717" i="6"/>
  <c r="AF717" i="6"/>
  <c r="AF716" i="6"/>
  <c r="AG716" i="6"/>
  <c r="AD716" i="6"/>
  <c r="AD715" i="6"/>
  <c r="AF715" i="6"/>
  <c r="AG715" i="6"/>
  <c r="AF714" i="6"/>
  <c r="AG714" i="6"/>
  <c r="AD714" i="6"/>
  <c r="AF713" i="6"/>
  <c r="AD713" i="6"/>
  <c r="AD712" i="6"/>
  <c r="AF712" i="6"/>
  <c r="AG712" i="6"/>
  <c r="AD711" i="6"/>
  <c r="AF711" i="6"/>
  <c r="AG711" i="6"/>
  <c r="AD710" i="6"/>
  <c r="AD709" i="6"/>
  <c r="AF709" i="6"/>
  <c r="AD708" i="6"/>
  <c r="AF708" i="6"/>
  <c r="AG708" i="6"/>
  <c r="AD707" i="6"/>
  <c r="AF707" i="6"/>
  <c r="AG707" i="6"/>
  <c r="AD698" i="6"/>
  <c r="AF698" i="6"/>
  <c r="AG698" i="6"/>
  <c r="AF697" i="6"/>
  <c r="AG697" i="6"/>
  <c r="AD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F642" i="6"/>
  <c r="AD642" i="6"/>
  <c r="AD641" i="6"/>
  <c r="AF641" i="6"/>
  <c r="AG641" i="6"/>
  <c r="AD640" i="6"/>
  <c r="AF640" i="6"/>
  <c r="AG640" i="6"/>
  <c r="AF639" i="6"/>
  <c r="AG639" i="6"/>
  <c r="AD639" i="6"/>
  <c r="AD638" i="6"/>
  <c r="AF638" i="6"/>
  <c r="AG637" i="6"/>
  <c r="AF637" i="6"/>
  <c r="AD637" i="6"/>
  <c r="AF636" i="6"/>
  <c r="AG636" i="6"/>
  <c r="AD636" i="6"/>
  <c r="AD635" i="6"/>
  <c r="AF635" i="6"/>
  <c r="AG635" i="6"/>
  <c r="AF634" i="6"/>
  <c r="AD634" i="6"/>
  <c r="AD633" i="6"/>
  <c r="AF633" i="6"/>
  <c r="AG633" i="6"/>
  <c r="AD632" i="6"/>
  <c r="AF632" i="6"/>
  <c r="AG632" i="6"/>
  <c r="AF631" i="6"/>
  <c r="AG631" i="6"/>
  <c r="AD631" i="6"/>
  <c r="AD630" i="6"/>
  <c r="AF630" i="6"/>
  <c r="AD629" i="6"/>
  <c r="AF629" i="6"/>
  <c r="AG629" i="6"/>
  <c r="AF620" i="6"/>
  <c r="AG620" i="6"/>
  <c r="AD620" i="6"/>
  <c r="AD619" i="6"/>
  <c r="AF619" i="6"/>
  <c r="AF618" i="6"/>
  <c r="AG618" i="6"/>
  <c r="AD618"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F563" i="6"/>
  <c r="AG563" i="6"/>
  <c r="AD563" i="6"/>
  <c r="AF562" i="6"/>
  <c r="AG562" i="6"/>
  <c r="AD562" i="6"/>
  <c r="AF561" i="6"/>
  <c r="AG561" i="6"/>
  <c r="AD561" i="6"/>
  <c r="AF560" i="6"/>
  <c r="AD560" i="6"/>
  <c r="AD559" i="6"/>
  <c r="AF559" i="6"/>
  <c r="AG559" i="6"/>
  <c r="AD558" i="6"/>
  <c r="AF558" i="6"/>
  <c r="AG558" i="6"/>
  <c r="AF557" i="6"/>
  <c r="AG557" i="6"/>
  <c r="AD557" i="6"/>
  <c r="AD556" i="6"/>
  <c r="AF556" i="6"/>
  <c r="AG556" i="6"/>
  <c r="AF555" i="6"/>
  <c r="AG555" i="6"/>
  <c r="AD555" i="6"/>
  <c r="AF554" i="6"/>
  <c r="AG554" i="6"/>
  <c r="AD554" i="6"/>
  <c r="AD553" i="6"/>
  <c r="AF552" i="6"/>
  <c r="AG552" i="6"/>
  <c r="AD552" i="6"/>
  <c r="AD551" i="6"/>
  <c r="AF551" i="6"/>
  <c r="AG551" i="6"/>
  <c r="AD542" i="6"/>
  <c r="AF542" i="6"/>
  <c r="AD541" i="6"/>
  <c r="AF541" i="6"/>
  <c r="AG541" i="6"/>
  <c r="AD540" i="6"/>
  <c r="AD539" i="6"/>
  <c r="AD538" i="6"/>
  <c r="AF538" i="6"/>
  <c r="AD533" i="6"/>
  <c r="AF533" i="6"/>
  <c r="AD532" i="6"/>
  <c r="AF532" i="6"/>
  <c r="AG532" i="6"/>
  <c r="AD531" i="6"/>
  <c r="AF531" i="6"/>
  <c r="AG531" i="6"/>
  <c r="AG530" i="6"/>
  <c r="AD530" i="6"/>
  <c r="AF530" i="6"/>
  <c r="AD529" i="6"/>
  <c r="AF529" i="6"/>
  <c r="AG529" i="6"/>
  <c r="AD528" i="6"/>
  <c r="AF528" i="6"/>
  <c r="AG528" i="6"/>
  <c r="AD527" i="6"/>
  <c r="AF527" i="6"/>
  <c r="AG527" i="6"/>
  <c r="AD526" i="6"/>
  <c r="AF526" i="6"/>
  <c r="AG526" i="6"/>
  <c r="AD525" i="6"/>
  <c r="AF525" i="6"/>
  <c r="AG525" i="6"/>
  <c r="AD524" i="6"/>
  <c r="AF524" i="6"/>
  <c r="AG524" i="6"/>
  <c r="AD523" i="6"/>
  <c r="AF523" i="6"/>
  <c r="AG523" i="6"/>
  <c r="AG522" i="6"/>
  <c r="AD522" i="6"/>
  <c r="AF522" i="6"/>
  <c r="AD521" i="6"/>
  <c r="AF521" i="6"/>
  <c r="AG521" i="6"/>
  <c r="AD520" i="6"/>
  <c r="AF520" i="6"/>
  <c r="AG520" i="6"/>
  <c r="AD519" i="6"/>
  <c r="AF519" i="6"/>
  <c r="AG519" i="6"/>
  <c r="AG518" i="6"/>
  <c r="AD518" i="6"/>
  <c r="AF518" i="6"/>
  <c r="AD517" i="6"/>
  <c r="AF517" i="6"/>
  <c r="AG517" i="6"/>
  <c r="AD516" i="6"/>
  <c r="AF516" i="6"/>
  <c r="AG516" i="6"/>
  <c r="AD515" i="6"/>
  <c r="AF515" i="6"/>
  <c r="AG515" i="6"/>
  <c r="AD506" i="6"/>
  <c r="AD505" i="6"/>
  <c r="AF505" i="6"/>
  <c r="AD504" i="6"/>
  <c r="AD503" i="6"/>
  <c r="AF503" i="6"/>
  <c r="AD502" i="6"/>
  <c r="AD497" i="6"/>
  <c r="AF497" i="6"/>
  <c r="AG497" i="6"/>
  <c r="AD496" i="6"/>
  <c r="AF496" i="6"/>
  <c r="AG496" i="6"/>
  <c r="AF495" i="6"/>
  <c r="AG495" i="6"/>
  <c r="AD495" i="6"/>
  <c r="AF494" i="6"/>
  <c r="AD494" i="6"/>
  <c r="AF493" i="6"/>
  <c r="AG493" i="6"/>
  <c r="AD493" i="6"/>
  <c r="AF492" i="6"/>
  <c r="AG492" i="6"/>
  <c r="AD492" i="6"/>
  <c r="AD491" i="6"/>
  <c r="AF491" i="6"/>
  <c r="AG491" i="6"/>
  <c r="AD490" i="6"/>
  <c r="AF490" i="6"/>
  <c r="AD489" i="6"/>
  <c r="AF489" i="6"/>
  <c r="AG489" i="6"/>
  <c r="AD488" i="6"/>
  <c r="AF488" i="6"/>
  <c r="AG488" i="6"/>
  <c r="AF487" i="6"/>
  <c r="AG487" i="6"/>
  <c r="AD487" i="6"/>
  <c r="AD478" i="6"/>
  <c r="AD477" i="6"/>
  <c r="AF477" i="6"/>
  <c r="AG477" i="6"/>
  <c r="AD476" i="6"/>
  <c r="AF475" i="6"/>
  <c r="AG475" i="6"/>
  <c r="AD475" i="6"/>
  <c r="AF474" i="6"/>
  <c r="AD474" i="6"/>
  <c r="AD469" i="6"/>
  <c r="AD468" i="6"/>
  <c r="AF468" i="6"/>
  <c r="AG468" i="6"/>
  <c r="AD467" i="6"/>
  <c r="AD466" i="6"/>
  <c r="AF466" i="6"/>
  <c r="AG466" i="6"/>
  <c r="AD465" i="6"/>
  <c r="AD464" i="6"/>
  <c r="AF464" i="6"/>
  <c r="AG464" i="6"/>
  <c r="AD463" i="6"/>
  <c r="AD462" i="6"/>
  <c r="AF462" i="6"/>
  <c r="AG462" i="6"/>
  <c r="AD461" i="6"/>
  <c r="AF461" i="6"/>
  <c r="AG461" i="6"/>
  <c r="AD460" i="6"/>
  <c r="AF460" i="6"/>
  <c r="AG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F338" i="6"/>
  <c r="AG338" i="6"/>
  <c r="AD337" i="6"/>
  <c r="AD336" i="6"/>
  <c r="AF331" i="6"/>
  <c r="AG331" i="6"/>
  <c r="AD331" i="6"/>
  <c r="AD330" i="6"/>
  <c r="AF329" i="6"/>
  <c r="AG329" i="6"/>
  <c r="AD329" i="6"/>
  <c r="AD328" i="6"/>
  <c r="AF327" i="6"/>
  <c r="AG327" i="6"/>
  <c r="AD327" i="6"/>
  <c r="AD326" i="6"/>
  <c r="AF326" i="6"/>
  <c r="AG326" i="6"/>
  <c r="AF325" i="6"/>
  <c r="AG325" i="6"/>
  <c r="AD325" i="6"/>
  <c r="AD324" i="6"/>
  <c r="AF324" i="6"/>
  <c r="AG324" i="6"/>
  <c r="AF323" i="6"/>
  <c r="AG323" i="6"/>
  <c r="AD323" i="6"/>
  <c r="AD322" i="6"/>
  <c r="AF322" i="6"/>
  <c r="AG322" i="6"/>
  <c r="AF321" i="6"/>
  <c r="AG321" i="6"/>
  <c r="AD321" i="6"/>
  <c r="AD320" i="6"/>
  <c r="AF320" i="6"/>
  <c r="AG320" i="6"/>
  <c r="AF319" i="6"/>
  <c r="AG319" i="6"/>
  <c r="AD319" i="6"/>
  <c r="AD318" i="6"/>
  <c r="AF318" i="6"/>
  <c r="AG318" i="6"/>
  <c r="AF317" i="6"/>
  <c r="AG317" i="6"/>
  <c r="AD317" i="6"/>
  <c r="AD316" i="6"/>
  <c r="AF316" i="6"/>
  <c r="AG316" i="6"/>
  <c r="AF315" i="6"/>
  <c r="AG315" i="6"/>
  <c r="AD315" i="6"/>
  <c r="AD314" i="6"/>
  <c r="AF314" i="6"/>
  <c r="AG314" i="6"/>
  <c r="AF313" i="6"/>
  <c r="AG313" i="6"/>
  <c r="AD313" i="6"/>
  <c r="AD312" i="6"/>
  <c r="AF312" i="6"/>
  <c r="AG312" i="6"/>
  <c r="AF311" i="6"/>
  <c r="AG311" i="6"/>
  <c r="AD311" i="6"/>
  <c r="AD310" i="6"/>
  <c r="AF310" i="6"/>
  <c r="AG310" i="6"/>
  <c r="AF309" i="6"/>
  <c r="AG309" i="6"/>
  <c r="AD309" i="6"/>
  <c r="AD308" i="6"/>
  <c r="AF308" i="6"/>
  <c r="AG308" i="6"/>
  <c r="AF307" i="6"/>
  <c r="AG307" i="6"/>
  <c r="AD307" i="6"/>
  <c r="AD306" i="6"/>
  <c r="AF306" i="6"/>
  <c r="AG306" i="6"/>
  <c r="AF305" i="6"/>
  <c r="AG305" i="6"/>
  <c r="AD305" i="6"/>
  <c r="AD304" i="6"/>
  <c r="AF304" i="6"/>
  <c r="AG304" i="6"/>
  <c r="AF303" i="6"/>
  <c r="AG303" i="6"/>
  <c r="AD303" i="6"/>
  <c r="AD302" i="6"/>
  <c r="AF302" i="6"/>
  <c r="AG302" i="6"/>
  <c r="AF301" i="6"/>
  <c r="AG301" i="6"/>
  <c r="AD301" i="6"/>
  <c r="AD300" i="6"/>
  <c r="AF300" i="6"/>
  <c r="AG300" i="6"/>
  <c r="AF299" i="6"/>
  <c r="AG299" i="6"/>
  <c r="AD299" i="6"/>
  <c r="AD298" i="6"/>
  <c r="AF298" i="6"/>
  <c r="AG298" i="6"/>
  <c r="AF297" i="6"/>
  <c r="AG297" i="6"/>
  <c r="AD297" i="6"/>
  <c r="AD296" i="6"/>
  <c r="AF296" i="6"/>
  <c r="AG296" i="6"/>
  <c r="AF295" i="6"/>
  <c r="AG295" i="6"/>
  <c r="AD295" i="6"/>
  <c r="AD294" i="6"/>
  <c r="AF294" i="6"/>
  <c r="AG294" i="6"/>
  <c r="AF293" i="6"/>
  <c r="AG293" i="6"/>
  <c r="AD293" i="6"/>
  <c r="AD292" i="6"/>
  <c r="AF292" i="6"/>
  <c r="AG292" i="6"/>
  <c r="AF291" i="6"/>
  <c r="AG291" i="6"/>
  <c r="AD291" i="6"/>
  <c r="AD290" i="6"/>
  <c r="AF290" i="6"/>
  <c r="AG290" i="6"/>
  <c r="AF289" i="6"/>
  <c r="AG289" i="6"/>
  <c r="AD289" i="6"/>
  <c r="AD288" i="6"/>
  <c r="AF288" i="6"/>
  <c r="AG288" i="6"/>
  <c r="AF287" i="6"/>
  <c r="AG287" i="6"/>
  <c r="AD287" i="6"/>
  <c r="AD286" i="6"/>
  <c r="AF286" i="6"/>
  <c r="AG286" i="6"/>
  <c r="AF285" i="6"/>
  <c r="AG285" i="6"/>
  <c r="AD285" i="6"/>
  <c r="AD284" i="6"/>
  <c r="AF284" i="6"/>
  <c r="AG284" i="6"/>
  <c r="AF283" i="6"/>
  <c r="AG283" i="6"/>
  <c r="AD283" i="6"/>
  <c r="AD282" i="6"/>
  <c r="AF282" i="6"/>
  <c r="AG282" i="6"/>
  <c r="AF281" i="6"/>
  <c r="AG281" i="6"/>
  <c r="AD281" i="6"/>
  <c r="AD280" i="6"/>
  <c r="AF280" i="6"/>
  <c r="AG280" i="6"/>
  <c r="AF279" i="6"/>
  <c r="AG279" i="6"/>
  <c r="AD279" i="6"/>
  <c r="AD278" i="6"/>
  <c r="AF278" i="6"/>
  <c r="AG278" i="6"/>
  <c r="AF277" i="6"/>
  <c r="AG277" i="6"/>
  <c r="AD277" i="6"/>
  <c r="AD276" i="6"/>
  <c r="AF276" i="6"/>
  <c r="AG276" i="6"/>
  <c r="AF275" i="6"/>
  <c r="AG275" i="6"/>
  <c r="AD275" i="6"/>
  <c r="AD274" i="6"/>
  <c r="AF274" i="6"/>
  <c r="AG274" i="6"/>
  <c r="AF273" i="6"/>
  <c r="AG273" i="6"/>
  <c r="AD273" i="6"/>
  <c r="AD272" i="6"/>
  <c r="AF272" i="6"/>
  <c r="AG272" i="6"/>
  <c r="AF271" i="6"/>
  <c r="AG271" i="6"/>
  <c r="AD271" i="6"/>
  <c r="AD270" i="6"/>
  <c r="AF270" i="6"/>
  <c r="AG270" i="6"/>
  <c r="AF269" i="6"/>
  <c r="AG269" i="6"/>
  <c r="AD269" i="6"/>
  <c r="AD268" i="6"/>
  <c r="AF268" i="6"/>
  <c r="AG268" i="6"/>
  <c r="AF267" i="6"/>
  <c r="AG267" i="6"/>
  <c r="AD267" i="6"/>
  <c r="AD266" i="6"/>
  <c r="AF266" i="6"/>
  <c r="AG266" i="6"/>
  <c r="AF265" i="6"/>
  <c r="AG265" i="6"/>
  <c r="AD265" i="6"/>
  <c r="AD264" i="6"/>
  <c r="AF264" i="6"/>
  <c r="AG264" i="6"/>
  <c r="AF263" i="6"/>
  <c r="AG263" i="6"/>
  <c r="AD263" i="6"/>
  <c r="AD262" i="6"/>
  <c r="AF262" i="6"/>
  <c r="AG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19" i="6"/>
  <c r="AG219"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F147" i="6"/>
  <c r="AG147" i="6"/>
  <c r="AD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F91" i="6"/>
  <c r="AG91" i="6"/>
  <c r="AD91" i="6"/>
  <c r="AD90" i="6"/>
  <c r="AF90" i="6"/>
  <c r="AG90" i="6"/>
  <c r="AD85" i="6"/>
  <c r="AF85" i="6"/>
  <c r="AF84" i="6"/>
  <c r="AG84" i="6"/>
  <c r="AD84" i="6"/>
  <c r="AD83" i="6"/>
  <c r="AD82" i="6"/>
  <c r="AF82" i="6"/>
  <c r="AD81" i="6"/>
  <c r="AF81" i="6"/>
  <c r="AD80" i="6"/>
  <c r="AF80" i="6"/>
  <c r="AG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39" i="6"/>
  <c r="AG39"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D2160" i="5"/>
  <c r="AF2160" i="5"/>
  <c r="AD2159" i="5"/>
  <c r="AF2159" i="5"/>
  <c r="AG2159" i="5"/>
  <c r="AD2158" i="5"/>
  <c r="AF2158" i="5"/>
  <c r="AG2158" i="5"/>
  <c r="AD2157" i="5"/>
  <c r="AF2157" i="5"/>
  <c r="AG2157" i="5"/>
  <c r="AD2156" i="5"/>
  <c r="AF2156" i="5"/>
  <c r="AG2156" i="5"/>
  <c r="AG2155" i="5"/>
  <c r="AD2155" i="5"/>
  <c r="AF2155" i="5"/>
  <c r="AG2154" i="5"/>
  <c r="AD2154" i="5"/>
  <c r="AF2154" i="5"/>
  <c r="AG2153" i="5"/>
  <c r="AD2153" i="5"/>
  <c r="AF2153" i="5"/>
  <c r="AG2152" i="5"/>
  <c r="AD2152" i="5"/>
  <c r="AF2152" i="5"/>
  <c r="AD2151" i="5"/>
  <c r="AF2151" i="5"/>
  <c r="AG2151" i="5"/>
  <c r="AH2151" i="5"/>
  <c r="AD2150" i="5"/>
  <c r="AF2150" i="5"/>
  <c r="AG2150" i="5"/>
  <c r="AD2149" i="5"/>
  <c r="AF2149" i="5"/>
  <c r="AG2149" i="5"/>
  <c r="AD2148" i="5"/>
  <c r="AF2148" i="5"/>
  <c r="AG2148" i="5"/>
  <c r="AD2139" i="5"/>
  <c r="AD2138" i="5"/>
  <c r="AF2138" i="5"/>
  <c r="AD2137" i="5"/>
  <c r="AF2137" i="5"/>
  <c r="AG2137" i="5"/>
  <c r="AD2136" i="5"/>
  <c r="AF2136" i="5"/>
  <c r="AG2136" i="5"/>
  <c r="AD2135" i="5"/>
  <c r="AF2135" i="5"/>
  <c r="AG2135" i="5"/>
  <c r="AD2130" i="5"/>
  <c r="AF2130" i="5"/>
  <c r="AD2129" i="5"/>
  <c r="AF2129" i="5"/>
  <c r="AG2129" i="5"/>
  <c r="AD2128" i="5"/>
  <c r="AD2127" i="5"/>
  <c r="AF2127" i="5"/>
  <c r="AD2126" i="5"/>
  <c r="AF2126" i="5"/>
  <c r="AD2125" i="5"/>
  <c r="AF2125" i="5"/>
  <c r="AG2125" i="5"/>
  <c r="AD2124" i="5"/>
  <c r="AD2123" i="5"/>
  <c r="AF2123" i="5"/>
  <c r="AD2122" i="5"/>
  <c r="AF2122" i="5"/>
  <c r="AD2121" i="5"/>
  <c r="AF2121" i="5"/>
  <c r="AG2121" i="5"/>
  <c r="AD2120" i="5"/>
  <c r="AD2119" i="5"/>
  <c r="AF2119" i="5"/>
  <c r="AD2118" i="5"/>
  <c r="AF2118" i="5"/>
  <c r="AD2117" i="5"/>
  <c r="AF2117" i="5"/>
  <c r="AG2117" i="5"/>
  <c r="AD2108" i="5"/>
  <c r="AF2108" i="5"/>
  <c r="AD2107" i="5"/>
  <c r="AF2107" i="5"/>
  <c r="AD2106" i="5"/>
  <c r="AF2106" i="5"/>
  <c r="AD2105" i="5"/>
  <c r="AF2105" i="5"/>
  <c r="AD2104" i="5"/>
  <c r="AF2104" i="5"/>
  <c r="AD2099" i="5"/>
  <c r="AF2099" i="5"/>
  <c r="AG2099" i="5"/>
  <c r="AD2098" i="5"/>
  <c r="AF2098" i="5"/>
  <c r="AG2098" i="5"/>
  <c r="AD2097" i="5"/>
  <c r="AF2097" i="5"/>
  <c r="AG2097" i="5"/>
  <c r="AH2097" i="5"/>
  <c r="AG2096" i="5"/>
  <c r="AH2096" i="5"/>
  <c r="AD2096" i="5"/>
  <c r="AF2096" i="5"/>
  <c r="AD2095" i="5"/>
  <c r="AF2095" i="5"/>
  <c r="AG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F2076" i="5"/>
  <c r="AD2076" i="5"/>
  <c r="AD2075" i="5"/>
  <c r="AF2075" i="5"/>
  <c r="AD2074" i="5"/>
  <c r="AF2074" i="5"/>
  <c r="AG2074" i="5"/>
  <c r="AD2073" i="5"/>
  <c r="AD2072" i="5"/>
  <c r="AF2072" i="5"/>
  <c r="AD2067" i="5"/>
  <c r="AD2066" i="5"/>
  <c r="AF2066" i="5"/>
  <c r="AG2066" i="5"/>
  <c r="AD2065" i="5"/>
  <c r="AF2065" i="5"/>
  <c r="AD2064" i="5"/>
  <c r="AF2064" i="5"/>
  <c r="AD2063" i="5"/>
  <c r="AD2062" i="5"/>
  <c r="AF2062" i="5"/>
  <c r="AG2062" i="5"/>
  <c r="AD2061" i="5"/>
  <c r="AF2061" i="5"/>
  <c r="AD2060" i="5"/>
  <c r="AF2060" i="5"/>
  <c r="AD2059" i="5"/>
  <c r="AD2058" i="5"/>
  <c r="AF2058" i="5"/>
  <c r="AG2058" i="5"/>
  <c r="AD2057" i="5"/>
  <c r="AF2057" i="5"/>
  <c r="AD2056" i="5"/>
  <c r="AF2056" i="5"/>
  <c r="AD2055" i="5"/>
  <c r="AD2054" i="5"/>
  <c r="AF2054" i="5"/>
  <c r="AG2054" i="5"/>
  <c r="AD2053" i="5"/>
  <c r="AF2053" i="5"/>
  <c r="AD2052" i="5"/>
  <c r="AF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F2003" i="5"/>
  <c r="AG2003" i="5"/>
  <c r="AD2003" i="5"/>
  <c r="AD1998" i="5"/>
  <c r="AF1998" i="5"/>
  <c r="AF1997" i="5"/>
  <c r="AD1997" i="5"/>
  <c r="AD1996" i="5"/>
  <c r="AF1996" i="5"/>
  <c r="AG1996" i="5"/>
  <c r="AF1995" i="5"/>
  <c r="AG1995" i="5"/>
  <c r="AD1995" i="5"/>
  <c r="AD1994" i="5"/>
  <c r="AF1994" i="5"/>
  <c r="AF1993" i="5"/>
  <c r="AD1993" i="5"/>
  <c r="AF1992" i="5"/>
  <c r="AG1992" i="5"/>
  <c r="AD1992" i="5"/>
  <c r="AD1983" i="5"/>
  <c r="AF1983" i="5"/>
  <c r="AD1982" i="5"/>
  <c r="AF1982" i="5"/>
  <c r="AD1981" i="5"/>
  <c r="AF1981" i="5"/>
  <c r="AD1980" i="5"/>
  <c r="AF1980" i="5"/>
  <c r="AD1979" i="5"/>
  <c r="AF1979" i="5"/>
  <c r="AD1974" i="5"/>
  <c r="AF1974" i="5"/>
  <c r="AG1974" i="5"/>
  <c r="AD1973" i="5"/>
  <c r="AF1973" i="5"/>
  <c r="AG1973" i="5"/>
  <c r="AH1973" i="5"/>
  <c r="AG1972" i="5"/>
  <c r="AH1972" i="5"/>
  <c r="AD1972" i="5"/>
  <c r="AF1972" i="5"/>
  <c r="AD1971" i="5"/>
  <c r="AF1971" i="5"/>
  <c r="AG1971" i="5"/>
  <c r="AD1970" i="5"/>
  <c r="AF1970" i="5"/>
  <c r="AG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F1939" i="5"/>
  <c r="AD1939" i="5"/>
  <c r="AD1934" i="5"/>
  <c r="AF1933" i="5"/>
  <c r="AG1933" i="5"/>
  <c r="AD1933" i="5"/>
  <c r="AD1932" i="5"/>
  <c r="AF1932" i="5"/>
  <c r="AF1931" i="5"/>
  <c r="AD1931" i="5"/>
  <c r="AD1930" i="5"/>
  <c r="AF1929" i="5"/>
  <c r="AG1929" i="5"/>
  <c r="AD1929" i="5"/>
  <c r="AD1928" i="5"/>
  <c r="AF1928" i="5"/>
  <c r="AF1927" i="5"/>
  <c r="AD1927" i="5"/>
  <c r="AD1926" i="5"/>
  <c r="AF1925" i="5"/>
  <c r="AG1925" i="5"/>
  <c r="AD1925" i="5"/>
  <c r="AD1924" i="5"/>
  <c r="AF1924" i="5"/>
  <c r="AF1923" i="5"/>
  <c r="AD1923" i="5"/>
  <c r="AD1922" i="5"/>
  <c r="AF1921" i="5"/>
  <c r="AG1921" i="5"/>
  <c r="AD1921" i="5"/>
  <c r="AD1920" i="5"/>
  <c r="AF1920" i="5"/>
  <c r="AF1919" i="5"/>
  <c r="AD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F1872" i="5"/>
  <c r="AG1872" i="5"/>
  <c r="AD1871" i="5"/>
  <c r="AD1870" i="5"/>
  <c r="AF1870" i="5"/>
  <c r="AD1869" i="5"/>
  <c r="AF1869" i="5"/>
  <c r="AD1868" i="5"/>
  <c r="AF1868" i="5"/>
  <c r="AG1868" i="5"/>
  <c r="AD1867" i="5"/>
  <c r="AD1866" i="5"/>
  <c r="AF1866" i="5"/>
  <c r="AD1865" i="5"/>
  <c r="AF1865" i="5"/>
  <c r="AD1864" i="5"/>
  <c r="AF1864" i="5"/>
  <c r="AG1864" i="5"/>
  <c r="AD1863" i="5"/>
  <c r="AD1862" i="5"/>
  <c r="AF1862" i="5"/>
  <c r="AD1861" i="5"/>
  <c r="AF1861" i="5"/>
  <c r="AD1860" i="5"/>
  <c r="AF1860" i="5"/>
  <c r="AG1860" i="5"/>
  <c r="AD1859" i="5"/>
  <c r="AD1858" i="5"/>
  <c r="AF1858" i="5"/>
  <c r="AD1857" i="5"/>
  <c r="AF1857" i="5"/>
  <c r="AD1848" i="5"/>
  <c r="AD1847" i="5"/>
  <c r="AD1846" i="5"/>
  <c r="AD1845" i="5"/>
  <c r="AD1844" i="5"/>
  <c r="AD1839" i="5"/>
  <c r="AF1839" i="5"/>
  <c r="AG1839" i="5"/>
  <c r="AD1838" i="5"/>
  <c r="AF1838" i="5"/>
  <c r="AG1838" i="5"/>
  <c r="AD1837" i="5"/>
  <c r="AF1837" i="5"/>
  <c r="AG1837" i="5"/>
  <c r="AH1837" i="5"/>
  <c r="AD1836" i="5"/>
  <c r="AF1836" i="5"/>
  <c r="AG1836" i="5"/>
  <c r="AD1835" i="5"/>
  <c r="AF1835" i="5"/>
  <c r="AG1835" i="5"/>
  <c r="AG1834" i="5"/>
  <c r="AH1834" i="5"/>
  <c r="AD1834" i="5"/>
  <c r="AF1834" i="5"/>
  <c r="AD1833" i="5"/>
  <c r="AF1833" i="5"/>
  <c r="AG1833" i="5"/>
  <c r="AD1832" i="5"/>
  <c r="AF1832" i="5"/>
  <c r="AG1832" i="5"/>
  <c r="AD1831" i="5"/>
  <c r="AF1831" i="5"/>
  <c r="AG1831" i="5"/>
  <c r="AD1830" i="5"/>
  <c r="AF1830" i="5"/>
  <c r="AG1830" i="5"/>
  <c r="AG1829" i="5"/>
  <c r="AD1829" i="5"/>
  <c r="AF1829" i="5"/>
  <c r="AD1820" i="5"/>
  <c r="AD1819" i="5"/>
  <c r="AF1819" i="5"/>
  <c r="AD1818" i="5"/>
  <c r="AF1818" i="5"/>
  <c r="AF1817" i="5"/>
  <c r="AG1817" i="5"/>
  <c r="AD1817" i="5"/>
  <c r="AD1816" i="5"/>
  <c r="AF1816" i="5"/>
  <c r="AG1816" i="5"/>
  <c r="AD1811" i="5"/>
  <c r="AF1811" i="5"/>
  <c r="AD1810" i="5"/>
  <c r="AD1809" i="5"/>
  <c r="AD1808" i="5"/>
  <c r="AF1808" i="5"/>
  <c r="AD1807" i="5"/>
  <c r="AF1807" i="5"/>
  <c r="AD1806" i="5"/>
  <c r="AD1805" i="5"/>
  <c r="AD1804" i="5"/>
  <c r="AF1804" i="5"/>
  <c r="AD1803" i="5"/>
  <c r="AF1803" i="5"/>
  <c r="AD1802" i="5"/>
  <c r="AD1801" i="5"/>
  <c r="AD1800" i="5"/>
  <c r="AF1800" i="5"/>
  <c r="AD1799" i="5"/>
  <c r="AF1799" i="5"/>
  <c r="AD1798" i="5"/>
  <c r="AD1797" i="5"/>
  <c r="AD1796" i="5"/>
  <c r="AF1796" i="5"/>
  <c r="AD1795" i="5"/>
  <c r="AF1795" i="5"/>
  <c r="AD1794" i="5"/>
  <c r="AD1793" i="5"/>
  <c r="AD1792" i="5"/>
  <c r="AF1792" i="5"/>
  <c r="AD1791" i="5"/>
  <c r="AF1791" i="5"/>
  <c r="AD1790" i="5"/>
  <c r="AD1789" i="5"/>
  <c r="AD1788" i="5"/>
  <c r="AF1788" i="5"/>
  <c r="AD1787" i="5"/>
  <c r="AF1787" i="5"/>
  <c r="AD1786" i="5"/>
  <c r="AD1785" i="5"/>
  <c r="AD1784" i="5"/>
  <c r="AF1784" i="5"/>
  <c r="AD1783" i="5"/>
  <c r="AF1783" i="5"/>
  <c r="AD1782" i="5"/>
  <c r="AD1781" i="5"/>
  <c r="AD1780" i="5"/>
  <c r="AF1780" i="5"/>
  <c r="AD1779" i="5"/>
  <c r="AF1779" i="5"/>
  <c r="AD1778" i="5"/>
  <c r="AD1777" i="5"/>
  <c r="AD1776" i="5"/>
  <c r="AF1776" i="5"/>
  <c r="AD1775" i="5"/>
  <c r="AF1775"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F1730" i="5"/>
  <c r="AG1730" i="5"/>
  <c r="AD1730" i="5"/>
  <c r="AD1729" i="5"/>
  <c r="AF1729" i="5"/>
  <c r="AF1728" i="5"/>
  <c r="AD1728" i="5"/>
  <c r="AD1727" i="5"/>
  <c r="AF1726" i="5"/>
  <c r="AG1726" i="5"/>
  <c r="AD1726" i="5"/>
  <c r="AD1725" i="5"/>
  <c r="AF1725" i="5"/>
  <c r="AF1724" i="5"/>
  <c r="AD1724" i="5"/>
  <c r="AD1723" i="5"/>
  <c r="AF1722" i="5"/>
  <c r="AG1722" i="5"/>
  <c r="AD1722" i="5"/>
  <c r="AD1721" i="5"/>
  <c r="AF1721" i="5"/>
  <c r="AF1720" i="5"/>
  <c r="AD1720" i="5"/>
  <c r="AD1719" i="5"/>
  <c r="AF1718" i="5"/>
  <c r="AG1718" i="5"/>
  <c r="AD1718" i="5"/>
  <c r="AD1717" i="5"/>
  <c r="AF1717" i="5"/>
  <c r="AF1716" i="5"/>
  <c r="AD1716" i="5"/>
  <c r="AD1715" i="5"/>
  <c r="AF1714" i="5"/>
  <c r="AG1714" i="5"/>
  <c r="AD1714" i="5"/>
  <c r="AD1713" i="5"/>
  <c r="AF1713" i="5"/>
  <c r="AF1712" i="5"/>
  <c r="AD1712" i="5"/>
  <c r="AD1711" i="5"/>
  <c r="AF1710" i="5"/>
  <c r="AG1710" i="5"/>
  <c r="AD1710" i="5"/>
  <c r="AD1709" i="5"/>
  <c r="AF1709" i="5"/>
  <c r="AF1708" i="5"/>
  <c r="AD1708" i="5"/>
  <c r="AD1707" i="5"/>
  <c r="AF1706" i="5"/>
  <c r="AG1706" i="5"/>
  <c r="AD1706" i="5"/>
  <c r="AD1705" i="5"/>
  <c r="AF1705" i="5"/>
  <c r="AF1704" i="5"/>
  <c r="AD1704" i="5"/>
  <c r="AD1703" i="5"/>
  <c r="AF1702" i="5"/>
  <c r="AG1702" i="5"/>
  <c r="AD1702" i="5"/>
  <c r="AD1701" i="5"/>
  <c r="AF1701" i="5"/>
  <c r="AF1700" i="5"/>
  <c r="AD1700" i="5"/>
  <c r="AD1699" i="5"/>
  <c r="AF1698" i="5"/>
  <c r="AG1698" i="5"/>
  <c r="AD1698" i="5"/>
  <c r="AD1697" i="5"/>
  <c r="AF1697" i="5"/>
  <c r="AF1696" i="5"/>
  <c r="AD1696" i="5"/>
  <c r="AD1695" i="5"/>
  <c r="AF1694" i="5"/>
  <c r="AG1694" i="5"/>
  <c r="AD1694" i="5"/>
  <c r="AD1693" i="5"/>
  <c r="AF1693" i="5"/>
  <c r="AF1692" i="5"/>
  <c r="AD1692" i="5"/>
  <c r="AD1691" i="5"/>
  <c r="AF1690" i="5"/>
  <c r="AG1690" i="5"/>
  <c r="AD1690" i="5"/>
  <c r="AD1689" i="5"/>
  <c r="AF1689" i="5"/>
  <c r="AF1688" i="5"/>
  <c r="AD1688" i="5"/>
  <c r="AD1687" i="5"/>
  <c r="AF1686" i="5"/>
  <c r="AG1686" i="5"/>
  <c r="AD1686" i="5"/>
  <c r="AD1685" i="5"/>
  <c r="AF1685" i="5"/>
  <c r="AF1684" i="5"/>
  <c r="AD1684"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F1620" i="5"/>
  <c r="AD1620" i="5"/>
  <c r="AF1619" i="5"/>
  <c r="AG1619" i="5"/>
  <c r="AD1619" i="5"/>
  <c r="AD1618" i="5"/>
  <c r="AD1617" i="5"/>
  <c r="AD1616" i="5"/>
  <c r="AD1615" i="5"/>
  <c r="AD1614" i="5"/>
  <c r="AD1613" i="5"/>
  <c r="AD1612" i="5"/>
  <c r="AD1603" i="5"/>
  <c r="AF1603" i="5"/>
  <c r="AG1603" i="5"/>
  <c r="AD1602" i="5"/>
  <c r="AF1602" i="5"/>
  <c r="AG1602" i="5"/>
  <c r="AF1601" i="5"/>
  <c r="AG1601" i="5"/>
  <c r="AD1601" i="5"/>
  <c r="AD1600" i="5"/>
  <c r="AF1600" i="5"/>
  <c r="AF1599" i="5"/>
  <c r="AD1599" i="5"/>
  <c r="AD1594" i="5"/>
  <c r="AF1593" i="5"/>
  <c r="AD1593" i="5"/>
  <c r="AD1592" i="5"/>
  <c r="AF1592" i="5"/>
  <c r="AF1591" i="5"/>
  <c r="AG1591" i="5"/>
  <c r="AD1591" i="5"/>
  <c r="AD1590" i="5"/>
  <c r="AF1590" i="5"/>
  <c r="AG1590" i="5"/>
  <c r="AF1589" i="5"/>
  <c r="AD1589" i="5"/>
  <c r="AD1588" i="5"/>
  <c r="AF1588" i="5"/>
  <c r="AF1587" i="5"/>
  <c r="AG1587" i="5"/>
  <c r="AD1587" i="5"/>
  <c r="AD1586" i="5"/>
  <c r="AF1585" i="5"/>
  <c r="AD1585" i="5"/>
  <c r="AD1584" i="5"/>
  <c r="AF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H1563" i="5"/>
  <c r="AG1562" i="5"/>
  <c r="AH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F1404" i="5"/>
  <c r="AG1404" i="5"/>
  <c r="AD1404" i="5"/>
  <c r="AD1403" i="5"/>
  <c r="AF1402" i="5"/>
  <c r="AD1402" i="5"/>
  <c r="AD1401" i="5"/>
  <c r="AF1401" i="5"/>
  <c r="AD1400" i="5"/>
  <c r="AF1400" i="5"/>
  <c r="AG1400" i="5"/>
  <c r="AG1399" i="5"/>
  <c r="AF1399" i="5"/>
  <c r="AD1399" i="5"/>
  <c r="AD1398" i="5"/>
  <c r="AF1398" i="5"/>
  <c r="AF1397" i="5"/>
  <c r="AD1397" i="5"/>
  <c r="AF1396" i="5"/>
  <c r="AG1396" i="5"/>
  <c r="AD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F1334" i="5"/>
  <c r="AG1334" i="5"/>
  <c r="AD1334" i="5"/>
  <c r="AF1333" i="5"/>
  <c r="AG1333" i="5"/>
  <c r="AD1333" i="5"/>
  <c r="AF1332" i="5"/>
  <c r="AD1332" i="5"/>
  <c r="AF1331" i="5"/>
  <c r="AD1331" i="5"/>
  <c r="AD1330" i="5"/>
  <c r="AF1330" i="5"/>
  <c r="AG1330" i="5"/>
  <c r="AD1329" i="5"/>
  <c r="AF1329" i="5"/>
  <c r="AG1329" i="5"/>
  <c r="AD1328" i="5"/>
  <c r="AF1328" i="5"/>
  <c r="AD1327" i="5"/>
  <c r="AF1327" i="5"/>
  <c r="AF1326" i="5"/>
  <c r="AG1326" i="5"/>
  <c r="AD1326" i="5"/>
  <c r="AF1325" i="5"/>
  <c r="AG1325" i="5"/>
  <c r="AD1325" i="5"/>
  <c r="AF1324" i="5"/>
  <c r="AD1324" i="5"/>
  <c r="AF1323" i="5"/>
  <c r="AD1323" i="5"/>
  <c r="AD1322" i="5"/>
  <c r="AF1322" i="5"/>
  <c r="AG1322" i="5"/>
  <c r="AD1321" i="5"/>
  <c r="AF1321" i="5"/>
  <c r="AG1321" i="5"/>
  <c r="AD1320" i="5"/>
  <c r="AF1320" i="5"/>
  <c r="AD1319" i="5"/>
  <c r="AF1319" i="5"/>
  <c r="AF1318" i="5"/>
  <c r="AG1318" i="5"/>
  <c r="AD1318" i="5"/>
  <c r="AF1309" i="5"/>
  <c r="AG1309" i="5"/>
  <c r="AD1309" i="5"/>
  <c r="AD1308" i="5"/>
  <c r="AF1308" i="5"/>
  <c r="AG1308" i="5"/>
  <c r="AF1307" i="5"/>
  <c r="AG1307"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F1268" i="5"/>
  <c r="AG1268" i="5"/>
  <c r="AD1268" i="5"/>
  <c r="AD1267" i="5"/>
  <c r="AF1267" i="5"/>
  <c r="AF1266" i="5"/>
  <c r="AD1266" i="5"/>
  <c r="AD1257" i="5"/>
  <c r="AD1256" i="5"/>
  <c r="AF1256" i="5"/>
  <c r="AG1256" i="5"/>
  <c r="AD1255" i="5"/>
  <c r="AF1255" i="5"/>
  <c r="AG1255" i="5"/>
  <c r="AD1254" i="5"/>
  <c r="AF1254" i="5"/>
  <c r="AG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F1125" i="5"/>
  <c r="AD1125" i="5"/>
  <c r="AD1124" i="5"/>
  <c r="AF1124" i="5"/>
  <c r="AG1124" i="5"/>
  <c r="AF1123" i="5"/>
  <c r="AG1123" i="5"/>
  <c r="AD1123" i="5"/>
  <c r="AD1122" i="5"/>
  <c r="AF1122" i="5"/>
  <c r="AF1121" i="5"/>
  <c r="AD1121" i="5"/>
  <c r="AF1120" i="5"/>
  <c r="AG1120" i="5"/>
  <c r="AD1120" i="5"/>
  <c r="AD1119" i="5"/>
  <c r="AF1119" i="5"/>
  <c r="AG1119" i="5"/>
  <c r="AF1118" i="5"/>
  <c r="AD1118" i="5"/>
  <c r="AD1117" i="5"/>
  <c r="AF1117" i="5"/>
  <c r="AG1116" i="5"/>
  <c r="AF1116" i="5"/>
  <c r="AD1116" i="5"/>
  <c r="AD1115" i="5"/>
  <c r="AF1115" i="5"/>
  <c r="AG1115" i="5"/>
  <c r="AF1114" i="5"/>
  <c r="AD1114" i="5"/>
  <c r="AD1113" i="5"/>
  <c r="AF1113" i="5"/>
  <c r="AD1112" i="5"/>
  <c r="AF1112" i="5"/>
  <c r="AG1112" i="5"/>
  <c r="AF1111" i="5"/>
  <c r="AG1111" i="5"/>
  <c r="AD1111" i="5"/>
  <c r="AD1110" i="5"/>
  <c r="AF1110" i="5"/>
  <c r="AF1109" i="5"/>
  <c r="AD1109" i="5"/>
  <c r="AD1108" i="5"/>
  <c r="AF1108" i="5"/>
  <c r="AG1108" i="5"/>
  <c r="AF1107" i="5"/>
  <c r="AG1107" i="5"/>
  <c r="AD1107" i="5"/>
  <c r="AD1106" i="5"/>
  <c r="AF1106" i="5"/>
  <c r="AD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D1044" i="5"/>
  <c r="AF1044" i="5"/>
  <c r="AG1044" i="5"/>
  <c r="AF1043" i="5"/>
  <c r="AG1043" i="5"/>
  <c r="AD1043" i="5"/>
  <c r="AD1042" i="5"/>
  <c r="AF1042" i="5"/>
  <c r="AF1041" i="5"/>
  <c r="AD1041" i="5"/>
  <c r="AD1040" i="5"/>
  <c r="AF1040" i="5"/>
  <c r="AG1040" i="5"/>
  <c r="AD1039" i="5"/>
  <c r="AF1039" i="5"/>
  <c r="AG1039" i="5"/>
  <c r="AD1038" i="5"/>
  <c r="AF1038" i="5"/>
  <c r="AD1037" i="5"/>
  <c r="AF1037" i="5"/>
  <c r="AF1036" i="5"/>
  <c r="AG1036" i="5"/>
  <c r="AD1036" i="5"/>
  <c r="AD1035" i="5"/>
  <c r="AF1035" i="5"/>
  <c r="AG1035" i="5"/>
  <c r="AF1026" i="5"/>
  <c r="AG1026" i="5"/>
  <c r="AD1026" i="5"/>
  <c r="AD1025" i="5"/>
  <c r="AD1024" i="5"/>
  <c r="AF1024" i="5"/>
  <c r="AG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F972" i="5"/>
  <c r="AG972" i="5"/>
  <c r="AD972" i="5"/>
  <c r="AD971" i="5"/>
  <c r="AF971" i="5"/>
  <c r="AF970" i="5"/>
  <c r="AD970" i="5"/>
  <c r="AD969" i="5"/>
  <c r="AF969" i="5"/>
  <c r="AG969" i="5"/>
  <c r="AD968" i="5"/>
  <c r="AF968" i="5"/>
  <c r="AG968" i="5"/>
  <c r="AD967" i="5"/>
  <c r="AF967" i="5"/>
  <c r="AD966" i="5"/>
  <c r="AF966" i="5"/>
  <c r="AF965" i="5"/>
  <c r="AG965" i="5"/>
  <c r="AD965" i="5"/>
  <c r="AD964" i="5"/>
  <c r="AF964" i="5"/>
  <c r="AG964" i="5"/>
  <c r="AF963" i="5"/>
  <c r="AD963" i="5"/>
  <c r="AD962" i="5"/>
  <c r="AF962" i="5"/>
  <c r="AD961" i="5"/>
  <c r="AF961" i="5"/>
  <c r="AG961" i="5"/>
  <c r="AD960" i="5"/>
  <c r="AF960" i="5"/>
  <c r="AG960" i="5"/>
  <c r="AD959" i="5"/>
  <c r="AF959" i="5"/>
  <c r="AD958" i="5"/>
  <c r="AF958" i="5"/>
  <c r="AD957" i="5"/>
  <c r="AF957" i="5"/>
  <c r="AG957" i="5"/>
  <c r="AF956" i="5"/>
  <c r="AG956" i="5"/>
  <c r="AD956" i="5"/>
  <c r="AD955" i="5"/>
  <c r="AF955" i="5"/>
  <c r="AF954" i="5"/>
  <c r="AD954" i="5"/>
  <c r="AD953" i="5"/>
  <c r="AF953" i="5"/>
  <c r="AG953" i="5"/>
  <c r="AD952" i="5"/>
  <c r="AF952" i="5"/>
  <c r="AG952" i="5"/>
  <c r="AD951" i="5"/>
  <c r="AF951" i="5"/>
  <c r="AD950" i="5"/>
  <c r="AF950" i="5"/>
  <c r="AF949" i="5"/>
  <c r="AG949" i="5"/>
  <c r="AD949" i="5"/>
  <c r="AD948" i="5"/>
  <c r="AF948" i="5"/>
  <c r="AG948" i="5"/>
  <c r="AF947" i="5"/>
  <c r="AD947" i="5"/>
  <c r="AD946" i="5"/>
  <c r="AF946" i="5"/>
  <c r="AD945" i="5"/>
  <c r="AF945" i="5"/>
  <c r="AG945" i="5"/>
  <c r="AD944" i="5"/>
  <c r="AF944" i="5"/>
  <c r="AG944" i="5"/>
  <c r="AD943" i="5"/>
  <c r="AF943" i="5"/>
  <c r="AD942" i="5"/>
  <c r="AF942" i="5"/>
  <c r="AD941" i="5"/>
  <c r="AF941" i="5"/>
  <c r="AG941" i="5"/>
  <c r="AF940" i="5"/>
  <c r="AG940" i="5"/>
  <c r="AD940" i="5"/>
  <c r="AD939" i="5"/>
  <c r="AF939" i="5"/>
  <c r="AF938" i="5"/>
  <c r="AD938" i="5"/>
  <c r="AD937" i="5"/>
  <c r="AF937" i="5"/>
  <c r="AG937" i="5"/>
  <c r="AD936" i="5"/>
  <c r="AF936" i="5"/>
  <c r="AG936" i="5"/>
  <c r="AD935" i="5"/>
  <c r="AF935" i="5"/>
  <c r="AD934" i="5"/>
  <c r="AF934" i="5"/>
  <c r="AF933" i="5"/>
  <c r="AG933" i="5"/>
  <c r="AD933" i="5"/>
  <c r="AD932" i="5"/>
  <c r="AF932" i="5"/>
  <c r="AG932" i="5"/>
  <c r="AF931" i="5"/>
  <c r="AD931" i="5"/>
  <c r="AD930" i="5"/>
  <c r="AF930" i="5"/>
  <c r="AD929" i="5"/>
  <c r="AF929" i="5"/>
  <c r="AG929" i="5"/>
  <c r="AD928" i="5"/>
  <c r="AF928" i="5"/>
  <c r="AG928" i="5"/>
  <c r="AF927" i="5"/>
  <c r="AD927" i="5"/>
  <c r="AD926" i="5"/>
  <c r="AF926" i="5"/>
  <c r="AD925" i="5"/>
  <c r="AF925" i="5"/>
  <c r="AG925" i="5"/>
  <c r="AF924" i="5"/>
  <c r="AG924" i="5"/>
  <c r="AD924" i="5"/>
  <c r="AD923" i="5"/>
  <c r="AF923" i="5"/>
  <c r="AF922" i="5"/>
  <c r="AD922" i="5"/>
  <c r="AD921" i="5"/>
  <c r="AF921" i="5"/>
  <c r="AG921" i="5"/>
  <c r="AF920" i="5"/>
  <c r="AG920" i="5"/>
  <c r="AD920" i="5"/>
  <c r="AD919" i="5"/>
  <c r="AF919" i="5"/>
  <c r="AF918" i="5"/>
  <c r="AD918" i="5"/>
  <c r="AF917" i="5"/>
  <c r="AG917" i="5"/>
  <c r="AD917" i="5"/>
  <c r="AD916" i="5"/>
  <c r="AF916" i="5"/>
  <c r="AG916" i="5"/>
  <c r="AD907" i="5"/>
  <c r="AF907" i="5"/>
  <c r="AG907" i="5"/>
  <c r="AD906" i="5"/>
  <c r="AF906" i="5"/>
  <c r="AG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F802" i="5"/>
  <c r="AD802" i="5"/>
  <c r="AD801" i="5"/>
  <c r="AF801" i="5"/>
  <c r="AD800" i="5"/>
  <c r="AF800" i="5"/>
  <c r="AD799" i="5"/>
  <c r="AF799" i="5"/>
  <c r="AF798" i="5"/>
  <c r="AD798" i="5"/>
  <c r="AD797" i="5"/>
  <c r="AF797" i="5"/>
  <c r="AD796" i="5"/>
  <c r="AF796" i="5"/>
  <c r="AD795" i="5"/>
  <c r="AF795" i="5"/>
  <c r="AF794" i="5"/>
  <c r="AD794" i="5"/>
  <c r="AD793" i="5"/>
  <c r="AF793" i="5"/>
  <c r="AD792" i="5"/>
  <c r="AF792" i="5"/>
  <c r="AD791" i="5"/>
  <c r="AF791" i="5"/>
  <c r="AF790" i="5"/>
  <c r="AD790" i="5"/>
  <c r="AD789" i="5"/>
  <c r="AF789" i="5"/>
  <c r="AD788" i="5"/>
  <c r="AF788" i="5"/>
  <c r="AD787" i="5"/>
  <c r="AF787" i="5"/>
  <c r="AF786" i="5"/>
  <c r="AD786" i="5"/>
  <c r="AD785" i="5"/>
  <c r="AF785" i="5"/>
  <c r="AD784" i="5"/>
  <c r="AF784" i="5"/>
  <c r="AD783" i="5"/>
  <c r="AF783" i="5"/>
  <c r="AF782" i="5"/>
  <c r="AD782" i="5"/>
  <c r="AD781" i="5"/>
  <c r="AF781" i="5"/>
  <c r="AD780" i="5"/>
  <c r="AF780" i="5"/>
  <c r="AD779" i="5"/>
  <c r="AF779" i="5"/>
  <c r="AF778" i="5"/>
  <c r="AD778" i="5"/>
  <c r="AD777" i="5"/>
  <c r="AF777" i="5"/>
  <c r="AD776" i="5"/>
  <c r="AF776" i="5"/>
  <c r="AD775" i="5"/>
  <c r="AF775" i="5"/>
  <c r="AF774" i="5"/>
  <c r="AD774" i="5"/>
  <c r="AD773" i="5"/>
  <c r="AF773" i="5"/>
  <c r="AD772" i="5"/>
  <c r="AF772" i="5"/>
  <c r="AD771" i="5"/>
  <c r="AF771" i="5"/>
  <c r="AF770" i="5"/>
  <c r="AD770" i="5"/>
  <c r="AD769" i="5"/>
  <c r="AF769" i="5"/>
  <c r="AD768" i="5"/>
  <c r="AF768" i="5"/>
  <c r="AD767" i="5"/>
  <c r="AF767" i="5"/>
  <c r="AF766" i="5"/>
  <c r="AD766" i="5"/>
  <c r="AD765" i="5"/>
  <c r="AF765" i="5"/>
  <c r="AD764" i="5"/>
  <c r="AF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F686" i="5"/>
  <c r="AG686" i="5"/>
  <c r="AD686" i="5"/>
  <c r="AD685" i="5"/>
  <c r="AF684" i="5"/>
  <c r="AG684" i="5"/>
  <c r="AD684" i="5"/>
  <c r="AD683" i="5"/>
  <c r="AF683" i="5"/>
  <c r="AG683" i="5"/>
  <c r="AF682" i="5"/>
  <c r="AG682" i="5"/>
  <c r="AD682" i="5"/>
  <c r="AD681" i="5"/>
  <c r="AF680" i="5"/>
  <c r="AG680" i="5"/>
  <c r="AD680" i="5"/>
  <c r="AD679" i="5"/>
  <c r="AF679" i="5"/>
  <c r="AG679" i="5"/>
  <c r="AF678" i="5"/>
  <c r="AG678" i="5"/>
  <c r="AD678" i="5"/>
  <c r="AD677" i="5"/>
  <c r="AF676" i="5"/>
  <c r="AG676" i="5"/>
  <c r="AD676" i="5"/>
  <c r="AD675" i="5"/>
  <c r="AF675" i="5"/>
  <c r="AG675" i="5"/>
  <c r="AF674" i="5"/>
  <c r="AG674" i="5"/>
  <c r="AD674" i="5"/>
  <c r="AD673" i="5"/>
  <c r="AF672" i="5"/>
  <c r="AG672" i="5"/>
  <c r="AD672" i="5"/>
  <c r="AD671" i="5"/>
  <c r="AF671" i="5"/>
  <c r="AG671" i="5"/>
  <c r="AF670" i="5"/>
  <c r="AG670" i="5"/>
  <c r="AD670" i="5"/>
  <c r="AD669" i="5"/>
  <c r="AF668" i="5"/>
  <c r="AG668" i="5"/>
  <c r="AD668" i="5"/>
  <c r="AD667" i="5"/>
  <c r="AF667" i="5"/>
  <c r="AG667" i="5"/>
  <c r="AF666" i="5"/>
  <c r="AG666" i="5"/>
  <c r="AD666"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F531" i="5"/>
  <c r="AG531" i="5"/>
  <c r="AD531" i="5"/>
  <c r="AD530" i="5"/>
  <c r="AF529" i="5"/>
  <c r="AG529" i="5"/>
  <c r="AD529" i="5"/>
  <c r="AD528" i="5"/>
  <c r="AF527" i="5"/>
  <c r="AG527" i="5"/>
  <c r="AD527" i="5"/>
  <c r="AD526" i="5"/>
  <c r="AF525" i="5"/>
  <c r="AG525" i="5"/>
  <c r="AD525" i="5"/>
  <c r="AD524" i="5"/>
  <c r="AF523" i="5"/>
  <c r="AG523" i="5"/>
  <c r="AD523" i="5"/>
  <c r="AD522" i="5"/>
  <c r="AF521" i="5"/>
  <c r="AG521" i="5"/>
  <c r="AD521" i="5"/>
  <c r="AD520" i="5"/>
  <c r="AF519" i="5"/>
  <c r="AG519" i="5"/>
  <c r="AD519" i="5"/>
  <c r="AD518" i="5"/>
  <c r="AF517" i="5"/>
  <c r="AG517" i="5"/>
  <c r="AD517" i="5"/>
  <c r="AD516" i="5"/>
  <c r="AF515" i="5"/>
  <c r="AG515" i="5"/>
  <c r="AD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D447" i="5"/>
  <c r="AF446" i="5"/>
  <c r="AG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G418" i="5"/>
  <c r="AD418" i="5"/>
  <c r="AF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F382" i="5"/>
  <c r="AG382" i="5"/>
  <c r="AD382" i="5"/>
  <c r="AD381" i="5"/>
  <c r="AF381" i="5"/>
  <c r="AG381" i="5"/>
  <c r="AD380" i="5"/>
  <c r="AF380" i="5"/>
  <c r="AG380" i="5"/>
  <c r="AD375" i="5"/>
  <c r="AD374" i="5"/>
  <c r="AD373" i="5"/>
  <c r="AF372" i="5"/>
  <c r="AG372" i="5"/>
  <c r="AD372" i="5"/>
  <c r="AD371" i="5"/>
  <c r="AD370" i="5"/>
  <c r="AF370" i="5"/>
  <c r="AG370" i="5"/>
  <c r="AD369" i="5"/>
  <c r="AD368" i="5"/>
  <c r="AF368" i="5"/>
  <c r="AG368" i="5"/>
  <c r="AD367" i="5"/>
  <c r="AD366" i="5"/>
  <c r="AD365" i="5"/>
  <c r="AF364" i="5"/>
  <c r="AG364" i="5"/>
  <c r="AD364" i="5"/>
  <c r="AD363" i="5"/>
  <c r="AD362" i="5"/>
  <c r="AD361" i="5"/>
  <c r="AD360" i="5"/>
  <c r="AF360" i="5"/>
  <c r="AG360" i="5"/>
  <c r="AD359" i="5"/>
  <c r="AD358" i="5"/>
  <c r="AD357" i="5"/>
  <c r="AF356" i="5"/>
  <c r="AG356" i="5"/>
  <c r="AD356" i="5"/>
  <c r="AD355" i="5"/>
  <c r="AD354" i="5"/>
  <c r="AD353" i="5"/>
  <c r="AD352" i="5"/>
  <c r="AD351"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F250" i="5"/>
  <c r="AD250" i="5"/>
  <c r="AD249" i="5"/>
  <c r="AF249" i="5"/>
  <c r="AG249" i="5"/>
  <c r="AF248" i="5"/>
  <c r="AG248" i="5"/>
  <c r="AD248" i="5"/>
  <c r="AF247" i="5"/>
  <c r="AG247" i="5"/>
  <c r="AD247" i="5"/>
  <c r="AD242" i="5"/>
  <c r="AD241" i="5"/>
  <c r="AD240" i="5"/>
  <c r="AF239" i="5"/>
  <c r="AG239" i="5"/>
  <c r="AD239" i="5"/>
  <c r="AD238" i="5"/>
  <c r="AD237" i="5"/>
  <c r="AD236" i="5"/>
  <c r="AF235" i="5"/>
  <c r="AG235" i="5"/>
  <c r="AD235" i="5"/>
  <c r="AD234"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D181" i="5"/>
  <c r="AF181" i="5"/>
  <c r="AG181" i="5"/>
  <c r="AD180" i="5"/>
  <c r="AF180" i="5"/>
  <c r="AG180" i="5"/>
  <c r="AD175" i="5"/>
  <c r="AD174" i="5"/>
  <c r="AF174" i="5"/>
  <c r="AG174" i="5"/>
  <c r="AD173" i="5"/>
  <c r="AD172" i="5"/>
  <c r="AD171" i="5"/>
  <c r="AD170" i="5"/>
  <c r="AD169" i="5"/>
  <c r="AD168" i="5"/>
  <c r="AD167" i="5"/>
  <c r="AF166" i="5"/>
  <c r="AG166" i="5"/>
  <c r="AD166" i="5"/>
  <c r="AD165" i="5"/>
  <c r="AD164" i="5"/>
  <c r="AD163" i="5"/>
  <c r="AD162" i="5"/>
  <c r="AD161" i="5"/>
  <c r="AD160" i="5"/>
  <c r="AD151" i="5"/>
  <c r="AF151" i="5"/>
  <c r="AG151" i="5"/>
  <c r="AD150" i="5"/>
  <c r="AF150" i="5"/>
  <c r="AD149" i="5"/>
  <c r="AF149" i="5"/>
  <c r="AG149" i="5"/>
  <c r="AD148" i="5"/>
  <c r="AF148" i="5"/>
  <c r="AG147" i="5"/>
  <c r="AD147" i="5"/>
  <c r="AF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D108" i="5"/>
  <c r="AD107" i="5"/>
  <c r="AD106" i="5"/>
  <c r="AF105" i="5"/>
  <c r="AG105" i="5"/>
  <c r="AD105" i="5"/>
  <c r="AD104" i="5"/>
  <c r="AD103" i="5"/>
  <c r="AF103" i="5"/>
  <c r="AG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D67" i="5"/>
  <c r="AF67" i="5"/>
  <c r="AG67" i="5"/>
  <c r="AD62" i="5"/>
  <c r="AD61" i="5"/>
  <c r="AD60" i="5"/>
  <c r="AF60" i="5"/>
  <c r="AG60" i="5"/>
  <c r="AD59" i="5"/>
  <c r="AD58" i="5"/>
  <c r="AD57" i="5"/>
  <c r="AF56" i="5"/>
  <c r="AG56" i="5"/>
  <c r="AD56" i="5"/>
  <c r="AD55" i="5"/>
  <c r="AD54" i="5"/>
  <c r="AD53" i="5"/>
  <c r="AF52" i="5"/>
  <c r="AG52"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37" i="6"/>
  <c r="AH2119" i="6"/>
  <c r="AH2127" i="6"/>
  <c r="AF2128" i="6"/>
  <c r="AG2128" i="6"/>
  <c r="AH2128" i="6"/>
  <c r="AH2130" i="6"/>
  <c r="AH2123" i="6"/>
  <c r="AH2163" i="6"/>
  <c r="AF2150" i="6"/>
  <c r="AG2150" i="6"/>
  <c r="AH2150" i="6"/>
  <c r="AF2154" i="6"/>
  <c r="AG2154" i="6"/>
  <c r="AH2154" i="6"/>
  <c r="AF2158" i="6"/>
  <c r="AG2158" i="6"/>
  <c r="AH2158" i="6"/>
  <c r="AH2151" i="6"/>
  <c r="AH2155" i="6"/>
  <c r="AF2151" i="6"/>
  <c r="AG2151" i="6"/>
  <c r="AF2155" i="6"/>
  <c r="AG2155" i="6"/>
  <c r="AF2159" i="6"/>
  <c r="AG2159" i="6"/>
  <c r="AH2159" i="6"/>
  <c r="AH2155" i="5"/>
  <c r="AH2160" i="5"/>
  <c r="AH2159" i="5"/>
  <c r="AF2139" i="5"/>
  <c r="AG2139" i="5"/>
  <c r="AH2139" i="5"/>
  <c r="AH2135" i="5"/>
  <c r="AF2120" i="5"/>
  <c r="AG2120" i="5"/>
  <c r="AH2120" i="5"/>
  <c r="AF2124" i="5"/>
  <c r="AG2124" i="5"/>
  <c r="AH2124" i="5"/>
  <c r="AF2128" i="5"/>
  <c r="AG2128" i="5"/>
  <c r="AH2128" i="5"/>
  <c r="AH2121" i="5"/>
  <c r="AH2125" i="5"/>
  <c r="AH2129" i="5"/>
  <c r="AH2117" i="5"/>
  <c r="AF2105" i="6"/>
  <c r="AG2105" i="6"/>
  <c r="AH2105" i="6"/>
  <c r="AH2108" i="6"/>
  <c r="AH2094" i="5"/>
  <c r="AH2098" i="5"/>
  <c r="AH2095" i="5"/>
  <c r="AH2099" i="5"/>
  <c r="AF2073" i="5"/>
  <c r="AG2073" i="5"/>
  <c r="AH2073" i="5"/>
  <c r="AH2061" i="6"/>
  <c r="AH2052" i="6"/>
  <c r="AH2057" i="6"/>
  <c r="AH2065" i="6"/>
  <c r="AF2051" i="5"/>
  <c r="AG2051" i="5"/>
  <c r="AH2051" i="5"/>
  <c r="AF2055" i="5"/>
  <c r="AG2055" i="5"/>
  <c r="AH2055" i="5"/>
  <c r="AF2059" i="5"/>
  <c r="AG2059" i="5"/>
  <c r="AH2059" i="5"/>
  <c r="AF2063" i="5"/>
  <c r="AG2063" i="5"/>
  <c r="AH2063" i="5"/>
  <c r="AF2067" i="5"/>
  <c r="AG2067" i="5"/>
  <c r="AH2067" i="5"/>
  <c r="AH2050" i="5"/>
  <c r="AH2054" i="5"/>
  <c r="AH2058" i="5"/>
  <c r="AH2062" i="5"/>
  <c r="AH2066" i="5"/>
  <c r="AH1996" i="5"/>
  <c r="AH1995" i="5"/>
  <c r="AH1992" i="5"/>
  <c r="AH1953" i="6"/>
  <c r="AH1969" i="6"/>
  <c r="AF1953" i="6"/>
  <c r="AG1953" i="6"/>
  <c r="AG1975" i="6"/>
  <c r="AF1957" i="6"/>
  <c r="AG1957" i="6"/>
  <c r="AH1957" i="6"/>
  <c r="AF1961" i="6"/>
  <c r="AG1961" i="6"/>
  <c r="AH1961" i="6"/>
  <c r="AF1965" i="6"/>
  <c r="AG1965" i="6"/>
  <c r="AH1965" i="6"/>
  <c r="AF1969" i="6"/>
  <c r="AG1969" i="6"/>
  <c r="AF1973" i="6"/>
  <c r="AG1973" i="6"/>
  <c r="AH1973" i="6"/>
  <c r="AH1955" i="6"/>
  <c r="AH1959" i="6"/>
  <c r="AH1963" i="6"/>
  <c r="AH1967" i="6"/>
  <c r="AH1971" i="6"/>
  <c r="AH1971" i="5"/>
  <c r="AH1970" i="5"/>
  <c r="AH1974" i="5"/>
  <c r="AF1940" i="5"/>
  <c r="AG1940" i="5"/>
  <c r="AH1940" i="5"/>
  <c r="AF1922" i="5"/>
  <c r="AG1922" i="5"/>
  <c r="AH1922" i="5"/>
  <c r="AF1926" i="5"/>
  <c r="AG1926" i="5"/>
  <c r="AH1926" i="5"/>
  <c r="AF1930" i="5"/>
  <c r="AG1930" i="5"/>
  <c r="AH1930" i="5"/>
  <c r="AF1934" i="5"/>
  <c r="AG1934" i="5"/>
  <c r="AH1934" i="5"/>
  <c r="AH1921" i="5"/>
  <c r="AH1925" i="5"/>
  <c r="AH1929" i="5"/>
  <c r="AH1933" i="5"/>
  <c r="AF1918" i="5"/>
  <c r="AG1918" i="5"/>
  <c r="AH1918" i="5"/>
  <c r="AF1859" i="5"/>
  <c r="AG1859" i="5"/>
  <c r="AH1859" i="5"/>
  <c r="AF1863" i="5"/>
  <c r="AG1863" i="5"/>
  <c r="AH1863" i="5"/>
  <c r="AF1867" i="5"/>
  <c r="AG1867" i="5"/>
  <c r="AH1867" i="5"/>
  <c r="AF1871" i="5"/>
  <c r="AG1871" i="5"/>
  <c r="AH1871" i="5"/>
  <c r="AH1860" i="5"/>
  <c r="AH1864" i="5"/>
  <c r="AH1868" i="5"/>
  <c r="AH1872" i="5"/>
  <c r="AF1830" i="6"/>
  <c r="AG1830" i="6"/>
  <c r="AH1830" i="6"/>
  <c r="AF1834" i="6"/>
  <c r="AG1834" i="6"/>
  <c r="AH1834" i="6"/>
  <c r="AF1838" i="6"/>
  <c r="AG1838" i="6"/>
  <c r="AH1838" i="6"/>
  <c r="AH1831" i="6"/>
  <c r="AH1833" i="6"/>
  <c r="AH1835" i="6"/>
  <c r="AH1837" i="6"/>
  <c r="AH1839" i="6"/>
  <c r="AH1829" i="6"/>
  <c r="AH1833" i="5"/>
  <c r="AH1838" i="5"/>
  <c r="AH1829" i="5"/>
  <c r="AF1820" i="5"/>
  <c r="AG1820" i="5"/>
  <c r="AH1820" i="5"/>
  <c r="AH1816" i="5"/>
  <c r="AH1778" i="5"/>
  <c r="AH1794" i="5"/>
  <c r="AH1810" i="5"/>
  <c r="AF1774" i="5"/>
  <c r="AG1774" i="5"/>
  <c r="AH1774" i="5"/>
  <c r="AF1778" i="5"/>
  <c r="AG1778" i="5"/>
  <c r="AF1782" i="5"/>
  <c r="AG1782" i="5"/>
  <c r="AH1782" i="5"/>
  <c r="AF1786" i="5"/>
  <c r="AG1786" i="5"/>
  <c r="AH1786" i="5"/>
  <c r="AF1790" i="5"/>
  <c r="AG1790" i="5"/>
  <c r="AH1790" i="5"/>
  <c r="AF1794" i="5"/>
  <c r="AG1794" i="5"/>
  <c r="AF1798" i="5"/>
  <c r="AG1798" i="5"/>
  <c r="AH1798" i="5"/>
  <c r="AF1802" i="5"/>
  <c r="AG1802" i="5"/>
  <c r="AH1802" i="5"/>
  <c r="AF1806" i="5"/>
  <c r="AG1806" i="5"/>
  <c r="AH1806" i="5"/>
  <c r="AF1810" i="5"/>
  <c r="AG1810" i="5"/>
  <c r="AH1781" i="5"/>
  <c r="AH1785" i="5"/>
  <c r="AH1797" i="5"/>
  <c r="AH1801" i="5"/>
  <c r="AF1777" i="5"/>
  <c r="AG1777" i="5"/>
  <c r="AH1777" i="5"/>
  <c r="AF1781" i="5"/>
  <c r="AG1781" i="5"/>
  <c r="AF1785" i="5"/>
  <c r="AG1785" i="5"/>
  <c r="AF1789" i="5"/>
  <c r="AG1789" i="5"/>
  <c r="AH1789" i="5"/>
  <c r="AF1793" i="5"/>
  <c r="AG1793" i="5"/>
  <c r="AH1793" i="5"/>
  <c r="AF1797" i="5"/>
  <c r="AG1797" i="5"/>
  <c r="AF1801" i="5"/>
  <c r="AG1801" i="5"/>
  <c r="AF1805" i="5"/>
  <c r="AG1805" i="5"/>
  <c r="AH1805" i="5"/>
  <c r="AF1809" i="5"/>
  <c r="AG1809" i="5"/>
  <c r="AH1809" i="5"/>
  <c r="AH1773" i="5"/>
  <c r="AF1773" i="5"/>
  <c r="AG1773" i="5"/>
  <c r="AH1818" i="6"/>
  <c r="AF1818" i="6"/>
  <c r="AG1818" i="6"/>
  <c r="AF1820" i="6"/>
  <c r="AG1820" i="6"/>
  <c r="AH1820" i="6"/>
  <c r="AH1817" i="6"/>
  <c r="AH1819" i="6"/>
  <c r="AH1816" i="6"/>
  <c r="AF1739" i="6"/>
  <c r="AG1739" i="6"/>
  <c r="AH1739" i="6"/>
  <c r="AH1735" i="6"/>
  <c r="AF1735" i="6"/>
  <c r="AG1735" i="6"/>
  <c r="AH1682" i="6"/>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H1686" i="5"/>
  <c r="AH1690" i="5"/>
  <c r="AH1694" i="5"/>
  <c r="AH1698" i="5"/>
  <c r="AH1702" i="5"/>
  <c r="AH1706" i="5"/>
  <c r="AH1710" i="5"/>
  <c r="AH1714" i="5"/>
  <c r="AH1718" i="5"/>
  <c r="AH1722" i="5"/>
  <c r="AH1726" i="5"/>
  <c r="AH1730" i="5"/>
  <c r="AH1682" i="5"/>
  <c r="AF1640" i="6"/>
  <c r="AG1640" i="6"/>
  <c r="AH1640" i="6"/>
  <c r="AF1648" i="6"/>
  <c r="AG1648" i="6"/>
  <c r="AH1648" i="6"/>
  <c r="AF1656" i="6"/>
  <c r="AG1656" i="6"/>
  <c r="AH1656" i="6"/>
  <c r="AF1664" i="6"/>
  <c r="AG1664" i="6"/>
  <c r="AH1664" i="6"/>
  <c r="AH1652" i="6"/>
  <c r="AF1644" i="6"/>
  <c r="AG1644" i="6"/>
  <c r="AH1644" i="6"/>
  <c r="AF1652" i="6"/>
  <c r="AG1652" i="6"/>
  <c r="AH1659" i="6"/>
  <c r="AH1663" i="6"/>
  <c r="AF1630" i="6"/>
  <c r="AG1630" i="6"/>
  <c r="AH1630" i="6"/>
  <c r="AH1627" i="6"/>
  <c r="AF1627" i="6"/>
  <c r="AG1627" i="6"/>
  <c r="AH1626" i="6"/>
  <c r="AF1626" i="5"/>
  <c r="AG1626" i="5"/>
  <c r="AH1626" i="5"/>
  <c r="AF1618" i="5"/>
  <c r="AG1618" i="5"/>
  <c r="AH1618" i="5"/>
  <c r="AH1619" i="5"/>
  <c r="AF1587" i="6"/>
  <c r="AG1587" i="6"/>
  <c r="AH1587" i="6"/>
  <c r="AH1591" i="6"/>
  <c r="AF1591" i="6"/>
  <c r="AG1591" i="6"/>
  <c r="AF1583" i="6"/>
  <c r="AG1583" i="6"/>
  <c r="AH1583" i="6"/>
  <c r="AH1601" i="5"/>
  <c r="AH1586" i="5"/>
  <c r="AH1594" i="5"/>
  <c r="AF1586" i="5"/>
  <c r="AG1586" i="5"/>
  <c r="AF1594" i="5"/>
  <c r="AG1594" i="5"/>
  <c r="AH1590" i="5"/>
  <c r="AH1587" i="5"/>
  <c r="AH1591" i="5"/>
  <c r="AH1583" i="5"/>
  <c r="AH1574" i="6"/>
  <c r="AF1574" i="6"/>
  <c r="AG1574" i="6"/>
  <c r="AH1573" i="6"/>
  <c r="AF1573" i="6"/>
  <c r="AG1573" i="6"/>
  <c r="AH1570" i="6"/>
  <c r="AH1565" i="5"/>
  <c r="AH1564" i="5"/>
  <c r="AF1491" i="5"/>
  <c r="AG1491" i="5"/>
  <c r="AH1491" i="5"/>
  <c r="AG1419" i="6"/>
  <c r="AI1418" i="6"/>
  <c r="AH1416" i="6"/>
  <c r="AF1416" i="6"/>
  <c r="AG1416" i="6"/>
  <c r="AH1418" i="6"/>
  <c r="AH1414" i="6"/>
  <c r="AH1405" i="6"/>
  <c r="AH1400" i="6"/>
  <c r="AH1397" i="6"/>
  <c r="AF1397" i="6"/>
  <c r="AG1397" i="6"/>
  <c r="AF1401" i="6"/>
  <c r="AG1401" i="6"/>
  <c r="AH1401" i="6"/>
  <c r="AF1405" i="6"/>
  <c r="AG1405" i="6"/>
  <c r="AF1409" i="6"/>
  <c r="AG1409" i="6"/>
  <c r="AH1409" i="6"/>
  <c r="AF1400" i="6"/>
  <c r="AG1400" i="6"/>
  <c r="AF1404" i="6"/>
  <c r="AG1404" i="6"/>
  <c r="AH1404" i="6"/>
  <c r="AF1408" i="6"/>
  <c r="AG1408" i="6"/>
  <c r="AH1408" i="6"/>
  <c r="AH1396" i="6"/>
  <c r="AF1396" i="6"/>
  <c r="AG1396" i="6"/>
  <c r="AF1403" i="5"/>
  <c r="AG1403" i="5"/>
  <c r="AH1403" i="5"/>
  <c r="AH1399" i="5"/>
  <c r="AF1407" i="5"/>
  <c r="AG1407" i="5"/>
  <c r="AH1407" i="5"/>
  <c r="AF1387" i="6"/>
  <c r="AG1387" i="6"/>
  <c r="AH1387" i="6"/>
  <c r="AF1386" i="6"/>
  <c r="AG1386" i="6"/>
  <c r="AH1386" i="6"/>
  <c r="AH1383" i="6"/>
  <c r="AF1385" i="5"/>
  <c r="AG1385" i="5"/>
  <c r="AH1385" i="5"/>
  <c r="AF1384" i="5"/>
  <c r="AG1384" i="5"/>
  <c r="AH1384" i="5"/>
  <c r="AF1337" i="5"/>
  <c r="AG1337" i="5"/>
  <c r="AH1337" i="5"/>
  <c r="AH1346" i="6"/>
  <c r="AH1345" i="6"/>
  <c r="AH1338" i="6"/>
  <c r="AF1319" i="6"/>
  <c r="AG1319" i="6"/>
  <c r="AH1319" i="6"/>
  <c r="AH1323" i="6"/>
  <c r="AF1335" i="6"/>
  <c r="AG1335" i="6"/>
  <c r="AH1335" i="6"/>
  <c r="AF1338" i="6"/>
  <c r="AG1338" i="6"/>
  <c r="AH1326" i="6"/>
  <c r="AF1337" i="6"/>
  <c r="AG1337" i="6"/>
  <c r="AH1337" i="6"/>
  <c r="AH1322" i="6"/>
  <c r="AH1309" i="6"/>
  <c r="AF1308" i="6"/>
  <c r="AG1308" i="6"/>
  <c r="AH1308" i="6"/>
  <c r="AF1305" i="6"/>
  <c r="AG1305" i="6"/>
  <c r="AH1305" i="6"/>
  <c r="AH1307" i="5"/>
  <c r="AF1306" i="5"/>
  <c r="AG1306" i="5"/>
  <c r="AH1306" i="5"/>
  <c r="AH1282" i="6"/>
  <c r="AH1281" i="6"/>
  <c r="AH1278" i="6"/>
  <c r="AF1271" i="6"/>
  <c r="AG1271" i="6"/>
  <c r="AH1271" i="6"/>
  <c r="AH1267" i="6"/>
  <c r="AF1267" i="6"/>
  <c r="AG1267" i="6"/>
  <c r="AF1256" i="6"/>
  <c r="AG1256" i="6"/>
  <c r="AH1256" i="6"/>
  <c r="AF1257" i="6"/>
  <c r="AG1257" i="6"/>
  <c r="AH1257" i="6"/>
  <c r="AH1253" i="6"/>
  <c r="AF1253" i="6"/>
  <c r="AG1253" i="6"/>
  <c r="AH1257" i="5"/>
  <c r="AF1257" i="5"/>
  <c r="AG1257" i="5"/>
  <c r="AH1254" i="5"/>
  <c r="AF1253" i="5"/>
  <c r="AG1253" i="5"/>
  <c r="AH1253" i="5"/>
  <c r="AF1119" i="6"/>
  <c r="AG1119" i="6"/>
  <c r="AH1119" i="6"/>
  <c r="AH1112" i="6"/>
  <c r="AF1115" i="6"/>
  <c r="AG1115" i="6"/>
  <c r="AH1115" i="6"/>
  <c r="AH1116" i="6"/>
  <c r="AF1096" i="6"/>
  <c r="AG1096" i="6"/>
  <c r="AH1096" i="6"/>
  <c r="AF1097" i="6"/>
  <c r="AG1097" i="6"/>
  <c r="AH1097" i="6"/>
  <c r="AH1093" i="6"/>
  <c r="AF1093" i="6"/>
  <c r="AG1093" i="6"/>
  <c r="AF1096" i="5"/>
  <c r="AG1096" i="5"/>
  <c r="AH1096" i="5"/>
  <c r="AF1097" i="5"/>
  <c r="AG1097" i="5"/>
  <c r="AH1097" i="5"/>
  <c r="AH1093" i="5"/>
  <c r="AF1093" i="5"/>
  <c r="AG1093" i="5"/>
  <c r="AH1059" i="6"/>
  <c r="AG1027" i="5"/>
  <c r="AI1025" i="5"/>
  <c r="AJ1025" i="5"/>
  <c r="AH1025" i="5"/>
  <c r="AF1025" i="5"/>
  <c r="AG1025" i="5"/>
  <c r="AH1024" i="5"/>
  <c r="AI1023" i="5"/>
  <c r="AF1024" i="6"/>
  <c r="AG1024" i="6"/>
  <c r="AH1024" i="6"/>
  <c r="AF1025" i="6"/>
  <c r="AG1025" i="6"/>
  <c r="AH1025" i="6"/>
  <c r="AF985" i="6"/>
  <c r="AG985" i="6"/>
  <c r="AH985" i="6"/>
  <c r="AF983" i="6"/>
  <c r="AG983" i="6"/>
  <c r="AH983" i="6"/>
  <c r="AF981" i="6"/>
  <c r="AG981" i="6"/>
  <c r="AH981" i="6"/>
  <c r="AH974" i="6"/>
  <c r="AF973" i="6"/>
  <c r="AG973" i="6"/>
  <c r="AH973" i="6"/>
  <c r="AF905" i="5"/>
  <c r="AG905" i="5"/>
  <c r="AH905" i="5"/>
  <c r="AH906" i="5"/>
  <c r="AH875" i="6"/>
  <c r="AH876" i="6"/>
  <c r="AH880" i="6"/>
  <c r="AH884" i="6"/>
  <c r="AH888" i="6"/>
  <c r="AH892" i="6"/>
  <c r="AH896" i="6"/>
  <c r="AH891" i="6"/>
  <c r="AH878" i="6"/>
  <c r="AF883" i="6"/>
  <c r="AG883" i="6"/>
  <c r="AH883" i="6"/>
  <c r="AF887" i="6"/>
  <c r="AG887" i="6"/>
  <c r="AH887" i="6"/>
  <c r="AF891" i="6"/>
  <c r="AG891" i="6"/>
  <c r="AF895" i="6"/>
  <c r="AG895" i="6"/>
  <c r="AH895" i="6"/>
  <c r="AH879" i="6"/>
  <c r="AF875" i="6"/>
  <c r="AG875" i="6"/>
  <c r="AF874" i="6"/>
  <c r="AG874" i="6"/>
  <c r="AH874" i="6"/>
  <c r="AH877" i="6"/>
  <c r="AF878" i="6"/>
  <c r="AG878" i="6"/>
  <c r="AH881" i="6"/>
  <c r="AF882" i="6"/>
  <c r="AG882" i="6"/>
  <c r="AH882" i="6"/>
  <c r="AH885" i="6"/>
  <c r="AF886" i="6"/>
  <c r="AG886" i="6"/>
  <c r="AH886" i="6"/>
  <c r="AH889" i="6"/>
  <c r="AF890" i="6"/>
  <c r="AG890" i="6"/>
  <c r="AH890" i="6"/>
  <c r="AH893" i="6"/>
  <c r="AF894" i="6"/>
  <c r="AG894" i="6"/>
  <c r="AH894" i="6"/>
  <c r="AH897" i="6"/>
  <c r="AF898" i="6"/>
  <c r="AG898" i="6"/>
  <c r="AH898" i="6"/>
  <c r="AH873" i="6"/>
  <c r="AH864" i="6"/>
  <c r="AF860" i="6"/>
  <c r="AG860" i="6"/>
  <c r="AH860" i="6"/>
  <c r="AF864" i="6"/>
  <c r="AG864" i="6"/>
  <c r="AF827" i="6"/>
  <c r="AG827" i="6"/>
  <c r="AH827" i="6"/>
  <c r="AF831" i="6"/>
  <c r="AG831" i="6"/>
  <c r="AH831" i="6"/>
  <c r="AF835" i="6"/>
  <c r="AG835" i="6"/>
  <c r="AH835" i="6"/>
  <c r="AF830" i="6"/>
  <c r="AG830" i="6"/>
  <c r="AH830" i="6"/>
  <c r="AF834" i="6"/>
  <c r="AG834" i="6"/>
  <c r="AH834" i="6"/>
  <c r="AH828" i="6"/>
  <c r="AF829" i="6"/>
  <c r="AG829" i="6"/>
  <c r="AH829" i="6"/>
  <c r="AH832" i="6"/>
  <c r="AF833" i="6"/>
  <c r="AG833" i="6"/>
  <c r="AH833" i="6"/>
  <c r="AF826" i="6"/>
  <c r="AG826" i="6"/>
  <c r="AH826" i="6"/>
  <c r="AF843" i="5"/>
  <c r="AG843" i="5"/>
  <c r="AH843" i="5"/>
  <c r="AF842" i="5"/>
  <c r="AG842" i="5"/>
  <c r="AH842" i="5"/>
  <c r="AF816" i="6"/>
  <c r="AG816" i="6"/>
  <c r="AH816" i="6"/>
  <c r="AH815" i="6"/>
  <c r="AH742" i="5"/>
  <c r="AF742" i="5"/>
  <c r="AG742" i="5"/>
  <c r="AF744" i="5"/>
  <c r="AG744" i="5"/>
  <c r="AH744" i="5"/>
  <c r="AF740" i="5"/>
  <c r="AG740" i="5"/>
  <c r="AH740" i="5"/>
  <c r="AH714" i="6"/>
  <c r="AF710" i="6"/>
  <c r="AG710" i="6"/>
  <c r="AH710" i="6"/>
  <c r="AH665" i="5"/>
  <c r="AH673" i="5"/>
  <c r="AH681" i="5"/>
  <c r="AH689" i="5"/>
  <c r="AF665" i="5"/>
  <c r="AG665" i="5"/>
  <c r="AF669" i="5"/>
  <c r="AG669" i="5"/>
  <c r="AH669" i="5"/>
  <c r="AF673" i="5"/>
  <c r="AG673" i="5"/>
  <c r="AF677" i="5"/>
  <c r="AG677" i="5"/>
  <c r="AH677" i="5"/>
  <c r="AF681" i="5"/>
  <c r="AG681" i="5"/>
  <c r="AF685" i="5"/>
  <c r="AG685" i="5"/>
  <c r="AH685" i="5"/>
  <c r="AF689" i="5"/>
  <c r="AG689" i="5"/>
  <c r="AH696" i="6"/>
  <c r="AG699" i="6"/>
  <c r="AF696" i="6"/>
  <c r="AG696" i="6"/>
  <c r="AH695" i="6"/>
  <c r="AF643" i="6"/>
  <c r="AG643" i="6"/>
  <c r="AH643" i="6"/>
  <c r="AH617" i="6"/>
  <c r="AF617" i="6"/>
  <c r="AG617" i="6"/>
  <c r="AH620" i="6"/>
  <c r="AH616" i="6"/>
  <c r="AF589" i="5"/>
  <c r="AG589" i="5"/>
  <c r="AH589" i="5"/>
  <c r="AF591" i="5"/>
  <c r="AG591" i="5"/>
  <c r="AH591" i="5"/>
  <c r="AF593" i="5"/>
  <c r="AG593" i="5"/>
  <c r="AH593" i="5"/>
  <c r="AF595" i="5"/>
  <c r="AG595" i="5"/>
  <c r="AH595" i="5"/>
  <c r="AF597" i="5"/>
  <c r="AG597" i="5"/>
  <c r="AH597" i="5"/>
  <c r="AF599" i="5"/>
  <c r="AG599" i="5"/>
  <c r="AH599" i="5"/>
  <c r="AF601" i="5"/>
  <c r="AG601" i="5"/>
  <c r="AH601" i="5"/>
  <c r="AF603" i="5"/>
  <c r="AG603" i="5"/>
  <c r="AH603" i="5"/>
  <c r="AF605" i="5"/>
  <c r="AG605" i="5"/>
  <c r="AH605" i="5"/>
  <c r="AF607" i="5"/>
  <c r="AG607" i="5"/>
  <c r="AH607" i="5"/>
  <c r="AF609" i="5"/>
  <c r="AG609" i="5"/>
  <c r="AH609" i="5"/>
  <c r="AF611" i="5"/>
  <c r="AG611" i="5"/>
  <c r="AH611" i="5"/>
  <c r="AH594" i="5"/>
  <c r="AH598" i="5"/>
  <c r="AH610" i="5"/>
  <c r="AF590" i="5"/>
  <c r="AG590" i="5"/>
  <c r="AH590" i="5"/>
  <c r="AF594" i="5"/>
  <c r="AG594" i="5"/>
  <c r="AF598" i="5"/>
  <c r="AG598" i="5"/>
  <c r="AF602" i="5"/>
  <c r="AG602" i="5"/>
  <c r="AH602" i="5"/>
  <c r="AF606" i="5"/>
  <c r="AG606" i="5"/>
  <c r="AH606" i="5"/>
  <c r="AF610" i="5"/>
  <c r="AG610" i="5"/>
  <c r="AH587" i="5"/>
  <c r="AF587" i="5"/>
  <c r="AG587" i="5"/>
  <c r="AG579" i="5"/>
  <c r="AH554" i="6"/>
  <c r="AF567" i="6"/>
  <c r="AG567" i="6"/>
  <c r="AH567" i="6"/>
  <c r="AF553" i="6"/>
  <c r="AG553" i="6"/>
  <c r="AH553" i="6"/>
  <c r="AH555" i="6"/>
  <c r="AF569" i="6"/>
  <c r="AG569" i="6"/>
  <c r="AH569" i="6"/>
  <c r="AH551" i="6"/>
  <c r="AH520" i="5"/>
  <c r="AH528" i="5"/>
  <c r="AF516" i="5"/>
  <c r="AG516" i="5"/>
  <c r="AH516" i="5"/>
  <c r="AF518" i="5"/>
  <c r="AG518" i="5"/>
  <c r="AH518" i="5"/>
  <c r="AF520" i="5"/>
  <c r="AG520" i="5"/>
  <c r="AF522" i="5"/>
  <c r="AG522" i="5"/>
  <c r="AH522" i="5"/>
  <c r="AF524" i="5"/>
  <c r="AG524" i="5"/>
  <c r="AH524" i="5"/>
  <c r="AF526" i="5"/>
  <c r="AG526" i="5"/>
  <c r="AH526" i="5"/>
  <c r="AF528" i="5"/>
  <c r="AG528" i="5"/>
  <c r="AF530" i="5"/>
  <c r="AG530" i="5"/>
  <c r="AH530" i="5"/>
  <c r="AF532" i="5"/>
  <c r="AG532" i="5"/>
  <c r="AH532" i="5"/>
  <c r="AF539" i="6"/>
  <c r="AG539" i="6"/>
  <c r="AH539" i="6"/>
  <c r="AH540" i="6"/>
  <c r="AF540" i="6"/>
  <c r="AG540" i="6"/>
  <c r="AH468" i="5"/>
  <c r="AH463" i="5"/>
  <c r="AH465" i="5"/>
  <c r="AF459" i="5"/>
  <c r="AG459" i="5"/>
  <c r="AH459" i="5"/>
  <c r="AF461" i="5"/>
  <c r="AG461" i="5"/>
  <c r="AH461" i="5"/>
  <c r="AF463" i="5"/>
  <c r="AG463" i="5"/>
  <c r="AF465" i="5"/>
  <c r="AG465" i="5"/>
  <c r="AF467" i="5"/>
  <c r="AG467" i="5"/>
  <c r="AF469" i="5"/>
  <c r="AG469" i="5"/>
  <c r="AH469" i="5"/>
  <c r="AF468" i="5"/>
  <c r="AG468" i="5"/>
  <c r="AF463" i="6"/>
  <c r="AG463" i="6"/>
  <c r="AH463" i="6"/>
  <c r="AF465" i="6"/>
  <c r="AG465" i="6"/>
  <c r="AH465" i="6"/>
  <c r="AF467" i="6"/>
  <c r="AG467" i="6"/>
  <c r="AH467" i="6"/>
  <c r="AF469" i="6"/>
  <c r="AG469" i="6"/>
  <c r="AG470" i="6"/>
  <c r="AH460" i="6"/>
  <c r="AH462" i="6"/>
  <c r="AH464" i="6"/>
  <c r="AH466" i="6"/>
  <c r="AH468" i="6"/>
  <c r="AH458" i="6"/>
  <c r="AH448" i="5"/>
  <c r="AF449" i="5"/>
  <c r="AG449" i="5"/>
  <c r="AH449" i="5"/>
  <c r="AF448" i="5"/>
  <c r="AG448" i="5"/>
  <c r="AH446" i="5"/>
  <c r="AF447" i="5"/>
  <c r="AG447" i="5"/>
  <c r="AG450" i="5"/>
  <c r="AH445" i="5"/>
  <c r="AH427" i="5"/>
  <c r="AF427" i="5"/>
  <c r="AG427" i="5"/>
  <c r="AF395" i="6"/>
  <c r="AG395" i="6"/>
  <c r="AH395" i="6"/>
  <c r="AF397" i="6"/>
  <c r="AG397" i="6"/>
  <c r="AH397" i="6"/>
  <c r="AF399" i="6"/>
  <c r="AG399" i="6"/>
  <c r="AH399" i="6"/>
  <c r="AF401" i="6"/>
  <c r="AG401" i="6"/>
  <c r="AH401" i="6"/>
  <c r="AF403" i="6"/>
  <c r="AG403" i="6"/>
  <c r="AH403" i="6"/>
  <c r="AF405" i="6"/>
  <c r="AG405" i="6"/>
  <c r="AH405" i="6"/>
  <c r="AF407" i="6"/>
  <c r="AG407" i="6"/>
  <c r="AH407" i="6"/>
  <c r="AF409" i="6"/>
  <c r="AG409" i="6"/>
  <c r="AH409" i="6"/>
  <c r="AH393" i="6"/>
  <c r="AF393" i="6"/>
  <c r="AG393" i="6"/>
  <c r="AF352" i="5"/>
  <c r="AG352" i="5"/>
  <c r="AH352" i="5"/>
  <c r="AH354" i="5"/>
  <c r="AH370" i="5"/>
  <c r="AF354" i="5"/>
  <c r="AG354" i="5"/>
  <c r="AH360" i="5"/>
  <c r="AF362" i="5"/>
  <c r="AG362" i="5"/>
  <c r="AH362" i="5"/>
  <c r="AH368" i="5"/>
  <c r="AF350" i="5"/>
  <c r="AG350" i="5"/>
  <c r="AH350" i="5"/>
  <c r="AH356" i="5"/>
  <c r="AF358" i="5"/>
  <c r="AG358" i="5"/>
  <c r="AH358" i="5"/>
  <c r="AH364" i="5"/>
  <c r="AF366" i="5"/>
  <c r="AG366" i="5"/>
  <c r="AH366" i="5"/>
  <c r="AH372" i="5"/>
  <c r="AF374" i="5"/>
  <c r="AG374" i="5"/>
  <c r="AH374" i="5"/>
  <c r="AF340" i="6"/>
  <c r="AG340" i="6"/>
  <c r="AH340" i="6"/>
  <c r="AF339" i="6"/>
  <c r="AG339" i="6"/>
  <c r="AH339" i="6"/>
  <c r="AH338" i="6"/>
  <c r="AF337" i="6"/>
  <c r="AG337" i="6"/>
  <c r="AH337" i="6"/>
  <c r="AF336" i="6"/>
  <c r="AG336" i="6"/>
  <c r="AF328" i="6"/>
  <c r="AG328" i="6"/>
  <c r="AH328" i="6"/>
  <c r="AF330" i="6"/>
  <c r="AG330" i="6"/>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F233" i="5"/>
  <c r="AG233" i="5"/>
  <c r="AH233" i="5"/>
  <c r="AH239" i="5"/>
  <c r="AF241" i="5"/>
  <c r="AG241" i="5"/>
  <c r="AH241" i="5"/>
  <c r="AH237" i="5"/>
  <c r="AH235" i="5"/>
  <c r="AF237" i="5"/>
  <c r="AG237" i="5"/>
  <c r="AF221" i="6"/>
  <c r="AG221" i="6"/>
  <c r="AH221" i="6"/>
  <c r="AF223" i="6"/>
  <c r="AG223" i="6"/>
  <c r="AH223" i="6"/>
  <c r="AH222" i="6"/>
  <c r="AH220" i="6"/>
  <c r="AF220" i="6"/>
  <c r="AG220" i="6"/>
  <c r="AH219" i="6"/>
  <c r="AH198" i="6"/>
  <c r="AH204" i="6"/>
  <c r="AH206" i="6"/>
  <c r="AH212" i="6"/>
  <c r="AH214" i="6"/>
  <c r="AF198" i="6"/>
  <c r="AG198" i="6"/>
  <c r="AF200" i="6"/>
  <c r="AG200" i="6"/>
  <c r="AH200" i="6"/>
  <c r="AF202" i="6"/>
  <c r="AG202" i="6"/>
  <c r="AH202" i="6"/>
  <c r="AF204" i="6"/>
  <c r="AG204" i="6"/>
  <c r="AF206" i="6"/>
  <c r="AG206" i="6"/>
  <c r="AF208" i="6"/>
  <c r="AG208" i="6"/>
  <c r="AH208" i="6"/>
  <c r="AF210" i="6"/>
  <c r="AG210" i="6"/>
  <c r="AH210" i="6"/>
  <c r="AF212" i="6"/>
  <c r="AG212" i="6"/>
  <c r="AF214" i="6"/>
  <c r="AG214" i="6"/>
  <c r="AF193" i="6"/>
  <c r="AG193" i="6"/>
  <c r="AH193" i="6"/>
  <c r="AH164" i="5"/>
  <c r="AF164" i="5"/>
  <c r="AG164" i="5"/>
  <c r="AF172" i="5"/>
  <c r="AG172" i="5"/>
  <c r="AH172" i="5"/>
  <c r="AF162" i="5"/>
  <c r="AG162" i="5"/>
  <c r="AH162" i="5"/>
  <c r="AF170" i="5"/>
  <c r="AG170" i="5"/>
  <c r="AH170" i="5"/>
  <c r="AH166" i="5"/>
  <c r="AF168" i="5"/>
  <c r="AG168" i="5"/>
  <c r="AH168" i="5"/>
  <c r="AH174" i="5"/>
  <c r="AF160" i="5"/>
  <c r="AG160" i="5"/>
  <c r="AH160" i="5"/>
  <c r="AH84" i="6"/>
  <c r="AF83" i="6"/>
  <c r="AG83" i="6"/>
  <c r="AH83" i="6"/>
  <c r="AH80" i="6"/>
  <c r="AH140" i="6"/>
  <c r="AF132" i="6"/>
  <c r="AG132" i="6"/>
  <c r="AH132" i="6"/>
  <c r="AF136" i="6"/>
  <c r="AG136" i="6"/>
  <c r="AH136" i="6"/>
  <c r="AF140" i="6"/>
  <c r="AG140" i="6"/>
  <c r="AF129" i="6"/>
  <c r="AG129" i="6"/>
  <c r="AH129" i="6"/>
  <c r="AF133" i="6"/>
  <c r="AG133" i="6"/>
  <c r="AH133" i="6"/>
  <c r="AF137" i="6"/>
  <c r="AG137" i="6"/>
  <c r="AH137" i="6"/>
  <c r="AF141" i="6"/>
  <c r="AG141" i="6"/>
  <c r="AH141" i="6"/>
  <c r="AF128" i="6"/>
  <c r="AG128" i="6"/>
  <c r="AH128" i="6"/>
  <c r="AF109" i="5"/>
  <c r="AG109" i="5"/>
  <c r="AH109" i="5"/>
  <c r="AH105" i="5"/>
  <c r="AF107" i="5"/>
  <c r="AG107" i="5"/>
  <c r="AH107" i="5"/>
  <c r="AH103" i="5"/>
  <c r="AH94" i="6"/>
  <c r="AH93" i="6"/>
  <c r="AF94" i="6"/>
  <c r="AG94" i="6"/>
  <c r="AF93" i="6"/>
  <c r="AG93" i="6"/>
  <c r="AH91" i="6"/>
  <c r="AF92" i="6"/>
  <c r="AG92" i="6"/>
  <c r="AH92" i="6"/>
  <c r="AH90" i="6"/>
  <c r="AH50" i="5"/>
  <c r="AF50" i="5"/>
  <c r="AG50" i="5"/>
  <c r="AH56" i="5"/>
  <c r="AF58" i="5"/>
  <c r="AG58" i="5"/>
  <c r="AH58" i="5"/>
  <c r="AH52" i="5"/>
  <c r="AF54" i="5"/>
  <c r="AG54" i="5"/>
  <c r="AH54" i="5"/>
  <c r="AH60" i="5"/>
  <c r="AF62" i="5"/>
  <c r="AG62" i="5"/>
  <c r="AH62" i="5"/>
  <c r="AC17" i="6"/>
  <c r="C8" i="8"/>
  <c r="AF38" i="6"/>
  <c r="AG38" i="6"/>
  <c r="AH38" i="6"/>
  <c r="AF37" i="6"/>
  <c r="AG37" i="6"/>
  <c r="AH37" i="6"/>
  <c r="AH39" i="6"/>
  <c r="AF40" i="6"/>
  <c r="AG40" i="6"/>
  <c r="AH40" i="6"/>
  <c r="AF36" i="6"/>
  <c r="AG36" i="6"/>
  <c r="AH36" i="6"/>
  <c r="AH29" i="6"/>
  <c r="AF29" i="6"/>
  <c r="AG29" i="6"/>
  <c r="AF26" i="6"/>
  <c r="AG26" i="6"/>
  <c r="AH26" i="6"/>
  <c r="AF30" i="6"/>
  <c r="AG30" i="6"/>
  <c r="AH30" i="6"/>
  <c r="AF25" i="6"/>
  <c r="AG25" i="6"/>
  <c r="AH25" i="6"/>
  <c r="AG583" i="16"/>
  <c r="AI486" i="15"/>
  <c r="AJ486" i="15"/>
  <c r="AI367" i="16"/>
  <c r="AJ367" i="16"/>
  <c r="AI372" i="16"/>
  <c r="AJ372" i="16"/>
  <c r="AG348" i="16"/>
  <c r="AI344" i="16"/>
  <c r="AJ344" i="16"/>
  <c r="AI336" i="15"/>
  <c r="AJ336" i="15"/>
  <c r="AI337" i="15"/>
  <c r="AJ337" i="15"/>
  <c r="AI334" i="15"/>
  <c r="AJ334" i="15"/>
  <c r="AI335" i="15"/>
  <c r="AJ335" i="15"/>
  <c r="AK335" i="15"/>
  <c r="AE335" i="15"/>
  <c r="AI332" i="15"/>
  <c r="AJ332" i="15"/>
  <c r="AK332" i="15"/>
  <c r="AE332" i="15"/>
  <c r="AI333" i="15"/>
  <c r="AJ333" i="15"/>
  <c r="AI338" i="15"/>
  <c r="AJ338" i="15"/>
  <c r="AI257" i="15"/>
  <c r="AJ257" i="15"/>
  <c r="AI255" i="15"/>
  <c r="AJ255" i="15"/>
  <c r="AE23" i="16"/>
  <c r="AK239" i="16"/>
  <c r="AE239" i="16"/>
  <c r="AI240" i="15"/>
  <c r="AJ240" i="15"/>
  <c r="AI246" i="15"/>
  <c r="AJ246" i="15"/>
  <c r="AI221" i="15"/>
  <c r="AJ221" i="15"/>
  <c r="AK221" i="15"/>
  <c r="AE221" i="15"/>
  <c r="AK245" i="16"/>
  <c r="AE245" i="16"/>
  <c r="AK29" i="14"/>
  <c r="AK162" i="14"/>
  <c r="C8" i="17"/>
  <c r="AK371" i="16"/>
  <c r="AE371" i="16"/>
  <c r="AK685" i="15"/>
  <c r="AE685" i="15"/>
  <c r="AK471" i="15"/>
  <c r="AE471" i="15"/>
  <c r="AK486" i="15"/>
  <c r="AE486" i="15"/>
  <c r="AK139" i="15"/>
  <c r="AE139" i="15"/>
  <c r="AK246" i="15"/>
  <c r="AE246" i="15"/>
  <c r="AK600" i="15"/>
  <c r="AE600" i="15"/>
  <c r="AK233" i="15"/>
  <c r="AE233" i="15"/>
  <c r="AK130" i="15"/>
  <c r="AE130" i="15"/>
  <c r="AK215" i="15"/>
  <c r="AE215" i="15"/>
  <c r="AK676" i="15"/>
  <c r="AE676" i="15"/>
  <c r="AK337" i="15"/>
  <c r="AE337" i="15"/>
  <c r="AK331" i="15"/>
  <c r="AE331" i="15"/>
  <c r="AK344" i="15"/>
  <c r="AE344" i="15"/>
  <c r="AK346" i="15"/>
  <c r="AE346" i="15"/>
  <c r="AK334" i="15"/>
  <c r="AE334" i="15"/>
  <c r="AK411" i="15"/>
  <c r="AE411" i="15"/>
  <c r="AK255" i="15"/>
  <c r="AE255" i="15"/>
  <c r="AK240" i="15"/>
  <c r="AE240" i="15"/>
  <c r="AK333" i="15"/>
  <c r="AE333" i="15"/>
  <c r="AK343" i="15"/>
  <c r="AE343" i="15"/>
  <c r="AK336" i="15"/>
  <c r="AE336" i="15"/>
  <c r="AK397" i="15"/>
  <c r="AE397" i="15"/>
  <c r="AK248" i="15"/>
  <c r="AE248" i="15"/>
  <c r="AK253" i="15"/>
  <c r="AE253" i="15"/>
  <c r="AF146" i="11"/>
  <c r="AG146" i="11"/>
  <c r="AH146" i="11"/>
  <c r="AF147" i="11"/>
  <c r="AG147" i="11"/>
  <c r="AH147" i="11"/>
  <c r="AH143" i="11"/>
  <c r="AF143" i="11"/>
  <c r="AG143" i="11"/>
  <c r="AH147" i="10"/>
  <c r="AF144" i="10"/>
  <c r="AG144" i="10"/>
  <c r="AH144" i="10"/>
  <c r="AH143" i="10"/>
  <c r="AH64" i="11"/>
  <c r="AH71" i="11"/>
  <c r="AF72" i="11"/>
  <c r="AG72" i="11"/>
  <c r="AH72" i="11"/>
  <c r="AF79" i="11"/>
  <c r="AG79" i="11"/>
  <c r="AH79" i="11"/>
  <c r="AH56" i="11"/>
  <c r="AH63" i="11"/>
  <c r="AH88" i="11"/>
  <c r="AH95" i="11"/>
  <c r="AF96" i="11"/>
  <c r="AG96" i="11"/>
  <c r="AH96" i="11"/>
  <c r="AF98" i="11"/>
  <c r="AG98" i="11"/>
  <c r="AH98" i="11"/>
  <c r="AH55" i="11"/>
  <c r="AH80" i="11"/>
  <c r="AH87" i="11"/>
  <c r="AH106" i="11"/>
  <c r="AH29" i="11"/>
  <c r="AH21" i="11"/>
  <c r="F13" i="11"/>
  <c r="C8" i="13"/>
  <c r="F13" i="10"/>
  <c r="C8" i="12"/>
  <c r="C12" i="12"/>
  <c r="C12" i="13"/>
  <c r="AH26" i="21"/>
  <c r="AF27" i="21"/>
  <c r="AG27" i="21"/>
  <c r="AH27" i="21"/>
  <c r="AH28" i="21"/>
  <c r="AF25" i="21"/>
  <c r="AG25" i="21"/>
  <c r="AH25" i="21"/>
  <c r="AH26" i="20"/>
  <c r="AF27" i="20"/>
  <c r="AG27" i="20"/>
  <c r="AH28" i="20"/>
  <c r="AF29" i="20"/>
  <c r="AG29" i="20"/>
  <c r="AH29" i="20"/>
  <c r="AH25" i="20"/>
  <c r="U18" i="36"/>
  <c r="S18" i="35"/>
  <c r="T18" i="35"/>
  <c r="U18" i="35"/>
  <c r="U21" i="35"/>
  <c r="U17" i="35"/>
  <c r="S13" i="36"/>
  <c r="T13" i="36"/>
  <c r="U13" i="36"/>
  <c r="S26" i="46"/>
  <c r="T26" i="46"/>
  <c r="U26" i="46"/>
  <c r="S26" i="45"/>
  <c r="T26" i="45"/>
  <c r="U26" i="45"/>
  <c r="U13" i="45"/>
  <c r="U21" i="45"/>
  <c r="U17" i="46"/>
  <c r="S21" i="46"/>
  <c r="T21" i="46"/>
  <c r="U21" i="46"/>
  <c r="S19" i="40"/>
  <c r="T19" i="40"/>
  <c r="U19" i="40"/>
  <c r="U11" i="41"/>
  <c r="S22" i="51"/>
  <c r="T22" i="51"/>
  <c r="U22" i="51"/>
  <c r="S17" i="51"/>
  <c r="T17" i="51"/>
  <c r="U17" i="51"/>
  <c r="S24" i="50"/>
  <c r="T24" i="50"/>
  <c r="U24" i="50"/>
  <c r="U15" i="50"/>
  <c r="U11" i="50"/>
  <c r="AI88" i="15"/>
  <c r="AJ88" i="15"/>
  <c r="AK88" i="15"/>
  <c r="AE88" i="15"/>
  <c r="AK695" i="14"/>
  <c r="AG667" i="15"/>
  <c r="AI662" i="15"/>
  <c r="AJ662" i="15"/>
  <c r="AK662" i="15"/>
  <c r="AE662" i="15"/>
  <c r="AI679" i="15"/>
  <c r="AJ679" i="15"/>
  <c r="AK679" i="15"/>
  <c r="AE679" i="15"/>
  <c r="AK472" i="15"/>
  <c r="AE472" i="15"/>
  <c r="AK483" i="15"/>
  <c r="AE483" i="15"/>
  <c r="AK474" i="15"/>
  <c r="AE474" i="15"/>
  <c r="AK476" i="15"/>
  <c r="AE476" i="15"/>
  <c r="AK409" i="15"/>
  <c r="AE409" i="15"/>
  <c r="AK410" i="15"/>
  <c r="AE410" i="15"/>
  <c r="AK345" i="15"/>
  <c r="AE345"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683" i="15"/>
  <c r="AJ683" i="15"/>
  <c r="AK683" i="15"/>
  <c r="AE683" i="15"/>
  <c r="AI484" i="15"/>
  <c r="AJ484" i="15"/>
  <c r="AK484" i="15"/>
  <c r="AE484" i="15"/>
  <c r="AK408" i="15"/>
  <c r="AE408" i="15"/>
  <c r="AI400" i="15"/>
  <c r="AJ400" i="15"/>
  <c r="AK400" i="15"/>
  <c r="AE400" i="15"/>
  <c r="AK338" i="15"/>
  <c r="AE338" i="15"/>
  <c r="AK347" i="15"/>
  <c r="AE347" i="15"/>
  <c r="AI237" i="15"/>
  <c r="AJ237" i="15"/>
  <c r="AK237" i="15"/>
  <c r="AE237" i="15"/>
  <c r="AI230" i="15"/>
  <c r="AJ230" i="15"/>
  <c r="AK230" i="15"/>
  <c r="AE230" i="15"/>
  <c r="AK412" i="15"/>
  <c r="AE412" i="15"/>
  <c r="AK257" i="15"/>
  <c r="AE257" i="15"/>
  <c r="AH574" i="16"/>
  <c r="AK768" i="14"/>
  <c r="AK344" i="14"/>
  <c r="AH602" i="15"/>
  <c r="AI398" i="15"/>
  <c r="AJ398" i="15"/>
  <c r="AK398" i="15"/>
  <c r="AE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K721" i="14"/>
  <c r="AK258"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K405" i="14"/>
  <c r="AK208" i="14"/>
  <c r="AI666" i="15"/>
  <c r="AJ666" i="15"/>
  <c r="AK666" i="15"/>
  <c r="AE666" i="15"/>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64" i="16"/>
  <c r="AJ364" i="16"/>
  <c r="AK364" i="16"/>
  <c r="AE364" i="16"/>
  <c r="AI230" i="16"/>
  <c r="AJ230" i="16"/>
  <c r="AK230" i="16"/>
  <c r="AE230" i="16"/>
  <c r="AI214" i="16"/>
  <c r="AJ214" i="16"/>
  <c r="AK214" i="16"/>
  <c r="AE214" i="16"/>
  <c r="AK521" i="14"/>
  <c r="AK744" i="14"/>
  <c r="AK547" i="14"/>
  <c r="AH816" i="16"/>
  <c r="AH802" i="16"/>
  <c r="AH739" i="16"/>
  <c r="AG773" i="16"/>
  <c r="AH708" i="16"/>
  <c r="AG716" i="16"/>
  <c r="AI708" i="16"/>
  <c r="AJ708" i="16"/>
  <c r="AK708" i="16"/>
  <c r="AE708"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I53" i="16"/>
  <c r="AJ53" i="16"/>
  <c r="AK53" i="16"/>
  <c r="AE53" i="16"/>
  <c r="AI79" i="16"/>
  <c r="AJ79" i="16"/>
  <c r="AK79" i="16"/>
  <c r="AE79"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I74" i="16"/>
  <c r="AJ74" i="16"/>
  <c r="AK74" i="16"/>
  <c r="AE74" i="16"/>
  <c r="AH74" i="16"/>
  <c r="AI70" i="16"/>
  <c r="AJ70" i="16"/>
  <c r="AK70" i="16"/>
  <c r="AE70" i="16"/>
  <c r="AH70" i="16"/>
  <c r="AI66" i="16"/>
  <c r="AJ66" i="16"/>
  <c r="AK66" i="16"/>
  <c r="AE66" i="16"/>
  <c r="AH66" i="16"/>
  <c r="AI62" i="16"/>
  <c r="AJ62" i="16"/>
  <c r="AK62" i="16"/>
  <c r="AE62" i="16"/>
  <c r="AH62" i="16"/>
  <c r="AI58" i="16"/>
  <c r="AJ58" i="16"/>
  <c r="AK58" i="16"/>
  <c r="AE58" i="16"/>
  <c r="AH58" i="16"/>
  <c r="AI54" i="16"/>
  <c r="AJ54" i="16"/>
  <c r="AK54" i="16"/>
  <c r="AE54"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I77" i="16"/>
  <c r="AJ77" i="16"/>
  <c r="AK77" i="16"/>
  <c r="AE77" i="16"/>
  <c r="AI67" i="16"/>
  <c r="AJ67" i="16"/>
  <c r="AK67" i="16"/>
  <c r="AE67" i="16"/>
  <c r="AI71" i="16"/>
  <c r="AJ71" i="16"/>
  <c r="AK71" i="16"/>
  <c r="AE71" i="16"/>
  <c r="AH40" i="16"/>
  <c r="AI75" i="16"/>
  <c r="AJ75" i="16"/>
  <c r="AK75" i="16"/>
  <c r="AE75" i="16"/>
  <c r="AI73" i="16"/>
  <c r="AJ73" i="16"/>
  <c r="AK73" i="16"/>
  <c r="AE73"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I69" i="16"/>
  <c r="AJ69" i="16"/>
  <c r="AK69" i="16"/>
  <c r="AE69" i="16"/>
  <c r="AH38" i="16"/>
  <c r="AI51" i="16"/>
  <c r="AJ51" i="16"/>
  <c r="AK51" i="16"/>
  <c r="AE51" i="16"/>
  <c r="AI63" i="16"/>
  <c r="AJ63" i="16"/>
  <c r="AK63" i="16"/>
  <c r="AE63"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103" i="16"/>
  <c r="AJ103" i="16"/>
  <c r="AK103" i="16"/>
  <c r="AE103"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55" i="16"/>
  <c r="AJ55" i="16"/>
  <c r="AK55" i="16"/>
  <c r="AE55" i="16"/>
  <c r="AI720" i="15"/>
  <c r="AJ720" i="15"/>
  <c r="AK720" i="15"/>
  <c r="AE720" i="15"/>
  <c r="AI724" i="15"/>
  <c r="AJ724" i="15"/>
  <c r="AK724" i="15"/>
  <c r="AE724" i="15"/>
  <c r="AI723" i="15"/>
  <c r="AJ723" i="15"/>
  <c r="AK723" i="15"/>
  <c r="AE723" i="15"/>
  <c r="AI551" i="15"/>
  <c r="AJ551" i="15"/>
  <c r="AK551" i="15"/>
  <c r="AE551" i="15"/>
  <c r="AG830" i="15"/>
  <c r="AG778" i="15"/>
  <c r="AI773" i="15"/>
  <c r="AJ773" i="15"/>
  <c r="AK773" i="15"/>
  <c r="AE773" i="15"/>
  <c r="AI665" i="15"/>
  <c r="AJ665" i="15"/>
  <c r="AK665" i="15"/>
  <c r="AE665"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G111" i="15"/>
  <c r="AI107" i="15"/>
  <c r="AJ107" i="15"/>
  <c r="AK107" i="15"/>
  <c r="AE107" i="15"/>
  <c r="AH859" i="15"/>
  <c r="AG862" i="15"/>
  <c r="AG792" i="15"/>
  <c r="AG828" i="15"/>
  <c r="AG767" i="15"/>
  <c r="AG763" i="15"/>
  <c r="AH789" i="15"/>
  <c r="AI722" i="15"/>
  <c r="AJ722" i="15"/>
  <c r="AK722" i="15"/>
  <c r="AE722" i="15"/>
  <c r="AG827" i="15"/>
  <c r="AG741" i="15"/>
  <c r="AG733" i="15"/>
  <c r="AH665" i="15"/>
  <c r="AH612" i="15"/>
  <c r="AG613" i="15"/>
  <c r="AI612" i="15"/>
  <c r="AJ612" i="15"/>
  <c r="AK612" i="15"/>
  <c r="AE612" i="15"/>
  <c r="AH608" i="15"/>
  <c r="AG752" i="15"/>
  <c r="AG736" i="15"/>
  <c r="AI664" i="15"/>
  <c r="AJ664" i="15"/>
  <c r="AK664" i="15"/>
  <c r="AE664" i="15"/>
  <c r="AI603" i="15"/>
  <c r="AJ603" i="15"/>
  <c r="AK603" i="15"/>
  <c r="AE603" i="15"/>
  <c r="AG735" i="15"/>
  <c r="AG716" i="15"/>
  <c r="AG738" i="15"/>
  <c r="AG576" i="15"/>
  <c r="AG534" i="15"/>
  <c r="AG562" i="15"/>
  <c r="AG525" i="15"/>
  <c r="AH501" i="15"/>
  <c r="AG526" i="15"/>
  <c r="AG513" i="15"/>
  <c r="AH499" i="15"/>
  <c r="AI482" i="15"/>
  <c r="AJ482" i="15"/>
  <c r="AK482" i="15"/>
  <c r="AE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I106" i="15"/>
  <c r="AJ106" i="15"/>
  <c r="AK106" i="15"/>
  <c r="AE106"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H26" i="25"/>
  <c r="AH28" i="25"/>
  <c r="AG27" i="26"/>
  <c r="AI26" i="25"/>
  <c r="AJ26" i="25"/>
  <c r="AK26" i="25"/>
  <c r="AE26" i="25"/>
  <c r="F13" i="27"/>
  <c r="G13" i="27"/>
  <c r="AG28" i="26"/>
  <c r="AH28" i="26"/>
  <c r="AH25" i="25"/>
  <c r="AH27" i="25"/>
  <c r="AH29" i="25"/>
  <c r="AG25" i="26"/>
  <c r="AH25" i="26"/>
  <c r="AG29" i="26"/>
  <c r="AF18" i="20"/>
  <c r="AF19" i="20"/>
  <c r="AF20" i="20"/>
  <c r="AF18" i="21"/>
  <c r="AF19" i="21"/>
  <c r="AF20" i="21"/>
  <c r="AH27" i="26"/>
  <c r="AH29" i="26"/>
  <c r="T12" i="31"/>
  <c r="T20" i="31"/>
  <c r="T14" i="35"/>
  <c r="V13" i="35"/>
  <c r="W13" i="35"/>
  <c r="R13" i="35"/>
  <c r="B14" i="37"/>
  <c r="AF29" i="21"/>
  <c r="AF18" i="25"/>
  <c r="AF19" i="25"/>
  <c r="AF20" i="25"/>
  <c r="AF18" i="26"/>
  <c r="AF19" i="26"/>
  <c r="AF20" i="26"/>
  <c r="T13" i="30"/>
  <c r="T17" i="30"/>
  <c r="T21" i="30"/>
  <c r="U21" i="30"/>
  <c r="T25" i="30"/>
  <c r="U25" i="30"/>
  <c r="T26" i="30"/>
  <c r="U26" i="30"/>
  <c r="U31" i="30"/>
  <c r="U13" i="31"/>
  <c r="U18" i="31"/>
  <c r="U21" i="31"/>
  <c r="U26" i="31"/>
  <c r="T16" i="31"/>
  <c r="U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18" i="40"/>
  <c r="U20" i="41"/>
  <c r="U17" i="45"/>
  <c r="U12" i="31"/>
  <c r="U11" i="35"/>
  <c r="T20" i="35"/>
  <c r="U20" i="35"/>
  <c r="T12" i="36"/>
  <c r="U12" i="36"/>
  <c r="T17" i="36"/>
  <c r="U12" i="35"/>
  <c r="T19" i="35"/>
  <c r="U19" i="35"/>
  <c r="T11" i="36"/>
  <c r="U19" i="36"/>
  <c r="S21" i="36"/>
  <c r="S12" i="40"/>
  <c r="T13" i="40"/>
  <c r="S17" i="40"/>
  <c r="T18" i="40"/>
  <c r="S21" i="40"/>
  <c r="S13" i="41"/>
  <c r="S18" i="41"/>
  <c r="T19" i="41"/>
  <c r="S11" i="45"/>
  <c r="T12" i="45"/>
  <c r="S15" i="45"/>
  <c r="T16" i="45"/>
  <c r="U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7" i="56"/>
  <c r="AJ27" i="56"/>
  <c r="AK27" i="56"/>
  <c r="AE27" i="56"/>
  <c r="F14"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H37" i="10"/>
  <c r="AG118" i="10"/>
  <c r="AH118" i="10"/>
  <c r="AG120" i="10"/>
  <c r="AH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46" i="10"/>
  <c r="AG20" i="11"/>
  <c r="AH20" i="11"/>
  <c r="AH23" i="11"/>
  <c r="AF26" i="11"/>
  <c r="AG36" i="11"/>
  <c r="AG97" i="11"/>
  <c r="AG100" i="11"/>
  <c r="AH102" i="11"/>
  <c r="AG105" i="11"/>
  <c r="AG108" i="11"/>
  <c r="AH110" i="11"/>
  <c r="AG113" i="11"/>
  <c r="AH113" i="11"/>
  <c r="AG144" i="11"/>
  <c r="AG145" i="11"/>
  <c r="AH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G85" i="5"/>
  <c r="AG130" i="5"/>
  <c r="AH130" i="5"/>
  <c r="AG134" i="5"/>
  <c r="AG138" i="5"/>
  <c r="AG142" i="5"/>
  <c r="AG195" i="5"/>
  <c r="AG199" i="5"/>
  <c r="AG203" i="5"/>
  <c r="AG207" i="5"/>
  <c r="AG211" i="5"/>
  <c r="AG260" i="5"/>
  <c r="AH260" i="5"/>
  <c r="AG264" i="5"/>
  <c r="AG268" i="5"/>
  <c r="AG272" i="5"/>
  <c r="AG276" i="5"/>
  <c r="AH276" i="5"/>
  <c r="AG280" i="5"/>
  <c r="AG284" i="5"/>
  <c r="AG288" i="5"/>
  <c r="AG292" i="5"/>
  <c r="AH292" i="5"/>
  <c r="AG296" i="5"/>
  <c r="AG300" i="5"/>
  <c r="AG304" i="5"/>
  <c r="AG308" i="5"/>
  <c r="AH308" i="5"/>
  <c r="AG312" i="5"/>
  <c r="AG316" i="5"/>
  <c r="AG320" i="5"/>
  <c r="AG324" i="5"/>
  <c r="AH324" i="5"/>
  <c r="AG328" i="5"/>
  <c r="AG393" i="5"/>
  <c r="AG397" i="5"/>
  <c r="AG401" i="5"/>
  <c r="AH401" i="5"/>
  <c r="AG405" i="5"/>
  <c r="AG409" i="5"/>
  <c r="AG429" i="5"/>
  <c r="AI576" i="5"/>
  <c r="AI578" i="5"/>
  <c r="AG26" i="5"/>
  <c r="AG30" i="5"/>
  <c r="AG430" i="5"/>
  <c r="AG83" i="5"/>
  <c r="AG128" i="5"/>
  <c r="AH128" i="5"/>
  <c r="AG132" i="5"/>
  <c r="AH132" i="5"/>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H403" i="5"/>
  <c r="AG407" i="5"/>
  <c r="AG431" i="5"/>
  <c r="AI575" i="5"/>
  <c r="AI577" i="5"/>
  <c r="AH70" i="5"/>
  <c r="AH116" i="5"/>
  <c r="AH181" i="5"/>
  <c r="AH248" i="5"/>
  <c r="AH381" i="5"/>
  <c r="AG433" i="5"/>
  <c r="AG435" i="5"/>
  <c r="AG437" i="5"/>
  <c r="AH437" i="5"/>
  <c r="AG439" i="5"/>
  <c r="AG534" i="5"/>
  <c r="AI515" i="5"/>
  <c r="AJ515" i="5"/>
  <c r="AG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I1024" i="5"/>
  <c r="AJ1024" i="5"/>
  <c r="C53" i="7"/>
  <c r="F53" i="7"/>
  <c r="AF25" i="5"/>
  <c r="AH26" i="5"/>
  <c r="AF27" i="5"/>
  <c r="AH28" i="5"/>
  <c r="AF29" i="5"/>
  <c r="AH30" i="5"/>
  <c r="AF31" i="5"/>
  <c r="AH37" i="5"/>
  <c r="AH39" i="5"/>
  <c r="AG68" i="5"/>
  <c r="AH69" i="5"/>
  <c r="AF80" i="5"/>
  <c r="AH81" i="5"/>
  <c r="AF82" i="5"/>
  <c r="AF84" i="5"/>
  <c r="AH85" i="5"/>
  <c r="AH90" i="5"/>
  <c r="AH92" i="5"/>
  <c r="AH94" i="5"/>
  <c r="AH115" i="5"/>
  <c r="AG118" i="5"/>
  <c r="AH119" i="5"/>
  <c r="AF129" i="5"/>
  <c r="AF131" i="5"/>
  <c r="AF133" i="5"/>
  <c r="AH134" i="5"/>
  <c r="AF135" i="5"/>
  <c r="AH136" i="5"/>
  <c r="AF137" i="5"/>
  <c r="AH138" i="5"/>
  <c r="AF139" i="5"/>
  <c r="AH140" i="5"/>
  <c r="AF141" i="5"/>
  <c r="AH142" i="5"/>
  <c r="AH147" i="5"/>
  <c r="AH149" i="5"/>
  <c r="AH151" i="5"/>
  <c r="AH180" i="5"/>
  <c r="AG183" i="5"/>
  <c r="AG185" i="5"/>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H262" i="5"/>
  <c r="AF263" i="5"/>
  <c r="AH264" i="5"/>
  <c r="AF265" i="5"/>
  <c r="AH266" i="5"/>
  <c r="AF267" i="5"/>
  <c r="AH268" i="5"/>
  <c r="AF269" i="5"/>
  <c r="AH270" i="5"/>
  <c r="AF271" i="5"/>
  <c r="AH272" i="5"/>
  <c r="AF273" i="5"/>
  <c r="AH274" i="5"/>
  <c r="AF275" i="5"/>
  <c r="AF277" i="5"/>
  <c r="AH278" i="5"/>
  <c r="AF279" i="5"/>
  <c r="AH280" i="5"/>
  <c r="AF281" i="5"/>
  <c r="AH282" i="5"/>
  <c r="AF283" i="5"/>
  <c r="AH284" i="5"/>
  <c r="AF285" i="5"/>
  <c r="AH286" i="5"/>
  <c r="AF287" i="5"/>
  <c r="AH288" i="5"/>
  <c r="AF289" i="5"/>
  <c r="AH290" i="5"/>
  <c r="AF291" i="5"/>
  <c r="AF293" i="5"/>
  <c r="AH294" i="5"/>
  <c r="AF295" i="5"/>
  <c r="AH296" i="5"/>
  <c r="AF297" i="5"/>
  <c r="AH298" i="5"/>
  <c r="AF299" i="5"/>
  <c r="AH300" i="5"/>
  <c r="AF301" i="5"/>
  <c r="AH302" i="5"/>
  <c r="AF303" i="5"/>
  <c r="AH304" i="5"/>
  <c r="AF305" i="5"/>
  <c r="AH306" i="5"/>
  <c r="AF307" i="5"/>
  <c r="AF309" i="5"/>
  <c r="AH310" i="5"/>
  <c r="AF311" i="5"/>
  <c r="AH312" i="5"/>
  <c r="AF313" i="5"/>
  <c r="AH314" i="5"/>
  <c r="AF315" i="5"/>
  <c r="AH316" i="5"/>
  <c r="AF317" i="5"/>
  <c r="AH318" i="5"/>
  <c r="AF319" i="5"/>
  <c r="AH320" i="5"/>
  <c r="AF321" i="5"/>
  <c r="AH322" i="5"/>
  <c r="AF323" i="5"/>
  <c r="AF325" i="5"/>
  <c r="AH326" i="5"/>
  <c r="AF327" i="5"/>
  <c r="AH328" i="5"/>
  <c r="AF329" i="5"/>
  <c r="AH330" i="5"/>
  <c r="AF331" i="5"/>
  <c r="AH337" i="5"/>
  <c r="AH339" i="5"/>
  <c r="AH380" i="5"/>
  <c r="AG383" i="5"/>
  <c r="AH384" i="5"/>
  <c r="AH393" i="5"/>
  <c r="AF394" i="5"/>
  <c r="AH395" i="5"/>
  <c r="AF396" i="5"/>
  <c r="AH397" i="5"/>
  <c r="AF398" i="5"/>
  <c r="AH399" i="5"/>
  <c r="AF400" i="5"/>
  <c r="AF402" i="5"/>
  <c r="AF404" i="5"/>
  <c r="AH405" i="5"/>
  <c r="AF406" i="5"/>
  <c r="AH407" i="5"/>
  <c r="AF408" i="5"/>
  <c r="AH409" i="5"/>
  <c r="AH414" i="5"/>
  <c r="AH416" i="5"/>
  <c r="AH418" i="5"/>
  <c r="AH433" i="5"/>
  <c r="AH435" i="5"/>
  <c r="AH460" i="5"/>
  <c r="AH464" i="5"/>
  <c r="AG474" i="5"/>
  <c r="AG478" i="5"/>
  <c r="AG488" i="5"/>
  <c r="AG490" i="5"/>
  <c r="AG492" i="5"/>
  <c r="AG494" i="5"/>
  <c r="AG496" i="5"/>
  <c r="AH517" i="5"/>
  <c r="AI518" i="5"/>
  <c r="AJ518" i="5"/>
  <c r="AH521" i="5"/>
  <c r="AH525" i="5"/>
  <c r="AH529" i="5"/>
  <c r="AI530" i="5"/>
  <c r="AJ530" i="5"/>
  <c r="AH533" i="5"/>
  <c r="AG539" i="5"/>
  <c r="AH551" i="5"/>
  <c r="AH553" i="5"/>
  <c r="AH557" i="5"/>
  <c r="AH559" i="5"/>
  <c r="AH561" i="5"/>
  <c r="AH565" i="5"/>
  <c r="AH567" i="5"/>
  <c r="AH569" i="5"/>
  <c r="AG612" i="5"/>
  <c r="AI592" i="5"/>
  <c r="AJ592" i="5"/>
  <c r="AI611" i="5"/>
  <c r="AG616" i="5"/>
  <c r="AG620" i="5"/>
  <c r="AG630" i="5"/>
  <c r="AG632" i="5"/>
  <c r="AG634" i="5"/>
  <c r="AG636" i="5"/>
  <c r="AG638" i="5"/>
  <c r="AG640" i="5"/>
  <c r="AG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F62" i="7"/>
  <c r="C62" i="7"/>
  <c r="AC17" i="5"/>
  <c r="AG36" i="5"/>
  <c r="AH36" i="5"/>
  <c r="AG38" i="5"/>
  <c r="AG40" i="5"/>
  <c r="AH40" i="5"/>
  <c r="AF49" i="5"/>
  <c r="AF51" i="5"/>
  <c r="AF53" i="5"/>
  <c r="AF55" i="5"/>
  <c r="AF57" i="5"/>
  <c r="AF59" i="5"/>
  <c r="AF61" i="5"/>
  <c r="AH68" i="5"/>
  <c r="AG91" i="5"/>
  <c r="AG93" i="5"/>
  <c r="AF104" i="5"/>
  <c r="AF106" i="5"/>
  <c r="AF108" i="5"/>
  <c r="AF110" i="5"/>
  <c r="AH118" i="5"/>
  <c r="AG148" i="5"/>
  <c r="AG150" i="5"/>
  <c r="AF161" i="5"/>
  <c r="AF163" i="5"/>
  <c r="AF165" i="5"/>
  <c r="AF167" i="5"/>
  <c r="AF169" i="5"/>
  <c r="AF171" i="5"/>
  <c r="AF173" i="5"/>
  <c r="AF175" i="5"/>
  <c r="AH183" i="5"/>
  <c r="AG219" i="5"/>
  <c r="AG221" i="5"/>
  <c r="AG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G436" i="5"/>
  <c r="AG438" i="5"/>
  <c r="AH438" i="5"/>
  <c r="AG440" i="5"/>
  <c r="AG477" i="5"/>
  <c r="AH477" i="5"/>
  <c r="AH490" i="5"/>
  <c r="AH492" i="5"/>
  <c r="AH502" i="5"/>
  <c r="AH503" i="5"/>
  <c r="AH504" i="5"/>
  <c r="AH505" i="5"/>
  <c r="AH506" i="5"/>
  <c r="AG507" i="5"/>
  <c r="AI502" i="5"/>
  <c r="AJ502" i="5"/>
  <c r="AI517" i="5"/>
  <c r="AJ517" i="5"/>
  <c r="AI521" i="5"/>
  <c r="AI525" i="5"/>
  <c r="AJ525" i="5"/>
  <c r="AI529" i="5"/>
  <c r="AJ529" i="5"/>
  <c r="AI533" i="5"/>
  <c r="AJ533" i="5"/>
  <c r="AG552" i="5"/>
  <c r="AG554" i="5"/>
  <c r="AG556" i="5"/>
  <c r="AG558" i="5"/>
  <c r="AG560" i="5"/>
  <c r="AG562" i="5"/>
  <c r="AG564" i="5"/>
  <c r="AG566" i="5"/>
  <c r="AG568" i="5"/>
  <c r="AI574" i="5"/>
  <c r="AI590" i="5"/>
  <c r="AJ590" i="5"/>
  <c r="AI594" i="5"/>
  <c r="AJ594" i="5"/>
  <c r="AI598" i="5"/>
  <c r="AI602" i="5"/>
  <c r="AJ602" i="5"/>
  <c r="AI606" i="5"/>
  <c r="AJ606" i="5"/>
  <c r="AI610" i="5"/>
  <c r="AJ610" i="5"/>
  <c r="AJ611" i="5"/>
  <c r="AG619" i="5"/>
  <c r="AH630" i="5"/>
  <c r="AH632" i="5"/>
  <c r="AH634" i="5"/>
  <c r="AH638" i="5"/>
  <c r="AH640" i="5"/>
  <c r="AH642" i="5"/>
  <c r="AG690" i="5"/>
  <c r="AI668" i="5"/>
  <c r="AJ668" i="5"/>
  <c r="AG696" i="5"/>
  <c r="AG708" i="5"/>
  <c r="AG712" i="5"/>
  <c r="AG716" i="5"/>
  <c r="AG720" i="5"/>
  <c r="AG724" i="5"/>
  <c r="AG728" i="5"/>
  <c r="AG732" i="5"/>
  <c r="AG759" i="5"/>
  <c r="AG767" i="5"/>
  <c r="AG775" i="5"/>
  <c r="AG783" i="5"/>
  <c r="AG791" i="5"/>
  <c r="AG799" i="5"/>
  <c r="AH67" i="5"/>
  <c r="AH71" i="5"/>
  <c r="AH91" i="5"/>
  <c r="AH117" i="5"/>
  <c r="AH148" i="5"/>
  <c r="AH182" i="5"/>
  <c r="AH219" i="5"/>
  <c r="AH223" i="5"/>
  <c r="AH249" i="5"/>
  <c r="AH338" i="5"/>
  <c r="AH340" i="5"/>
  <c r="AH382" i="5"/>
  <c r="AH417" i="5"/>
  <c r="AH434" i="5"/>
  <c r="AH436" i="5"/>
  <c r="AH458" i="5"/>
  <c r="AH462" i="5"/>
  <c r="AH466" i="5"/>
  <c r="AG476" i="5"/>
  <c r="AG487" i="5"/>
  <c r="AG489" i="5"/>
  <c r="AG491" i="5"/>
  <c r="AG493" i="5"/>
  <c r="AG495" i="5"/>
  <c r="AG497" i="5"/>
  <c r="AH515" i="5"/>
  <c r="AI516" i="5"/>
  <c r="AJ516" i="5"/>
  <c r="AH519" i="5"/>
  <c r="AI520" i="5"/>
  <c r="AJ520" i="5"/>
  <c r="AJ521" i="5"/>
  <c r="AH523" i="5"/>
  <c r="AI524" i="5"/>
  <c r="AJ524" i="5"/>
  <c r="AH527" i="5"/>
  <c r="AI528" i="5"/>
  <c r="AJ528" i="5"/>
  <c r="AH531" i="5"/>
  <c r="AI532" i="5"/>
  <c r="AJ532" i="5"/>
  <c r="AG541" i="5"/>
  <c r="AH554" i="5"/>
  <c r="AH556" i="5"/>
  <c r="AH558" i="5"/>
  <c r="AH562" i="5"/>
  <c r="AH564" i="5"/>
  <c r="AH566" i="5"/>
  <c r="AH574" i="5"/>
  <c r="AH575" i="5"/>
  <c r="AH576" i="5"/>
  <c r="AH577" i="5"/>
  <c r="AH578" i="5"/>
  <c r="AH588" i="5"/>
  <c r="AI589" i="5"/>
  <c r="AJ589" i="5"/>
  <c r="AH592" i="5"/>
  <c r="AI593" i="5"/>
  <c r="AJ593" i="5"/>
  <c r="AH596" i="5"/>
  <c r="AI597" i="5"/>
  <c r="AJ597" i="5"/>
  <c r="AJ598" i="5"/>
  <c r="AH600" i="5"/>
  <c r="AI601" i="5"/>
  <c r="AJ601"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G717" i="5"/>
  <c r="AG721" i="5"/>
  <c r="AG725" i="5"/>
  <c r="AG729" i="5"/>
  <c r="AG733" i="5"/>
  <c r="AG757" i="5"/>
  <c r="AG765" i="5"/>
  <c r="AG773" i="5"/>
  <c r="AG781" i="5"/>
  <c r="AG789" i="5"/>
  <c r="AG797" i="5"/>
  <c r="AG805" i="5"/>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c r="AJ814" i="5"/>
  <c r="AG826" i="5"/>
  <c r="AG827" i="5"/>
  <c r="AG828" i="5"/>
  <c r="AG829" i="5"/>
  <c r="AG830" i="5"/>
  <c r="AG831" i="5"/>
  <c r="AG832" i="5"/>
  <c r="AG833" i="5"/>
  <c r="AG834" i="5"/>
  <c r="AG835" i="5"/>
  <c r="AG865" i="5"/>
  <c r="AI858" i="5"/>
  <c r="AJ858"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986" i="5"/>
  <c r="AI981" i="5"/>
  <c r="AJ981"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H1106" i="5"/>
  <c r="AG1310" i="5"/>
  <c r="AI1307" i="5"/>
  <c r="AJ1307" i="5"/>
  <c r="AG1388" i="5"/>
  <c r="AI1387" i="5"/>
  <c r="AJ1387" i="5"/>
  <c r="AH1476" i="5"/>
  <c r="AG1481" i="5"/>
  <c r="AH1484" i="5"/>
  <c r="AG1494" i="5"/>
  <c r="AF1661" i="5"/>
  <c r="AG1697" i="5"/>
  <c r="AG1713" i="5"/>
  <c r="AG1729" i="5"/>
  <c r="AG1739" i="5"/>
  <c r="AF1750" i="5"/>
  <c r="AG1818" i="5"/>
  <c r="AI1832" i="5"/>
  <c r="AJ1832" i="5"/>
  <c r="AH1832" i="5"/>
  <c r="AG1857" i="5"/>
  <c r="AG1993" i="5"/>
  <c r="AG2119" i="5"/>
  <c r="AH2158" i="5"/>
  <c r="AG27" i="6"/>
  <c r="AG234" i="6"/>
  <c r="AG238" i="6"/>
  <c r="AG242" i="6"/>
  <c r="AG352" i="6"/>
  <c r="AG356" i="6"/>
  <c r="AG360" i="6"/>
  <c r="AG364" i="6"/>
  <c r="AG368" i="6"/>
  <c r="AG372" i="6"/>
  <c r="AG430" i="6"/>
  <c r="AG434" i="6"/>
  <c r="AG438" i="6"/>
  <c r="AG505" i="6"/>
  <c r="AH475" i="5"/>
  <c r="AH476" i="5"/>
  <c r="AH478" i="5"/>
  <c r="AH538" i="5"/>
  <c r="AH539" i="5"/>
  <c r="AH540" i="5"/>
  <c r="AH542" i="5"/>
  <c r="AJ574" i="5"/>
  <c r="AJ575" i="5"/>
  <c r="AJ576" i="5"/>
  <c r="AJ577" i="5"/>
  <c r="AJ578" i="5"/>
  <c r="AH616" i="5"/>
  <c r="AH617" i="5"/>
  <c r="AH619"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I1022" i="5"/>
  <c r="AJ1022" i="5"/>
  <c r="AI1026" i="5"/>
  <c r="AJ1026" i="5"/>
  <c r="AH1035" i="5"/>
  <c r="AG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2" i="5"/>
  <c r="AG1278" i="5"/>
  <c r="AG1279" i="5"/>
  <c r="AH1279" i="5"/>
  <c r="AG1280" i="5"/>
  <c r="AG1281" i="5"/>
  <c r="AG1282" i="5"/>
  <c r="AG1291" i="5"/>
  <c r="AG1292" i="5"/>
  <c r="AG1293" i="5"/>
  <c r="AG1294" i="5"/>
  <c r="AG1295" i="5"/>
  <c r="AH1295" i="5"/>
  <c r="AG1296" i="5"/>
  <c r="AG1297" i="5"/>
  <c r="AG1298" i="5"/>
  <c r="AG1299" i="5"/>
  <c r="AH1299" i="5"/>
  <c r="AG1300" i="5"/>
  <c r="AG1319" i="5"/>
  <c r="AH1321" i="5"/>
  <c r="AG1323" i="5"/>
  <c r="AH1325" i="5"/>
  <c r="AG1327" i="5"/>
  <c r="AH1329" i="5"/>
  <c r="AG1331" i="5"/>
  <c r="AH1333" i="5"/>
  <c r="AG1335" i="5"/>
  <c r="AG1343" i="5"/>
  <c r="AH1343" i="5"/>
  <c r="AG1344" i="5"/>
  <c r="AG1345" i="5"/>
  <c r="AG1346" i="5"/>
  <c r="AG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c r="AG1397" i="5"/>
  <c r="AG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2" i="5"/>
  <c r="AH833" i="5"/>
  <c r="AH834" i="5"/>
  <c r="AH840" i="5"/>
  <c r="AH844" i="5"/>
  <c r="AH874" i="5"/>
  <c r="AH875" i="5"/>
  <c r="AH876" i="5"/>
  <c r="AH878" i="5"/>
  <c r="AH879" i="5"/>
  <c r="AH880" i="5"/>
  <c r="AH882" i="5"/>
  <c r="AH883" i="5"/>
  <c r="AH884" i="5"/>
  <c r="AH886" i="5"/>
  <c r="AH887" i="5"/>
  <c r="AH888"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c r="AH1048" i="5"/>
  <c r="AG1050" i="5"/>
  <c r="AH1050" i="5"/>
  <c r="AH1094" i="5"/>
  <c r="AG1098" i="5"/>
  <c r="AI1094" i="5"/>
  <c r="AJ1094" i="5"/>
  <c r="AG1106" i="5"/>
  <c r="AH1108" i="5"/>
  <c r="AG1110" i="5"/>
  <c r="AH1112" i="5"/>
  <c r="AG1114" i="5"/>
  <c r="AH1116" i="5"/>
  <c r="AG1118" i="5"/>
  <c r="AH1120" i="5"/>
  <c r="AG1122" i="5"/>
  <c r="AH1122" i="5"/>
  <c r="AH1124" i="5"/>
  <c r="AG1130" i="5"/>
  <c r="AG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81" i="5"/>
  <c r="AH1282" i="5"/>
  <c r="AH1308" i="5"/>
  <c r="AH1318" i="5"/>
  <c r="AG1320" i="5"/>
  <c r="AH1322" i="5"/>
  <c r="AG1324" i="5"/>
  <c r="AH1326" i="5"/>
  <c r="AG1328" i="5"/>
  <c r="AH1328" i="5"/>
  <c r="AH1330" i="5"/>
  <c r="AG1332" i="5"/>
  <c r="AH1332" i="5"/>
  <c r="AH1334" i="5"/>
  <c r="AG1336" i="5"/>
  <c r="AH1338" i="5"/>
  <c r="AH1344" i="5"/>
  <c r="AH1345" i="5"/>
  <c r="AH1346" i="5"/>
  <c r="AH1347" i="5"/>
  <c r="AH1386" i="5"/>
  <c r="AH1396" i="5"/>
  <c r="AG1398" i="5"/>
  <c r="AH1398" i="5"/>
  <c r="AH1400" i="5"/>
  <c r="AG1402" i="5"/>
  <c r="AH1404" i="5"/>
  <c r="AG1406" i="5"/>
  <c r="AH1406" i="5"/>
  <c r="AH1408" i="5"/>
  <c r="AG1414" i="5"/>
  <c r="AG1415" i="5"/>
  <c r="AG1416" i="5"/>
  <c r="AH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G130" i="6"/>
  <c r="F65" i="7"/>
  <c r="C65" i="7"/>
  <c r="AH806" i="5"/>
  <c r="AH841" i="5"/>
  <c r="AH904" i="5"/>
  <c r="AH922" i="5"/>
  <c r="AH926" i="5"/>
  <c r="AH930" i="5"/>
  <c r="AH938" i="5"/>
  <c r="AH942" i="5"/>
  <c r="AH946" i="5"/>
  <c r="AH954" i="5"/>
  <c r="AH958" i="5"/>
  <c r="AH962" i="5"/>
  <c r="AH970" i="5"/>
  <c r="AH974" i="5"/>
  <c r="AH1023" i="5"/>
  <c r="AJ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256" i="5"/>
  <c r="AH1266" i="5"/>
  <c r="AH1270" i="5"/>
  <c r="AH1291" i="5"/>
  <c r="AH1292" i="5"/>
  <c r="AH1294" i="5"/>
  <c r="AH1296" i="5"/>
  <c r="AH1298" i="5"/>
  <c r="AH1300" i="5"/>
  <c r="AH1305" i="5"/>
  <c r="AH1309" i="5"/>
  <c r="AH1323" i="5"/>
  <c r="AH1327" i="5"/>
  <c r="AH1331"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G109" i="6"/>
  <c r="AH109" i="6"/>
  <c r="AG134" i="6"/>
  <c r="AG194" i="6"/>
  <c r="AH1492" i="5"/>
  <c r="AH1584" i="5"/>
  <c r="AH1602" i="5"/>
  <c r="AG1644" i="5"/>
  <c r="AG1652" i="5"/>
  <c r="AG1684" i="5"/>
  <c r="AG1685" i="5"/>
  <c r="AG1692" i="5"/>
  <c r="AG1693" i="5"/>
  <c r="AG1700" i="5"/>
  <c r="AG1701" i="5"/>
  <c r="AG1708" i="5"/>
  <c r="AG1709" i="5"/>
  <c r="AG1716" i="5"/>
  <c r="AG1717" i="5"/>
  <c r="AG1724" i="5"/>
  <c r="AG1725" i="5"/>
  <c r="AG1736" i="5"/>
  <c r="AG1740" i="5"/>
  <c r="AI1737" i="5"/>
  <c r="AJ1737"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J2148" i="5"/>
  <c r="AH2149" i="5"/>
  <c r="AH2153" i="5"/>
  <c r="AH2157" i="5"/>
  <c r="AH2161" i="5"/>
  <c r="AG31" i="6"/>
  <c r="AG51" i="6"/>
  <c r="AH53" i="6"/>
  <c r="AG59" i="6"/>
  <c r="AH61" i="6"/>
  <c r="AG81" i="6"/>
  <c r="AH81" i="6"/>
  <c r="AG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G1787" i="5"/>
  <c r="AG1788" i="5"/>
  <c r="AG1795" i="5"/>
  <c r="AG1796" i="5"/>
  <c r="AG1803" i="5"/>
  <c r="AG1804" i="5"/>
  <c r="AG1811" i="5"/>
  <c r="AG1819" i="5"/>
  <c r="AH1819" i="5"/>
  <c r="AG1840" i="5"/>
  <c r="AI1836" i="5"/>
  <c r="AJ1836" i="5"/>
  <c r="AH1830"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G2061" i="5"/>
  <c r="AG2072" i="5"/>
  <c r="AG2075" i="5"/>
  <c r="AH2148" i="5"/>
  <c r="AH2152" i="5"/>
  <c r="AI2155" i="5"/>
  <c r="AH2156" i="5"/>
  <c r="AF2169" i="5"/>
  <c r="AF2171" i="5"/>
  <c r="AG49" i="6"/>
  <c r="AG57" i="6"/>
  <c r="AH59" i="6"/>
  <c r="AH85" i="6"/>
  <c r="AG105" i="6"/>
  <c r="AH107" i="6"/>
  <c r="AG142" i="6"/>
  <c r="AG152" i="6"/>
  <c r="AI148" i="6"/>
  <c r="AJ148" i="6"/>
  <c r="AG161" i="6"/>
  <c r="AG163" i="6"/>
  <c r="AG165" i="6"/>
  <c r="AG167" i="6"/>
  <c r="AG169" i="6"/>
  <c r="AG171" i="6"/>
  <c r="AG173" i="6"/>
  <c r="AG175" i="6"/>
  <c r="AG235" i="6"/>
  <c r="AG239" i="6"/>
  <c r="AG349" i="6"/>
  <c r="AG353" i="6"/>
  <c r="AG357" i="6"/>
  <c r="AG361" i="6"/>
  <c r="AG365" i="6"/>
  <c r="AG369" i="6"/>
  <c r="AG373" i="6"/>
  <c r="AG427" i="6"/>
  <c r="AG431" i="6"/>
  <c r="AH431" i="6"/>
  <c r="AG435" i="6"/>
  <c r="AG439"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53" i="8"/>
  <c r="F53" i="8"/>
  <c r="C65" i="8"/>
  <c r="F65" i="8"/>
  <c r="AH27" i="6"/>
  <c r="AH31" i="6"/>
  <c r="AG41" i="6"/>
  <c r="AI36" i="6"/>
  <c r="AJ36" i="6"/>
  <c r="AG50" i="6"/>
  <c r="AG52" i="6"/>
  <c r="AG54" i="6"/>
  <c r="AG56" i="6"/>
  <c r="AG58" i="6"/>
  <c r="AG60" i="6"/>
  <c r="AG62" i="6"/>
  <c r="AG86" i="6"/>
  <c r="AI84" i="6"/>
  <c r="AJ84" i="6"/>
  <c r="AG95" i="6"/>
  <c r="AI90" i="6"/>
  <c r="AJ90" i="6"/>
  <c r="AG104" i="6"/>
  <c r="AG106" i="6"/>
  <c r="AG108" i="6"/>
  <c r="AG110" i="6"/>
  <c r="AG143" i="6"/>
  <c r="AI133" i="6"/>
  <c r="AJ133" i="6"/>
  <c r="AH131" i="6"/>
  <c r="AH135" i="6"/>
  <c r="AH139" i="6"/>
  <c r="AH161" i="6"/>
  <c r="AH165" i="6"/>
  <c r="AH167" i="6"/>
  <c r="AH169" i="6"/>
  <c r="AH173" i="6"/>
  <c r="AH175" i="6"/>
  <c r="AH195" i="6"/>
  <c r="AG196" i="6"/>
  <c r="AG232" i="6"/>
  <c r="AH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G428" i="6"/>
  <c r="AG432" i="6"/>
  <c r="AG436" i="6"/>
  <c r="AG440" i="6"/>
  <c r="AH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c r="AJ2137" i="5"/>
  <c r="AH2137" i="5"/>
  <c r="AJ2155" i="5"/>
  <c r="C62" i="8"/>
  <c r="F62" i="8"/>
  <c r="AH52" i="6"/>
  <c r="AH54" i="6"/>
  <c r="AH56" i="6"/>
  <c r="AH60" i="6"/>
  <c r="AH62" i="6"/>
  <c r="AH82" i="6"/>
  <c r="AI83" i="6"/>
  <c r="AJ83" i="6"/>
  <c r="AH104" i="6"/>
  <c r="AH134" i="6"/>
  <c r="AH138" i="6"/>
  <c r="AI139" i="6"/>
  <c r="AJ139"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I276" i="6"/>
  <c r="AJ276" i="6"/>
  <c r="AI288" i="6"/>
  <c r="AJ288" i="6"/>
  <c r="AI300" i="6"/>
  <c r="AJ300" i="6"/>
  <c r="AI310" i="6"/>
  <c r="AJ310" i="6"/>
  <c r="AI320" i="6"/>
  <c r="AJ320" i="6"/>
  <c r="AI328" i="6"/>
  <c r="AJ328" i="6"/>
  <c r="AG351" i="6"/>
  <c r="AG355" i="6"/>
  <c r="AG359" i="6"/>
  <c r="AG363" i="6"/>
  <c r="AG367" i="6"/>
  <c r="AG371" i="6"/>
  <c r="AG375" i="6"/>
  <c r="AH394" i="6"/>
  <c r="AH396" i="6"/>
  <c r="AH398" i="6"/>
  <c r="AH400" i="6"/>
  <c r="AH402" i="6"/>
  <c r="AH404" i="6"/>
  <c r="AH406" i="6"/>
  <c r="AH408" i="6"/>
  <c r="AG429" i="6"/>
  <c r="AG433" i="6"/>
  <c r="AG437"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G414" i="6"/>
  <c r="AG415" i="6"/>
  <c r="AH415" i="6"/>
  <c r="AG416" i="6"/>
  <c r="AG417" i="6"/>
  <c r="AG418" i="6"/>
  <c r="AH418" i="6"/>
  <c r="AH427" i="6"/>
  <c r="AH428" i="6"/>
  <c r="AH432" i="6"/>
  <c r="AH433" i="6"/>
  <c r="AH434" i="6"/>
  <c r="AH435" i="6"/>
  <c r="AH436" i="6"/>
  <c r="AH439" i="6"/>
  <c r="AG474" i="6"/>
  <c r="AH474" i="6"/>
  <c r="AH475" i="6"/>
  <c r="AH477" i="6"/>
  <c r="AH487" i="6"/>
  <c r="AG490" i="6"/>
  <c r="AH491" i="6"/>
  <c r="AG494" i="6"/>
  <c r="AH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G570" i="6"/>
  <c r="AG565" i="6"/>
  <c r="AG574" i="6"/>
  <c r="AH575" i="6"/>
  <c r="AG578" i="6"/>
  <c r="AG619" i="6"/>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I697" i="6"/>
  <c r="AI696" i="6"/>
  <c r="AJ696" i="6"/>
  <c r="AI695" i="6"/>
  <c r="AJ695" i="6"/>
  <c r="AH488" i="6"/>
  <c r="AH492" i="6"/>
  <c r="AH496" i="6"/>
  <c r="AG542" i="6"/>
  <c r="AH542"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H697" i="6"/>
  <c r="AJ697" i="6"/>
  <c r="AI698" i="6"/>
  <c r="AJ698" i="6"/>
  <c r="AH707" i="6"/>
  <c r="AG709" i="6"/>
  <c r="AH709" i="6"/>
  <c r="AH711" i="6"/>
  <c r="AG713" i="6"/>
  <c r="AH713" i="6"/>
  <c r="AH715" i="6"/>
  <c r="AG717" i="6"/>
  <c r="AH719" i="6"/>
  <c r="AG721" i="6"/>
  <c r="AH721" i="6"/>
  <c r="AH723" i="6"/>
  <c r="AG725" i="6"/>
  <c r="AH727" i="6"/>
  <c r="AG729" i="6"/>
  <c r="AH729" i="6"/>
  <c r="AH731" i="6"/>
  <c r="AG733" i="6"/>
  <c r="AH735" i="6"/>
  <c r="AH740" i="6"/>
  <c r="AH741" i="6"/>
  <c r="AH742" i="6"/>
  <c r="AH743" i="6"/>
  <c r="AH744" i="6"/>
  <c r="AG836" i="6"/>
  <c r="AI830" i="6"/>
  <c r="AJ830" i="6"/>
  <c r="AG841" i="6"/>
  <c r="AG843" i="6"/>
  <c r="AH859" i="6"/>
  <c r="AH863" i="6"/>
  <c r="AH619" i="6"/>
  <c r="AH629" i="6"/>
  <c r="AH633" i="6"/>
  <c r="AH637" i="6"/>
  <c r="AH641" i="6"/>
  <c r="AH694" i="6"/>
  <c r="AJ694" i="6"/>
  <c r="AH698" i="6"/>
  <c r="AH708" i="6"/>
  <c r="AH712" i="6"/>
  <c r="AH716" i="6"/>
  <c r="AH720" i="6"/>
  <c r="AH724" i="6"/>
  <c r="AH728" i="6"/>
  <c r="AH732" i="6"/>
  <c r="AH755" i="6"/>
  <c r="AH771" i="6"/>
  <c r="AH787" i="6"/>
  <c r="AH814" i="6"/>
  <c r="AH858" i="6"/>
  <c r="AH862" i="6"/>
  <c r="AG899" i="6"/>
  <c r="AI875" i="6"/>
  <c r="AJ875" i="6"/>
  <c r="AI883" i="6"/>
  <c r="AJ883" i="6"/>
  <c r="AI891" i="6"/>
  <c r="AJ891" i="6"/>
  <c r="AI893" i="6"/>
  <c r="AJ893" i="6"/>
  <c r="AI895" i="6"/>
  <c r="AJ895" i="6"/>
  <c r="AI897" i="6"/>
  <c r="AJ897" i="6"/>
  <c r="AG904" i="6"/>
  <c r="AG906" i="6"/>
  <c r="AG970" i="6"/>
  <c r="AH630" i="6"/>
  <c r="AH638" i="6"/>
  <c r="AH725" i="6"/>
  <c r="AH813" i="6"/>
  <c r="AH817" i="6"/>
  <c r="AG840" i="6"/>
  <c r="AG842" i="6"/>
  <c r="AG844" i="6"/>
  <c r="AG865" i="6"/>
  <c r="AI860" i="6"/>
  <c r="AJ860" i="6"/>
  <c r="AH861" i="6"/>
  <c r="AI862" i="6"/>
  <c r="AJ862"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G756" i="6"/>
  <c r="AH756" i="6"/>
  <c r="AG757" i="6"/>
  <c r="AG758" i="6"/>
  <c r="AG759" i="6"/>
  <c r="AH759" i="6"/>
  <c r="AG760" i="6"/>
  <c r="AG761" i="6"/>
  <c r="AG762" i="6"/>
  <c r="AG763" i="6"/>
  <c r="AH763" i="6"/>
  <c r="AG764" i="6"/>
  <c r="AH764" i="6"/>
  <c r="AG765" i="6"/>
  <c r="AG766" i="6"/>
  <c r="AG767" i="6"/>
  <c r="AH767" i="6"/>
  <c r="AG768" i="6"/>
  <c r="AG769" i="6"/>
  <c r="AG770" i="6"/>
  <c r="AG771" i="6"/>
  <c r="AG772" i="6"/>
  <c r="AH772" i="6"/>
  <c r="AG773" i="6"/>
  <c r="AG774" i="6"/>
  <c r="AG775" i="6"/>
  <c r="AH775" i="6"/>
  <c r="AG776" i="6"/>
  <c r="AG777" i="6"/>
  <c r="AG778" i="6"/>
  <c r="AG779" i="6"/>
  <c r="AH779" i="6"/>
  <c r="AG780" i="6"/>
  <c r="AH780" i="6"/>
  <c r="AG781" i="6"/>
  <c r="AG782" i="6"/>
  <c r="AG783" i="6"/>
  <c r="AH783" i="6"/>
  <c r="AG784" i="6"/>
  <c r="AG785" i="6"/>
  <c r="AG786" i="6"/>
  <c r="AG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G1152" i="6"/>
  <c r="AG1154" i="6"/>
  <c r="AG1156" i="6"/>
  <c r="AG1158" i="6"/>
  <c r="AG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H1255" i="6"/>
  <c r="AG1266" i="6"/>
  <c r="AH1266" i="6"/>
  <c r="AG1270" i="6"/>
  <c r="AH9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J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G1339" i="6"/>
  <c r="AI1318" i="6"/>
  <c r="AJ1318" i="6"/>
  <c r="AH1321" i="6"/>
  <c r="AG1384" i="6"/>
  <c r="AH1384" i="6"/>
  <c r="AG1385" i="6"/>
  <c r="AH1306" i="6"/>
  <c r="AH1325" i="6"/>
  <c r="AH1327" i="6"/>
  <c r="AG1333" i="6"/>
  <c r="AI1416" i="6"/>
  <c r="AJ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I1415" i="6"/>
  <c r="AJ1415" i="6"/>
  <c r="AH1417" i="6"/>
  <c r="AI1417" i="6"/>
  <c r="AJ1417" i="6"/>
  <c r="AJ1418" i="6"/>
  <c r="AG1571" i="6"/>
  <c r="AH1571" i="6"/>
  <c r="AG1672" i="6"/>
  <c r="AH1672" i="6"/>
  <c r="AG1683" i="6"/>
  <c r="AG1691" i="6"/>
  <c r="AH1694" i="6"/>
  <c r="AG1699" i="6"/>
  <c r="AH1702" i="6"/>
  <c r="AG1707" i="6"/>
  <c r="AH1710" i="6"/>
  <c r="AG1715" i="6"/>
  <c r="AG1719" i="6"/>
  <c r="AG1723" i="6"/>
  <c r="AG1727" i="6"/>
  <c r="AG1737" i="6"/>
  <c r="AG1740" i="6"/>
  <c r="AG1749" i="6"/>
  <c r="AG1754" i="6"/>
  <c r="AF1490" i="6"/>
  <c r="AF1491" i="6"/>
  <c r="AF1492" i="6"/>
  <c r="AF1493" i="6"/>
  <c r="AF1494" i="6"/>
  <c r="AH1584" i="6"/>
  <c r="AG1586" i="6"/>
  <c r="AH1588" i="6"/>
  <c r="AG1590" i="6"/>
  <c r="AH1592" i="6"/>
  <c r="AG1594" i="6"/>
  <c r="AG1631" i="6"/>
  <c r="AI1626" i="6"/>
  <c r="AJ1626" i="6"/>
  <c r="AG1639" i="6"/>
  <c r="AH1641" i="6"/>
  <c r="AG1643" i="6"/>
  <c r="AH1645" i="6"/>
  <c r="AG1647" i="6"/>
  <c r="AH1649" i="6"/>
  <c r="AG1651" i="6"/>
  <c r="AH1653" i="6"/>
  <c r="AG1655" i="6"/>
  <c r="AH1657" i="6"/>
  <c r="AG1658" i="6"/>
  <c r="AG1670" i="6"/>
  <c r="AG1689" i="6"/>
  <c r="AH1692" i="6"/>
  <c r="AG1697" i="6"/>
  <c r="AH1699" i="6"/>
  <c r="AH1700" i="6"/>
  <c r="AG1705" i="6"/>
  <c r="AH1708" i="6"/>
  <c r="AG1713" i="6"/>
  <c r="AG1748" i="6"/>
  <c r="AG1751" i="6"/>
  <c r="AH1585" i="6"/>
  <c r="AH1589" i="6"/>
  <c r="AH1593" i="6"/>
  <c r="AG1604" i="6"/>
  <c r="AI1601" i="6"/>
  <c r="AJ1601"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G1674" i="6"/>
  <c r="AI1673" i="6"/>
  <c r="AJ1673" i="6"/>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G1848" i="6"/>
  <c r="AH1848" i="6"/>
  <c r="AG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H1858" i="6"/>
  <c r="AG1891" i="6"/>
  <c r="AG1893" i="6"/>
  <c r="AG1895" i="6"/>
  <c r="AG1897" i="6"/>
  <c r="AG1899" i="6"/>
  <c r="AG1905" i="6"/>
  <c r="AH1905" i="6"/>
  <c r="AF1940" i="6"/>
  <c r="AH1736" i="6"/>
  <c r="AG1761" i="6"/>
  <c r="AG1763" i="6"/>
  <c r="AH1775" i="6"/>
  <c r="AH1777" i="6"/>
  <c r="AH1779" i="6"/>
  <c r="AH1783" i="6"/>
  <c r="AH1785" i="6"/>
  <c r="AH1787" i="6"/>
  <c r="AH1791" i="6"/>
  <c r="AH1793" i="6"/>
  <c r="AH1795" i="6"/>
  <c r="AH1799" i="6"/>
  <c r="AH1801" i="6"/>
  <c r="AH1803" i="6"/>
  <c r="AH1807" i="6"/>
  <c r="AH1809" i="6"/>
  <c r="AH1811" i="6"/>
  <c r="AG1840" i="6"/>
  <c r="AI1836" i="6"/>
  <c r="AJ1836" i="6"/>
  <c r="AH1832" i="6"/>
  <c r="AH1836" i="6"/>
  <c r="AG1846" i="6"/>
  <c r="AH1846" i="6"/>
  <c r="AG1857" i="6"/>
  <c r="AG1859" i="6"/>
  <c r="AH1844" i="6"/>
  <c r="AH1845" i="6"/>
  <c r="AH1847" i="6"/>
  <c r="AH1878" i="6"/>
  <c r="AH1880" i="6"/>
  <c r="AG1882" i="6"/>
  <c r="AI1880" i="6"/>
  <c r="AG1919" i="6"/>
  <c r="AG1921" i="6"/>
  <c r="AH1921" i="6"/>
  <c r="AG1923" i="6"/>
  <c r="AG1925" i="6"/>
  <c r="AG1927" i="6"/>
  <c r="AG1929" i="6"/>
  <c r="AH1929" i="6"/>
  <c r="AG1931" i="6"/>
  <c r="AG1933" i="6"/>
  <c r="AG2004" i="6"/>
  <c r="AG2006" i="6"/>
  <c r="AH1860" i="6"/>
  <c r="AH1862" i="6"/>
  <c r="AF1863" i="6"/>
  <c r="AF1864" i="6"/>
  <c r="AF1865" i="6"/>
  <c r="AF1866" i="6"/>
  <c r="AF1867" i="6"/>
  <c r="AF1868" i="6"/>
  <c r="AF1869" i="6"/>
  <c r="AF1870" i="6"/>
  <c r="AF1871" i="6"/>
  <c r="AF1872" i="6"/>
  <c r="AG1908" i="6"/>
  <c r="AH1919" i="6"/>
  <c r="AH1923" i="6"/>
  <c r="AH1927" i="6"/>
  <c r="AH1931" i="6"/>
  <c r="AF2020" i="6"/>
  <c r="AH1877" i="6"/>
  <c r="AH1879" i="6"/>
  <c r="AJ1880" i="6"/>
  <c r="AH1881" i="6"/>
  <c r="AG1906" i="6"/>
  <c r="AG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H1907" i="6"/>
  <c r="AH1908" i="6"/>
  <c r="AF2019" i="6"/>
  <c r="AF2022" i="6"/>
  <c r="AF2024" i="6"/>
  <c r="AF2026" i="6"/>
  <c r="AF2028" i="6"/>
  <c r="AF2030" i="6"/>
  <c r="AG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G2095" i="6"/>
  <c r="AG2096" i="6"/>
  <c r="AG2097" i="6"/>
  <c r="AG2098" i="6"/>
  <c r="AG2099" i="6"/>
  <c r="AH2106" i="6"/>
  <c r="AH2120" i="6"/>
  <c r="AH2124" i="6"/>
  <c r="AH2129" i="6"/>
  <c r="AH2135" i="6"/>
  <c r="AF2138" i="6"/>
  <c r="AG2152" i="6"/>
  <c r="AG2153" i="6"/>
  <c r="AH2153" i="6"/>
  <c r="AH2050" i="6"/>
  <c r="AH2054" i="6"/>
  <c r="AH2059" i="6"/>
  <c r="AH2063" i="6"/>
  <c r="AH2067" i="6"/>
  <c r="AH2117" i="6"/>
  <c r="AH2121" i="6"/>
  <c r="AH2125" i="6"/>
  <c r="AF2136" i="6"/>
  <c r="AG2172" i="6"/>
  <c r="AH2049" i="6"/>
  <c r="AH2053" i="6"/>
  <c r="AH2060" i="6"/>
  <c r="AH2064" i="6"/>
  <c r="AH2086" i="6"/>
  <c r="AH2087" i="6"/>
  <c r="AH2088" i="6"/>
  <c r="AH2090" i="6"/>
  <c r="AH2091" i="6"/>
  <c r="AH2092" i="6"/>
  <c r="AH2094" i="6"/>
  <c r="AH2095" i="6"/>
  <c r="AH2096" i="6"/>
  <c r="AH2098" i="6"/>
  <c r="AH2099" i="6"/>
  <c r="AH2104" i="6"/>
  <c r="AH2122" i="6"/>
  <c r="AH2139" i="6"/>
  <c r="AG2148" i="6"/>
  <c r="AH2148" i="6"/>
  <c r="AG2149" i="6"/>
  <c r="AG2156" i="6"/>
  <c r="AG2157" i="6"/>
  <c r="AH2157" i="6"/>
  <c r="AG2160" i="6"/>
  <c r="AG2170" i="6"/>
  <c r="AH2170" i="6"/>
  <c r="AH2152" i="6"/>
  <c r="AH2156" i="6"/>
  <c r="AH2160" i="6"/>
  <c r="AG2162" i="6"/>
  <c r="AH2162" i="6"/>
  <c r="AF2169" i="6"/>
  <c r="AF2171" i="6"/>
  <c r="AH2149" i="6"/>
  <c r="AH2161" i="6"/>
  <c r="AG2168" i="6"/>
  <c r="AH2172" i="6"/>
  <c r="T22" i="35"/>
  <c r="V11" i="35"/>
  <c r="W11" i="35"/>
  <c r="R11" i="35"/>
  <c r="AG30" i="20"/>
  <c r="AI2152" i="5"/>
  <c r="AJ2152" i="5"/>
  <c r="AI2163" i="5"/>
  <c r="AJ2163" i="5"/>
  <c r="AI2151" i="5"/>
  <c r="AJ2151" i="5"/>
  <c r="AI2135" i="5"/>
  <c r="AJ2135" i="5"/>
  <c r="AI2139" i="5"/>
  <c r="AJ2139" i="5"/>
  <c r="AI2136" i="5"/>
  <c r="AJ2136" i="5"/>
  <c r="AI1965" i="6"/>
  <c r="AJ1965" i="6"/>
  <c r="AI1967" i="6"/>
  <c r="AJ1967" i="6"/>
  <c r="AI1954" i="6"/>
  <c r="AJ1954" i="6"/>
  <c r="AI1964" i="6"/>
  <c r="AJ1964" i="6"/>
  <c r="AI1972" i="6"/>
  <c r="AJ1972" i="6"/>
  <c r="AI1959" i="6"/>
  <c r="AJ1959" i="6"/>
  <c r="AI1957" i="6"/>
  <c r="AJ1957" i="6"/>
  <c r="AI1958" i="6"/>
  <c r="AJ1958" i="6"/>
  <c r="AI1962" i="6"/>
  <c r="AJ1962" i="6"/>
  <c r="AI1970" i="6"/>
  <c r="AJ1970" i="6"/>
  <c r="AI1969" i="6"/>
  <c r="AJ1969" i="6"/>
  <c r="AI1963" i="6"/>
  <c r="AJ1963" i="6"/>
  <c r="AI1955" i="6"/>
  <c r="AJ1955" i="6"/>
  <c r="AI1953" i="6"/>
  <c r="AJ1953" i="6"/>
  <c r="AI1952" i="6"/>
  <c r="AJ1952" i="6"/>
  <c r="AI1968" i="6"/>
  <c r="AJ1968" i="6"/>
  <c r="AI1971" i="6"/>
  <c r="AJ1971" i="6"/>
  <c r="AI1961" i="6"/>
  <c r="AJ1961" i="6"/>
  <c r="AI1956" i="6"/>
  <c r="AJ1956" i="6"/>
  <c r="AI1960" i="6"/>
  <c r="AJ1960" i="6"/>
  <c r="AI1966" i="6"/>
  <c r="AJ1966" i="6"/>
  <c r="AI1974" i="6"/>
  <c r="AJ1974" i="6"/>
  <c r="AI1973" i="6"/>
  <c r="AJ1973" i="6"/>
  <c r="AI1877" i="6"/>
  <c r="AJ1877" i="6"/>
  <c r="AI1879" i="6"/>
  <c r="AJ1879" i="6"/>
  <c r="AI1833" i="6"/>
  <c r="AJ1833" i="6"/>
  <c r="AI1834" i="6"/>
  <c r="AJ1834" i="6"/>
  <c r="AI1837" i="6"/>
  <c r="AJ1837" i="6"/>
  <c r="AI1830" i="6"/>
  <c r="AJ1830" i="6"/>
  <c r="AI1832" i="6"/>
  <c r="AJ1832" i="6"/>
  <c r="AI1831" i="6"/>
  <c r="AJ1831" i="6"/>
  <c r="AI1837" i="5"/>
  <c r="AJ1837" i="5"/>
  <c r="AI1833" i="5"/>
  <c r="AJ1833" i="5"/>
  <c r="AI1835" i="5"/>
  <c r="AJ1835" i="5"/>
  <c r="AI1829" i="5"/>
  <c r="AJ1829" i="5"/>
  <c r="AI1830" i="5"/>
  <c r="AJ1830" i="5"/>
  <c r="AI1820" i="5"/>
  <c r="AJ1820" i="5"/>
  <c r="AG1821" i="6"/>
  <c r="AI1735" i="5"/>
  <c r="AJ1735" i="5"/>
  <c r="AI1599" i="6"/>
  <c r="AJ1599" i="6"/>
  <c r="AI1603" i="6"/>
  <c r="AJ1603" i="6"/>
  <c r="AI1347" i="6"/>
  <c r="AJ1347" i="6"/>
  <c r="AI1346" i="6"/>
  <c r="AJ1346" i="6"/>
  <c r="AI1344" i="6"/>
  <c r="AJ1344" i="6"/>
  <c r="AI1331" i="6"/>
  <c r="AJ1331" i="6"/>
  <c r="AI1327" i="6"/>
  <c r="AJ1327" i="6"/>
  <c r="AI1335" i="6"/>
  <c r="AJ1335" i="6"/>
  <c r="AI1328" i="6"/>
  <c r="AJ1328" i="6"/>
  <c r="AI1324" i="6"/>
  <c r="AJ1324" i="6"/>
  <c r="AG1310" i="6"/>
  <c r="AI1305" i="5"/>
  <c r="AJ1305" i="5"/>
  <c r="AI1308" i="5"/>
  <c r="AJ1308" i="5"/>
  <c r="AI1255" i="5"/>
  <c r="AJ1255" i="5"/>
  <c r="AI1253" i="5"/>
  <c r="AJ1253" i="5"/>
  <c r="AG1027" i="6"/>
  <c r="AI983" i="5"/>
  <c r="AJ983" i="5"/>
  <c r="AI985" i="5"/>
  <c r="AJ985" i="5"/>
  <c r="AI982" i="5"/>
  <c r="AJ982" i="5"/>
  <c r="AI984" i="5"/>
  <c r="AJ984" i="5"/>
  <c r="AG977" i="5"/>
  <c r="AG908" i="5"/>
  <c r="AI889" i="6"/>
  <c r="AJ889" i="6"/>
  <c r="AI881" i="6"/>
  <c r="AJ881" i="6"/>
  <c r="AI887" i="6"/>
  <c r="AJ887" i="6"/>
  <c r="AI879" i="6"/>
  <c r="AJ879" i="6"/>
  <c r="AI885" i="6"/>
  <c r="AJ885" i="6"/>
  <c r="AI873" i="6"/>
  <c r="AJ873" i="6"/>
  <c r="AI877" i="6"/>
  <c r="AJ877" i="6"/>
  <c r="AI862" i="5"/>
  <c r="AJ862" i="5"/>
  <c r="AI863" i="5"/>
  <c r="AJ863" i="5"/>
  <c r="AI859" i="5"/>
  <c r="AJ859" i="5"/>
  <c r="AI861" i="5"/>
  <c r="AJ861" i="5"/>
  <c r="AI864" i="5"/>
  <c r="AJ864" i="5"/>
  <c r="AI860" i="5"/>
  <c r="AJ860" i="5"/>
  <c r="AI858" i="6"/>
  <c r="AJ858" i="6"/>
  <c r="AI834" i="6"/>
  <c r="AJ834" i="6"/>
  <c r="AI832" i="6"/>
  <c r="AJ832" i="6"/>
  <c r="AI828" i="6"/>
  <c r="AJ828" i="6"/>
  <c r="AI826" i="6"/>
  <c r="AJ826" i="6"/>
  <c r="AG845" i="5"/>
  <c r="AI817" i="5"/>
  <c r="AJ817" i="5"/>
  <c r="AI815" i="5"/>
  <c r="AJ815" i="5"/>
  <c r="AI813" i="5"/>
  <c r="AJ813" i="5"/>
  <c r="AI816" i="5"/>
  <c r="AJ816" i="5"/>
  <c r="AG745" i="5"/>
  <c r="AI689" i="5"/>
  <c r="AJ689" i="5"/>
  <c r="AI681" i="5"/>
  <c r="AJ681" i="5"/>
  <c r="AI673" i="5"/>
  <c r="AJ673" i="5"/>
  <c r="AI665" i="5"/>
  <c r="AJ665" i="5"/>
  <c r="AI682" i="5"/>
  <c r="AJ682" i="5"/>
  <c r="AI675" i="5"/>
  <c r="AJ675" i="5"/>
  <c r="AI670" i="5"/>
  <c r="AJ670" i="5"/>
  <c r="AI685" i="5"/>
  <c r="AJ685" i="5"/>
  <c r="AI677" i="5"/>
  <c r="AJ677" i="5"/>
  <c r="AI669" i="5"/>
  <c r="AJ669" i="5"/>
  <c r="AI686" i="5"/>
  <c r="AJ686" i="5"/>
  <c r="AI662" i="5"/>
  <c r="AJ662" i="5"/>
  <c r="AI595" i="5"/>
  <c r="AJ595" i="5"/>
  <c r="AI588" i="5"/>
  <c r="AJ588" i="5"/>
  <c r="AI607" i="5"/>
  <c r="AJ607" i="5"/>
  <c r="AI599" i="5"/>
  <c r="AJ599" i="5"/>
  <c r="AI591" i="5"/>
  <c r="AJ591" i="5"/>
  <c r="AI603" i="5"/>
  <c r="AJ603" i="5"/>
  <c r="AI604" i="5"/>
  <c r="AJ604" i="5"/>
  <c r="AI596" i="5"/>
  <c r="AJ596" i="5"/>
  <c r="AI551" i="6"/>
  <c r="AJ551" i="6"/>
  <c r="AI553" i="6"/>
  <c r="AJ553" i="6"/>
  <c r="AI569" i="6"/>
  <c r="AJ569" i="6"/>
  <c r="AI557" i="6"/>
  <c r="AJ557" i="6"/>
  <c r="AI554" i="6"/>
  <c r="AJ554" i="6"/>
  <c r="AI567" i="6"/>
  <c r="AJ567" i="6"/>
  <c r="AI523" i="5"/>
  <c r="AJ523" i="5"/>
  <c r="AI527" i="5"/>
  <c r="AJ527" i="5"/>
  <c r="AI522" i="5"/>
  <c r="AJ522" i="5"/>
  <c r="AI519" i="5"/>
  <c r="AJ519" i="5"/>
  <c r="AI526" i="5"/>
  <c r="AJ526" i="5"/>
  <c r="AI531" i="5"/>
  <c r="AJ531" i="5"/>
  <c r="AG498" i="6"/>
  <c r="AI488" i="6"/>
  <c r="AJ488" i="6"/>
  <c r="AI491" i="6"/>
  <c r="AJ491" i="6"/>
  <c r="AI493" i="6"/>
  <c r="AJ493" i="6"/>
  <c r="AI505" i="5"/>
  <c r="AJ505" i="5"/>
  <c r="AI504" i="5"/>
  <c r="AJ504" i="5"/>
  <c r="AI467" i="5"/>
  <c r="AJ467" i="5"/>
  <c r="AG470" i="5"/>
  <c r="AH467" i="5"/>
  <c r="AI458" i="5"/>
  <c r="AJ458" i="5"/>
  <c r="AI460" i="6"/>
  <c r="AJ460" i="6"/>
  <c r="AI462" i="6"/>
  <c r="AJ462" i="6"/>
  <c r="AI467" i="6"/>
  <c r="AJ467" i="6"/>
  <c r="AI459" i="6"/>
  <c r="AJ459" i="6"/>
  <c r="AI463" i="6"/>
  <c r="AJ463" i="6"/>
  <c r="AH469" i="6"/>
  <c r="AI458" i="6"/>
  <c r="AJ458" i="6"/>
  <c r="AI466" i="6"/>
  <c r="AJ466" i="6"/>
  <c r="AI449" i="5"/>
  <c r="AJ449" i="5"/>
  <c r="AI445" i="5"/>
  <c r="AJ445" i="5"/>
  <c r="AH447" i="5"/>
  <c r="AI447" i="5"/>
  <c r="AJ447" i="5"/>
  <c r="AI446" i="5"/>
  <c r="AJ446" i="5"/>
  <c r="AI448" i="5"/>
  <c r="AJ448" i="5"/>
  <c r="AI393" i="6"/>
  <c r="AJ393" i="6"/>
  <c r="AI409" i="6"/>
  <c r="AJ409" i="6"/>
  <c r="AI405" i="6"/>
  <c r="AJ405" i="6"/>
  <c r="AI401" i="6"/>
  <c r="AJ401" i="6"/>
  <c r="AI397" i="6"/>
  <c r="AJ397" i="6"/>
  <c r="AG341" i="6"/>
  <c r="AH336" i="6"/>
  <c r="AI301" i="6"/>
  <c r="AJ301" i="6"/>
  <c r="AI326" i="6"/>
  <c r="AJ326" i="6"/>
  <c r="AI318" i="6"/>
  <c r="AJ318" i="6"/>
  <c r="AI308" i="6"/>
  <c r="AJ308" i="6"/>
  <c r="AI296" i="6"/>
  <c r="AJ296" i="6"/>
  <c r="AI286" i="6"/>
  <c r="AJ286" i="6"/>
  <c r="AI272" i="6"/>
  <c r="AJ272" i="6"/>
  <c r="AI285" i="6"/>
  <c r="AJ285" i="6"/>
  <c r="AI324" i="6"/>
  <c r="AJ324" i="6"/>
  <c r="AI316" i="6"/>
  <c r="AJ316" i="6"/>
  <c r="AI304" i="6"/>
  <c r="AJ304" i="6"/>
  <c r="AI294" i="6"/>
  <c r="AJ294" i="6"/>
  <c r="AI284" i="6"/>
  <c r="AJ284" i="6"/>
  <c r="AI264" i="6"/>
  <c r="AJ264" i="6"/>
  <c r="AI269" i="6"/>
  <c r="AJ269" i="6"/>
  <c r="AI330" i="6"/>
  <c r="AJ330" i="6"/>
  <c r="AI322" i="6"/>
  <c r="AJ322" i="6"/>
  <c r="AI312" i="6"/>
  <c r="AJ312" i="6"/>
  <c r="AI302" i="6"/>
  <c r="AJ302" i="6"/>
  <c r="AI292" i="6"/>
  <c r="AJ292" i="6"/>
  <c r="AI280" i="6"/>
  <c r="AJ280" i="6"/>
  <c r="AI260" i="6"/>
  <c r="AJ260" i="6"/>
  <c r="AI317" i="6"/>
  <c r="AJ317" i="6"/>
  <c r="AI329" i="6"/>
  <c r="AJ329" i="6"/>
  <c r="AI313" i="6"/>
  <c r="AJ313" i="6"/>
  <c r="AI297" i="6"/>
  <c r="AJ297" i="6"/>
  <c r="AI281" i="6"/>
  <c r="AJ281" i="6"/>
  <c r="AI265" i="6"/>
  <c r="AJ265" i="6"/>
  <c r="AI325" i="6"/>
  <c r="AJ325" i="6"/>
  <c r="AI309" i="6"/>
  <c r="AJ309" i="6"/>
  <c r="AI293" i="6"/>
  <c r="AJ293" i="6"/>
  <c r="AI277" i="6"/>
  <c r="AJ277" i="6"/>
  <c r="AI261" i="6"/>
  <c r="AJ261" i="6"/>
  <c r="AI314" i="6"/>
  <c r="AJ314" i="6"/>
  <c r="AI306" i="6"/>
  <c r="AJ306" i="6"/>
  <c r="AI298" i="6"/>
  <c r="AJ298" i="6"/>
  <c r="AI290" i="6"/>
  <c r="AJ290" i="6"/>
  <c r="AI282" i="6"/>
  <c r="AJ282" i="6"/>
  <c r="AI268" i="6"/>
  <c r="AJ268" i="6"/>
  <c r="AI321" i="6"/>
  <c r="AJ321" i="6"/>
  <c r="AI305" i="6"/>
  <c r="AJ305" i="6"/>
  <c r="AI289" i="6"/>
  <c r="AJ289" i="6"/>
  <c r="AI273" i="6"/>
  <c r="AJ273" i="6"/>
  <c r="AG224" i="6"/>
  <c r="AI220" i="6"/>
  <c r="AJ220" i="6"/>
  <c r="AI219" i="6"/>
  <c r="AJ219" i="6"/>
  <c r="AI222" i="6"/>
  <c r="AJ222" i="6"/>
  <c r="AI182" i="5"/>
  <c r="AJ182" i="5"/>
  <c r="AI180" i="5"/>
  <c r="AJ180" i="5"/>
  <c r="AI184" i="5"/>
  <c r="AJ184" i="5"/>
  <c r="AI80" i="6"/>
  <c r="AJ80" i="6"/>
  <c r="AI151" i="6"/>
  <c r="AJ151" i="6"/>
  <c r="AI149" i="6"/>
  <c r="AJ149" i="6"/>
  <c r="AI147" i="6"/>
  <c r="AJ147" i="6"/>
  <c r="AE23" i="6"/>
  <c r="AI39" i="6"/>
  <c r="AJ39" i="6"/>
  <c r="AI38" i="6"/>
  <c r="AJ38" i="6"/>
  <c r="AI37" i="6"/>
  <c r="AJ37" i="6"/>
  <c r="AI40" i="6"/>
  <c r="AJ40" i="6"/>
  <c r="AE528" i="16"/>
  <c r="AE348" i="15"/>
  <c r="AE349" i="15"/>
  <c r="AE339" i="15"/>
  <c r="B19" i="17"/>
  <c r="AE89" i="15"/>
  <c r="E13" i="17"/>
  <c r="AE80" i="16"/>
  <c r="AE81" i="16"/>
  <c r="AE604" i="15"/>
  <c r="AE605" i="15"/>
  <c r="AI776" i="15"/>
  <c r="AJ776" i="15"/>
  <c r="AK776" i="15"/>
  <c r="AE776" i="15"/>
  <c r="AE725" i="15"/>
  <c r="E32" i="17"/>
  <c r="AE689" i="15"/>
  <c r="AE667" i="15"/>
  <c r="AE668" i="15"/>
  <c r="AE592" i="16"/>
  <c r="E27" i="18"/>
  <c r="AI591" i="15"/>
  <c r="AJ591" i="15"/>
  <c r="AK591" i="15"/>
  <c r="AE591" i="15"/>
  <c r="AE583" i="16"/>
  <c r="AE584" i="16"/>
  <c r="AE556" i="16"/>
  <c r="AE557" i="16"/>
  <c r="AE487" i="15"/>
  <c r="AE488" i="15"/>
  <c r="AI497" i="15"/>
  <c r="AJ497" i="15"/>
  <c r="AK497" i="15"/>
  <c r="AE497" i="15"/>
  <c r="AE478" i="15"/>
  <c r="AE479" i="15"/>
  <c r="AK219" i="16"/>
  <c r="AE219" i="16"/>
  <c r="AK216" i="16"/>
  <c r="AE216" i="16"/>
  <c r="AK234" i="16"/>
  <c r="AE234" i="16"/>
  <c r="AE413" i="15"/>
  <c r="AE414" i="15"/>
  <c r="AK367" i="16"/>
  <c r="AE367" i="16"/>
  <c r="AK223" i="16"/>
  <c r="AE223" i="16"/>
  <c r="AK215" i="16"/>
  <c r="AE215" i="16"/>
  <c r="AK359" i="16"/>
  <c r="AE359" i="16"/>
  <c r="AK248" i="16"/>
  <c r="AE248" i="16"/>
  <c r="C19" i="17"/>
  <c r="AE404" i="15"/>
  <c r="AE405" i="15"/>
  <c r="AK358" i="16"/>
  <c r="AE358" i="16"/>
  <c r="AK221" i="16"/>
  <c r="AE221" i="16"/>
  <c r="AK222" i="16"/>
  <c r="AE222" i="16"/>
  <c r="AK227" i="16"/>
  <c r="AE227" i="16"/>
  <c r="AK244" i="16"/>
  <c r="AE244" i="16"/>
  <c r="AK247" i="16"/>
  <c r="AE247" i="16"/>
  <c r="AK229" i="16"/>
  <c r="AE229" i="16"/>
  <c r="AI373" i="15"/>
  <c r="AJ373" i="15"/>
  <c r="AK373" i="15"/>
  <c r="AE373" i="15"/>
  <c r="AI369" i="15"/>
  <c r="AJ369" i="15"/>
  <c r="AK369" i="15"/>
  <c r="AE369" i="15"/>
  <c r="AI368" i="15"/>
  <c r="AJ368" i="15"/>
  <c r="AK368" i="15"/>
  <c r="AE368" i="15"/>
  <c r="AI347" i="16"/>
  <c r="AJ347" i="16"/>
  <c r="AK347" i="16"/>
  <c r="AE347" i="16"/>
  <c r="AI346" i="16"/>
  <c r="AJ346" i="16"/>
  <c r="AK346" i="16"/>
  <c r="AE346" i="16"/>
  <c r="AI343" i="16"/>
  <c r="AJ343" i="16"/>
  <c r="AK343" i="16"/>
  <c r="AE343" i="16"/>
  <c r="F13" i="17"/>
  <c r="AK235" i="16"/>
  <c r="AE235" i="16"/>
  <c r="AK238" i="16"/>
  <c r="AE238" i="16"/>
  <c r="AK228" i="16"/>
  <c r="AE228" i="16"/>
  <c r="AK602" i="16"/>
  <c r="AE602" i="16"/>
  <c r="AE604" i="16"/>
  <c r="AK242" i="16"/>
  <c r="AE242" i="16"/>
  <c r="AK224" i="16"/>
  <c r="AE224" i="16"/>
  <c r="AK243" i="16"/>
  <c r="AE243" i="16"/>
  <c r="AK231" i="16"/>
  <c r="AE231" i="16"/>
  <c r="AK375" i="16"/>
  <c r="AE375" i="16"/>
  <c r="AK241" i="16"/>
  <c r="AE241" i="16"/>
  <c r="AK344" i="16"/>
  <c r="AE344" i="16"/>
  <c r="AK237" i="16"/>
  <c r="AE237" i="16"/>
  <c r="AK363" i="16"/>
  <c r="AE363" i="16"/>
  <c r="AK217" i="16"/>
  <c r="AE217" i="16"/>
  <c r="AE258" i="15"/>
  <c r="E17" i="17"/>
  <c r="AK225" i="16"/>
  <c r="AE225" i="16"/>
  <c r="AK233" i="16"/>
  <c r="AE233" i="16"/>
  <c r="AK372" i="16"/>
  <c r="AE372" i="16"/>
  <c r="AE249" i="15"/>
  <c r="AE250" i="15"/>
  <c r="AE158" i="15"/>
  <c r="AE159" i="15"/>
  <c r="AE149" i="15"/>
  <c r="AE150" i="15"/>
  <c r="AE340" i="15"/>
  <c r="B28" i="17"/>
  <c r="C28" i="17"/>
  <c r="AI110" i="15"/>
  <c r="AJ110" i="15"/>
  <c r="AK110" i="15"/>
  <c r="AE110" i="15"/>
  <c r="AI109" i="15"/>
  <c r="AJ109" i="15"/>
  <c r="AK109" i="15"/>
  <c r="AE109" i="15"/>
  <c r="AI98" i="15"/>
  <c r="AJ98" i="15"/>
  <c r="AK98" i="15"/>
  <c r="AE98" i="15"/>
  <c r="AI102" i="15"/>
  <c r="AJ102" i="15"/>
  <c r="AK102" i="15"/>
  <c r="AE102" i="15"/>
  <c r="AE90" i="15"/>
  <c r="E19" i="17"/>
  <c r="F19" i="17"/>
  <c r="AK29" i="9"/>
  <c r="AE18" i="10"/>
  <c r="AK38" i="10"/>
  <c r="AE38" i="10"/>
  <c r="AE18" i="11"/>
  <c r="AH27" i="20"/>
  <c r="AI29" i="25"/>
  <c r="AJ29" i="25"/>
  <c r="AK29" i="25"/>
  <c r="AE29" i="25"/>
  <c r="F16" i="27"/>
  <c r="G16" i="27"/>
  <c r="AI28" i="56"/>
  <c r="AJ28" i="56"/>
  <c r="AK28" i="56"/>
  <c r="AE28" i="56"/>
  <c r="F15" i="58"/>
  <c r="AI29" i="56"/>
  <c r="AJ29" i="56"/>
  <c r="AK29" i="56"/>
  <c r="AE29" i="56"/>
  <c r="F16" i="58"/>
  <c r="AI25" i="56"/>
  <c r="AJ25" i="56"/>
  <c r="AK25" i="56"/>
  <c r="AE25" i="5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E690" i="15"/>
  <c r="B31" i="17"/>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E52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E120"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E613" i="15"/>
  <c r="AH741"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H322" i="15"/>
  <c r="AH526" i="15"/>
  <c r="AH562" i="15"/>
  <c r="AI576" i="15"/>
  <c r="AJ576" i="15"/>
  <c r="AK576" i="15"/>
  <c r="AE576"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AI26" i="26"/>
  <c r="AJ26" i="26"/>
  <c r="AK26" i="26"/>
  <c r="AE26" i="26"/>
  <c r="F13" i="28"/>
  <c r="G13"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T22" i="36"/>
  <c r="V17" i="36"/>
  <c r="W17" i="36"/>
  <c r="R17" i="36"/>
  <c r="U17" i="36"/>
  <c r="T23" i="31"/>
  <c r="AG18" i="21"/>
  <c r="AG19" i="20"/>
  <c r="AI28" i="26"/>
  <c r="AJ28" i="26"/>
  <c r="AK28" i="26"/>
  <c r="AE28" i="26"/>
  <c r="F15" i="28"/>
  <c r="G15" i="28"/>
  <c r="AG19" i="56"/>
  <c r="AG18" i="55"/>
  <c r="AI26" i="56"/>
  <c r="AJ26" i="56"/>
  <c r="AK26" i="56"/>
  <c r="AE26" i="56"/>
  <c r="F13" i="58"/>
  <c r="G13" i="58"/>
  <c r="U16" i="51"/>
  <c r="T12" i="50"/>
  <c r="T26" i="51"/>
  <c r="V24" i="51"/>
  <c r="W24" i="51"/>
  <c r="R24" i="51"/>
  <c r="F15" i="53"/>
  <c r="U21" i="51"/>
  <c r="T13" i="50"/>
  <c r="T18" i="45"/>
  <c r="T12" i="41"/>
  <c r="T11" i="40"/>
  <c r="U14" i="46"/>
  <c r="T30" i="45"/>
  <c r="V25" i="45"/>
  <c r="W25" i="45"/>
  <c r="R25" i="45"/>
  <c r="T15" i="45"/>
  <c r="T18" i="41"/>
  <c r="T17" i="40"/>
  <c r="V19" i="35"/>
  <c r="W19" i="35"/>
  <c r="R19" i="35"/>
  <c r="F14" i="37"/>
  <c r="U29" i="45"/>
  <c r="U19" i="41"/>
  <c r="V20" i="35"/>
  <c r="W20" i="35"/>
  <c r="R20" i="35"/>
  <c r="F15" i="37"/>
  <c r="U20" i="31"/>
  <c r="U25" i="45"/>
  <c r="U12" i="45"/>
  <c r="T27" i="31"/>
  <c r="T11" i="31"/>
  <c r="AG18" i="26"/>
  <c r="AG29" i="21"/>
  <c r="B8" i="37"/>
  <c r="C14"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109" i="11"/>
  <c r="AJ109" i="11"/>
  <c r="AK109" i="11"/>
  <c r="AE109"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22" i="10"/>
  <c r="AJ122" i="10"/>
  <c r="AK122" i="10"/>
  <c r="AE122"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G2173" i="6"/>
  <c r="AI2168" i="6"/>
  <c r="AJ2168" i="6"/>
  <c r="AH2097" i="6"/>
  <c r="AH2089" i="6"/>
  <c r="AI2050" i="6"/>
  <c r="AJ2050" i="6"/>
  <c r="AG2068" i="6"/>
  <c r="AI2064" i="6"/>
  <c r="AJ2064" i="6"/>
  <c r="AH2038" i="6"/>
  <c r="AG1983" i="6"/>
  <c r="AG1979" i="6"/>
  <c r="AG2028" i="6"/>
  <c r="AG2039" i="6"/>
  <c r="AI1922" i="6"/>
  <c r="AJ1922" i="6"/>
  <c r="AH1922" i="6"/>
  <c r="AH1925" i="6"/>
  <c r="AH1763" i="6"/>
  <c r="AI1891" i="6"/>
  <c r="AJ1891"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I1926" i="6"/>
  <c r="AJ1926" i="6"/>
  <c r="AH1926" i="6"/>
  <c r="AH1941" i="6"/>
  <c r="AI1929" i="6"/>
  <c r="AJ1929" i="6"/>
  <c r="AI1895" i="6"/>
  <c r="AJ1895" i="6"/>
  <c r="AH1895" i="6"/>
  <c r="AI1809" i="6"/>
  <c r="AJ1809" i="6"/>
  <c r="AI1898" i="6"/>
  <c r="AJ1898" i="6"/>
  <c r="AH1898" i="6"/>
  <c r="AI1804" i="6"/>
  <c r="AJ1804" i="6"/>
  <c r="AI1788" i="6"/>
  <c r="AJ1788" i="6"/>
  <c r="AI1671" i="6"/>
  <c r="AJ1671" i="6"/>
  <c r="AI1669" i="6"/>
  <c r="AJ1669" i="6"/>
  <c r="AH1658" i="6"/>
  <c r="AH1586" i="6"/>
  <c r="AI1559" i="6"/>
  <c r="AJ1559" i="6"/>
  <c r="AH1559" i="6"/>
  <c r="AH1551" i="6"/>
  <c r="AH1543" i="6"/>
  <c r="AI1543" i="6"/>
  <c r="AJ1543" i="6"/>
  <c r="AH1535" i="6"/>
  <c r="AH1527"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I1014" i="6"/>
  <c r="AJ1014" i="6"/>
  <c r="AH1014" i="6"/>
  <c r="AI1006" i="6"/>
  <c r="AJ1006" i="6"/>
  <c r="AH1006" i="6"/>
  <c r="AH999" i="6"/>
  <c r="AH1270" i="6"/>
  <c r="AI1255" i="6"/>
  <c r="AJ1255" i="6"/>
  <c r="AH1152" i="6"/>
  <c r="AI1086" i="6"/>
  <c r="AJ1086" i="6"/>
  <c r="AH1086"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I2148" i="6"/>
  <c r="AJ2148" i="6"/>
  <c r="AH2093" i="6"/>
  <c r="AG2100" i="6"/>
  <c r="AI2099" i="6"/>
  <c r="AJ2099" i="6"/>
  <c r="AH2085" i="6"/>
  <c r="AG1995" i="6"/>
  <c r="AI2056" i="6"/>
  <c r="AJ2056" i="6"/>
  <c r="AH2056" i="6"/>
  <c r="AG2072" i="6"/>
  <c r="AI2126" i="6"/>
  <c r="AJ2126" i="6"/>
  <c r="AG2075" i="6"/>
  <c r="AG2019" i="6"/>
  <c r="AG2109" i="6"/>
  <c r="AI2107" i="6"/>
  <c r="AJ2107" i="6"/>
  <c r="AH2107" i="6"/>
  <c r="AH2007" i="6"/>
  <c r="AI1930" i="6"/>
  <c r="AJ1930" i="6"/>
  <c r="AH1930" i="6"/>
  <c r="AG1872" i="6"/>
  <c r="AG1868" i="6"/>
  <c r="AG1864" i="6"/>
  <c r="AH2004" i="6"/>
  <c r="AI1933" i="6"/>
  <c r="AJ1933" i="6"/>
  <c r="AH1933" i="6"/>
  <c r="AG1940" i="6"/>
  <c r="AI1899" i="6"/>
  <c r="AJ1899" i="6"/>
  <c r="AH1899" i="6"/>
  <c r="AI1797" i="6"/>
  <c r="AJ1797" i="6"/>
  <c r="AH1797" i="6"/>
  <c r="AI1781" i="6"/>
  <c r="AJ1781" i="6"/>
  <c r="AH1781" i="6"/>
  <c r="AH1861" i="6"/>
  <c r="AG1765" i="6"/>
  <c r="AI1808" i="6"/>
  <c r="AJ1808" i="6"/>
  <c r="AH1808" i="6"/>
  <c r="AI1792" i="6"/>
  <c r="AJ1792" i="6"/>
  <c r="AH1792" i="6"/>
  <c r="AI1776" i="6"/>
  <c r="AJ1776" i="6"/>
  <c r="AH1776" i="6"/>
  <c r="AH1662" i="6"/>
  <c r="AI1561" i="6"/>
  <c r="AJ1561" i="6"/>
  <c r="AH1561" i="6"/>
  <c r="AH1553" i="6"/>
  <c r="AH1545" i="6"/>
  <c r="AI1545" i="6"/>
  <c r="AJ1545" i="6"/>
  <c r="AH1537" i="6"/>
  <c r="AI1529" i="6"/>
  <c r="AJ1529" i="6"/>
  <c r="AI1521" i="6"/>
  <c r="AJ1521" i="6"/>
  <c r="AI1725" i="6"/>
  <c r="AJ1725" i="6"/>
  <c r="AH1725" i="6"/>
  <c r="AH1615" i="6"/>
  <c r="AH1715" i="6"/>
  <c r="AH1514" i="6"/>
  <c r="AH1478" i="6"/>
  <c r="AH1462" i="6"/>
  <c r="AH1446" i="6"/>
  <c r="AH1430" i="6"/>
  <c r="AI1374" i="6"/>
  <c r="AJ1374" i="6"/>
  <c r="AH1374" i="6"/>
  <c r="AI1366" i="6"/>
  <c r="AJ1366" i="6"/>
  <c r="AH1366" i="6"/>
  <c r="AI1358" i="6"/>
  <c r="AJ1358" i="6"/>
  <c r="AH1358" i="6"/>
  <c r="AH1511" i="6"/>
  <c r="AH1481" i="6"/>
  <c r="AH1465" i="6"/>
  <c r="AH1449" i="6"/>
  <c r="AH1433" i="6"/>
  <c r="AH1243" i="6"/>
  <c r="AH1235" i="6"/>
  <c r="AH1227" i="6"/>
  <c r="AH1219" i="6"/>
  <c r="AH1211" i="6"/>
  <c r="AH1203" i="6"/>
  <c r="AH1297" i="6"/>
  <c r="AH1191" i="6"/>
  <c r="AH1175" i="6"/>
  <c r="AH1159" i="6"/>
  <c r="AG1249" i="6"/>
  <c r="AI1245" i="6"/>
  <c r="AJ1245" i="6"/>
  <c r="AH1143" i="6"/>
  <c r="AI1016" i="6"/>
  <c r="AJ1016" i="6"/>
  <c r="AI1008" i="6"/>
  <c r="AJ1008" i="6"/>
  <c r="AI1088" i="6"/>
  <c r="AJ1088" i="6"/>
  <c r="AH1088" i="6"/>
  <c r="AI1080" i="6"/>
  <c r="AJ1080" i="6"/>
  <c r="AH1080" i="6"/>
  <c r="AI1072" i="6"/>
  <c r="AJ1072"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I160" i="6"/>
  <c r="AJ160" i="6"/>
  <c r="AH160" i="6"/>
  <c r="AH2093" i="5"/>
  <c r="AH2089" i="5"/>
  <c r="AG2100" i="5"/>
  <c r="AI2093" i="5"/>
  <c r="AJ2093" i="5"/>
  <c r="AH2085" i="5"/>
  <c r="AH1968" i="5"/>
  <c r="AH1964" i="5"/>
  <c r="AH1960" i="5"/>
  <c r="AH1956" i="5"/>
  <c r="AG1975" i="5"/>
  <c r="AI1956" i="5"/>
  <c r="AJ1956" i="5"/>
  <c r="AH1952" i="5"/>
  <c r="AH1900" i="5"/>
  <c r="AH1896" i="5"/>
  <c r="AH1892" i="5"/>
  <c r="AH1673" i="5"/>
  <c r="AH1671" i="5"/>
  <c r="AG1674" i="5"/>
  <c r="AI1671" i="5"/>
  <c r="AJ1671" i="5"/>
  <c r="AH1669" i="5"/>
  <c r="AI561" i="6"/>
  <c r="AJ561" i="6"/>
  <c r="AI167" i="6"/>
  <c r="AJ167"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I1800" i="5"/>
  <c r="AJ1800"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I91" i="5"/>
  <c r="AJ91" i="5"/>
  <c r="AG41" i="5"/>
  <c r="AI36" i="5"/>
  <c r="AJ36" i="5"/>
  <c r="AH801" i="5"/>
  <c r="AH769" i="5"/>
  <c r="AG479" i="5"/>
  <c r="AI475" i="5"/>
  <c r="AJ475" i="5"/>
  <c r="AG141" i="5"/>
  <c r="AG137" i="5"/>
  <c r="AG133" i="5"/>
  <c r="AG129" i="5"/>
  <c r="AG95" i="5"/>
  <c r="AG31" i="5"/>
  <c r="AG27" i="5"/>
  <c r="AK1670" i="4"/>
  <c r="AI1256" i="5"/>
  <c r="AJ1256" i="5"/>
  <c r="AH803" i="5"/>
  <c r="AH771" i="5"/>
  <c r="AI688" i="5"/>
  <c r="AJ688" i="5"/>
  <c r="AI684" i="5"/>
  <c r="AJ684" i="5"/>
  <c r="AI680" i="5"/>
  <c r="AJ680" i="5"/>
  <c r="AI676" i="5"/>
  <c r="AJ676" i="5"/>
  <c r="AI672" i="5"/>
  <c r="AJ672" i="5"/>
  <c r="AI563" i="5"/>
  <c r="AJ563" i="5"/>
  <c r="AG570" i="5"/>
  <c r="AI567" i="5"/>
  <c r="AJ567" i="5"/>
  <c r="AG120" i="5"/>
  <c r="AI118" i="5"/>
  <c r="AJ118" i="5"/>
  <c r="AI653" i="5"/>
  <c r="AJ653" i="5"/>
  <c r="AH430" i="5"/>
  <c r="AI181" i="5"/>
  <c r="AJ181" i="5"/>
  <c r="AI578" i="6"/>
  <c r="AJ578" i="6"/>
  <c r="AH578" i="6"/>
  <c r="AG476" i="6"/>
  <c r="AG447" i="6"/>
  <c r="AG383" i="6"/>
  <c r="AG251" i="6"/>
  <c r="AG247" i="6"/>
  <c r="AG181" i="6"/>
  <c r="AG117" i="6"/>
  <c r="AG70" i="6"/>
  <c r="AI563" i="6"/>
  <c r="AJ563" i="6"/>
  <c r="AH2107" i="5"/>
  <c r="AH2105" i="5"/>
  <c r="AH2092" i="5"/>
  <c r="AI2088" i="5"/>
  <c r="AJ2088" i="5"/>
  <c r="AH2088" i="5"/>
  <c r="AH1982" i="5"/>
  <c r="AH1980" i="5"/>
  <c r="AI1967" i="5"/>
  <c r="AJ1967" i="5"/>
  <c r="AH1967" i="5"/>
  <c r="AH1963" i="5"/>
  <c r="AI1959" i="5"/>
  <c r="AJ1959"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I2061" i="5"/>
  <c r="AJ2061" i="5"/>
  <c r="AI2053" i="5"/>
  <c r="AJ2053"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405" i="5"/>
  <c r="AJ1405" i="5"/>
  <c r="AG1339" i="5"/>
  <c r="AI1328" i="5"/>
  <c r="AJ1328" i="5"/>
  <c r="AH1267" i="5"/>
  <c r="AH1110" i="5"/>
  <c r="AH963" i="5"/>
  <c r="AH947" i="5"/>
  <c r="AH931" i="5"/>
  <c r="AH781" i="5"/>
  <c r="AH635" i="5"/>
  <c r="AH631" i="5"/>
  <c r="AH495" i="5"/>
  <c r="AH491" i="5"/>
  <c r="AG498" i="5"/>
  <c r="AI495" i="5"/>
  <c r="AJ495" i="5"/>
  <c r="AH487" i="5"/>
  <c r="AG1051" i="5"/>
  <c r="AI1046" i="5"/>
  <c r="AJ1046" i="5"/>
  <c r="AH775" i="5"/>
  <c r="AI568" i="5"/>
  <c r="AJ568" i="5"/>
  <c r="AI564" i="5"/>
  <c r="AJ564" i="5"/>
  <c r="AI560" i="5"/>
  <c r="AJ560" i="5"/>
  <c r="AI556" i="5"/>
  <c r="AJ556" i="5"/>
  <c r="AI552" i="5"/>
  <c r="AJ552" i="5"/>
  <c r="AG428" i="5"/>
  <c r="AG341" i="5"/>
  <c r="AG240" i="5"/>
  <c r="AG236" i="5"/>
  <c r="AG232" i="5"/>
  <c r="AI221" i="5"/>
  <c r="AJ221" i="5"/>
  <c r="AG108" i="5"/>
  <c r="AG104" i="5"/>
  <c r="AI93" i="5"/>
  <c r="AJ93" i="5"/>
  <c r="AG61" i="5"/>
  <c r="AG57" i="5"/>
  <c r="AG53" i="5"/>
  <c r="AG49" i="5"/>
  <c r="AI38" i="5"/>
  <c r="AJ38" i="5"/>
  <c r="C8" i="7"/>
  <c r="AE23" i="5"/>
  <c r="AK610" i="5"/>
  <c r="AE610" i="5"/>
  <c r="AH777" i="5"/>
  <c r="AI743" i="5"/>
  <c r="AJ743" i="5"/>
  <c r="AI679" i="5"/>
  <c r="AJ679" i="5"/>
  <c r="AI663" i="5"/>
  <c r="AJ663" i="5"/>
  <c r="AI496" i="5"/>
  <c r="AJ496" i="5"/>
  <c r="AH496" i="5"/>
  <c r="AI492" i="5"/>
  <c r="AJ492"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6" i="6"/>
  <c r="AJ2096" i="6"/>
  <c r="AI2092" i="6"/>
  <c r="AJ2092" i="6"/>
  <c r="AI2088" i="6"/>
  <c r="AJ2088" i="6"/>
  <c r="AG1997" i="6"/>
  <c r="AG1993" i="6"/>
  <c r="AI2060" i="6"/>
  <c r="AJ2060" i="6"/>
  <c r="AG2017" i="6"/>
  <c r="AG2076" i="6"/>
  <c r="AG1982" i="6"/>
  <c r="AI2054" i="6"/>
  <c r="AJ2054" i="6"/>
  <c r="AG2030" i="6"/>
  <c r="AG2026" i="6"/>
  <c r="AG2022" i="6"/>
  <c r="AG2037" i="6"/>
  <c r="AG1870" i="6"/>
  <c r="AG1866" i="6"/>
  <c r="AI1829" i="6"/>
  <c r="AJ1829" i="6"/>
  <c r="AG1910" i="6"/>
  <c r="AI1908" i="6"/>
  <c r="AJ1908" i="6"/>
  <c r="AI1881" i="6"/>
  <c r="AJ1881" i="6"/>
  <c r="AI1878" i="6"/>
  <c r="AJ1878" i="6"/>
  <c r="AI1838" i="6"/>
  <c r="AJ1838" i="6"/>
  <c r="AI1811" i="6"/>
  <c r="AJ1811" i="6"/>
  <c r="AI1807" i="6"/>
  <c r="AJ1807" i="6"/>
  <c r="AI1803" i="6"/>
  <c r="AJ1803" i="6"/>
  <c r="AI1799" i="6"/>
  <c r="AJ1799" i="6"/>
  <c r="AI1795" i="6"/>
  <c r="AJ1795" i="6"/>
  <c r="AI1791" i="6"/>
  <c r="AJ1791" i="6"/>
  <c r="AI1787" i="6"/>
  <c r="AJ1787" i="6"/>
  <c r="AI1783" i="6"/>
  <c r="AJ1783" i="6"/>
  <c r="AI1779" i="6"/>
  <c r="AJ1779" i="6"/>
  <c r="AI1775" i="6"/>
  <c r="AJ1775" i="6"/>
  <c r="AG2016" i="6"/>
  <c r="AI1835" i="6"/>
  <c r="AJ1835" i="6"/>
  <c r="AI1685" i="6"/>
  <c r="AJ1685" i="6"/>
  <c r="AH1685" i="6"/>
  <c r="AI1564" i="6"/>
  <c r="AJ1564" i="6"/>
  <c r="AH1564" i="6"/>
  <c r="AH1562" i="6"/>
  <c r="AI1560" i="6"/>
  <c r="AJ1560" i="6"/>
  <c r="AH1560" i="6"/>
  <c r="AH1558" i="6"/>
  <c r="AI1556" i="6"/>
  <c r="AJ1556" i="6"/>
  <c r="AH1556" i="6"/>
  <c r="AH1554" i="6"/>
  <c r="AI1552" i="6"/>
  <c r="AJ1552" i="6"/>
  <c r="AH1552" i="6"/>
  <c r="AH1550" i="6"/>
  <c r="AI1548" i="6"/>
  <c r="AJ1548" i="6"/>
  <c r="AH1548" i="6"/>
  <c r="AH1546" i="6"/>
  <c r="AI1546" i="6"/>
  <c r="AJ1546" i="6"/>
  <c r="AH1544" i="6"/>
  <c r="AH1542" i="6"/>
  <c r="AI1542" i="6"/>
  <c r="AJ1542" i="6"/>
  <c r="AH1540" i="6"/>
  <c r="AH1538" i="6"/>
  <c r="AI1538" i="6"/>
  <c r="AJ1538" i="6"/>
  <c r="AH1536" i="6"/>
  <c r="AH1534" i="6"/>
  <c r="AI1534" i="6"/>
  <c r="AJ1534" i="6"/>
  <c r="AH1532" i="6"/>
  <c r="AI1528" i="6"/>
  <c r="AJ1528" i="6"/>
  <c r="AI1526" i="6"/>
  <c r="AJ1526" i="6"/>
  <c r="AI1520" i="6"/>
  <c r="AJ1520" i="6"/>
  <c r="AI1753" i="6"/>
  <c r="AJ1753" i="6"/>
  <c r="AH1753" i="6"/>
  <c r="AH1729" i="6"/>
  <c r="AH1620" i="6"/>
  <c r="AH1618" i="6"/>
  <c r="AH1616" i="6"/>
  <c r="AH1614" i="6"/>
  <c r="AG1622" i="6"/>
  <c r="AI1620" i="6"/>
  <c r="AJ1620" i="6"/>
  <c r="AH1612" i="6"/>
  <c r="AI1751" i="6"/>
  <c r="AJ1751" i="6"/>
  <c r="AH1751" i="6"/>
  <c r="AI1697" i="6"/>
  <c r="AJ1697" i="6"/>
  <c r="AI1670" i="6"/>
  <c r="AJ1670" i="6"/>
  <c r="AH1670" i="6"/>
  <c r="AH1528" i="6"/>
  <c r="AH1524" i="6"/>
  <c r="AH1520" i="6"/>
  <c r="AG1492"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H1513" i="6"/>
  <c r="AI1509" i="6"/>
  <c r="AJ1509"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995" i="6"/>
  <c r="AJ995" i="6"/>
  <c r="AI1125" i="6"/>
  <c r="AJ1125" i="6"/>
  <c r="AI1050" i="6"/>
  <c r="AJ1050" i="6"/>
  <c r="AI1042" i="6"/>
  <c r="AJ1042"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H842" i="6"/>
  <c r="AH906" i="6"/>
  <c r="AI859" i="6"/>
  <c r="AJ859" i="6"/>
  <c r="AH843" i="6"/>
  <c r="AI576" i="6"/>
  <c r="AJ576" i="6"/>
  <c r="AI559" i="6"/>
  <c r="AJ559" i="6"/>
  <c r="AI556" i="6"/>
  <c r="AJ556"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I2091" i="5"/>
  <c r="AJ2091" i="5"/>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I1931" i="5"/>
  <c r="AJ1931" i="5"/>
  <c r="AH1877" i="5"/>
  <c r="AG1848" i="5"/>
  <c r="AG1844" i="5"/>
  <c r="AI1811" i="5"/>
  <c r="AJ1811"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725" i="5"/>
  <c r="AJ1725" i="5"/>
  <c r="AI1708" i="5"/>
  <c r="AJ1708" i="5"/>
  <c r="AI1693" i="5"/>
  <c r="AJ1693" i="5"/>
  <c r="AH1592" i="5"/>
  <c r="AI194" i="6"/>
  <c r="AJ194" i="6"/>
  <c r="AI2064" i="5"/>
  <c r="AJ2064" i="5"/>
  <c r="AI2056" i="5"/>
  <c r="AJ2056"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G1379" i="5"/>
  <c r="AI1375" i="5"/>
  <c r="AJ1375" i="5"/>
  <c r="AI1323" i="5"/>
  <c r="AJ1323"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1" i="5"/>
  <c r="AJ1011" i="5"/>
  <c r="AI1009" i="5"/>
  <c r="AJ1009" i="5"/>
  <c r="AI1007" i="5"/>
  <c r="AJ1007" i="5"/>
  <c r="AI1003" i="5"/>
  <c r="AJ1003" i="5"/>
  <c r="AI1001" i="5"/>
  <c r="AJ1001" i="5"/>
  <c r="AI999" i="5"/>
  <c r="AJ999" i="5"/>
  <c r="AI995" i="5"/>
  <c r="AJ995" i="5"/>
  <c r="AI898" i="5"/>
  <c r="AJ898" i="5"/>
  <c r="AI890" i="5"/>
  <c r="AJ890" i="5"/>
  <c r="AI882" i="5"/>
  <c r="AJ882" i="5"/>
  <c r="AI874" i="5"/>
  <c r="AJ874" i="5"/>
  <c r="AH789" i="5"/>
  <c r="AI757" i="5"/>
  <c r="AJ757" i="5"/>
  <c r="AH757" i="5"/>
  <c r="AI476" i="5"/>
  <c r="AJ476"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H2005" i="6"/>
  <c r="AH1943" i="6"/>
  <c r="AG1944" i="6"/>
  <c r="AI1941" i="6"/>
  <c r="AJ1941" i="6"/>
  <c r="AI1932" i="6"/>
  <c r="AJ1932" i="6"/>
  <c r="AH1932" i="6"/>
  <c r="AI1928" i="6"/>
  <c r="AJ1928" i="6"/>
  <c r="AH1928" i="6"/>
  <c r="AI1924" i="6"/>
  <c r="AJ1924" i="6"/>
  <c r="AH1924" i="6"/>
  <c r="AI1920" i="6"/>
  <c r="AJ1920" i="6"/>
  <c r="AH1920" i="6"/>
  <c r="AG1869" i="6"/>
  <c r="AG1865" i="6"/>
  <c r="AH2006" i="6"/>
  <c r="AI1931" i="6"/>
  <c r="AJ1931" i="6"/>
  <c r="AI1927" i="6"/>
  <c r="AJ1927" i="6"/>
  <c r="AI1923" i="6"/>
  <c r="AJ1923" i="6"/>
  <c r="AI1919" i="6"/>
  <c r="AJ1919" i="6"/>
  <c r="AH1859" i="6"/>
  <c r="AI1761" i="6"/>
  <c r="AJ1761" i="6"/>
  <c r="AH1761" i="6"/>
  <c r="AI1897" i="6"/>
  <c r="AJ1897" i="6"/>
  <c r="AH1897" i="6"/>
  <c r="AI1893" i="6"/>
  <c r="AJ1893" i="6"/>
  <c r="AH1893" i="6"/>
  <c r="AI1839" i="6"/>
  <c r="AJ1839" i="6"/>
  <c r="AI1900" i="6"/>
  <c r="AJ1900" i="6"/>
  <c r="AH1900" i="6"/>
  <c r="AI1896" i="6"/>
  <c r="AJ1896" i="6"/>
  <c r="AH1896" i="6"/>
  <c r="AI1892" i="6"/>
  <c r="AJ1892"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I1752" i="6"/>
  <c r="AJ1752" i="6"/>
  <c r="AH1752" i="6"/>
  <c r="AI1693" i="6"/>
  <c r="AJ1693" i="6"/>
  <c r="AH1693" i="6"/>
  <c r="AI1717" i="6"/>
  <c r="AJ1717" i="6"/>
  <c r="AH1717" i="6"/>
  <c r="AI1711" i="6"/>
  <c r="AJ1711" i="6"/>
  <c r="AI1695" i="6"/>
  <c r="AJ1695" i="6"/>
  <c r="AI1687" i="6"/>
  <c r="AJ1687" i="6"/>
  <c r="AG1665" i="6"/>
  <c r="AI1639" i="6"/>
  <c r="AJ1639" i="6"/>
  <c r="AI1590" i="6"/>
  <c r="AJ1590" i="6"/>
  <c r="AG1491" i="6"/>
  <c r="AI1754" i="6"/>
  <c r="AJ1754" i="6"/>
  <c r="AH1754" i="6"/>
  <c r="AI1723" i="6"/>
  <c r="AJ1723" i="6"/>
  <c r="AH1723" i="6"/>
  <c r="AI1516" i="6"/>
  <c r="AJ1516" i="6"/>
  <c r="AH1516" i="6"/>
  <c r="AH1512" i="6"/>
  <c r="AI1508" i="6"/>
  <c r="AJ1508" i="6"/>
  <c r="AH1508" i="6"/>
  <c r="AI1484" i="6"/>
  <c r="AJ1484" i="6"/>
  <c r="AH1484" i="6"/>
  <c r="AI1480" i="6"/>
  <c r="AJ1480" i="6"/>
  <c r="AH1480" i="6"/>
  <c r="AI1476" i="6"/>
  <c r="AJ1476" i="6"/>
  <c r="AH1476" i="6"/>
  <c r="AI1472" i="6"/>
  <c r="AJ1472" i="6"/>
  <c r="AH1472" i="6"/>
  <c r="AI1468" i="6"/>
  <c r="AJ1468" i="6"/>
  <c r="AH1468" i="6"/>
  <c r="AI1464" i="6"/>
  <c r="AJ1464" i="6"/>
  <c r="AH1464" i="6"/>
  <c r="AI1460" i="6"/>
  <c r="AJ1460" i="6"/>
  <c r="AH1460" i="6"/>
  <c r="AI1456" i="6"/>
  <c r="AJ1456" i="6"/>
  <c r="AH1456" i="6"/>
  <c r="AI1452" i="6"/>
  <c r="AJ1452" i="6"/>
  <c r="AH1452" i="6"/>
  <c r="AI1448" i="6"/>
  <c r="AJ1448" i="6"/>
  <c r="AH1448" i="6"/>
  <c r="AI1444" i="6"/>
  <c r="AJ1444" i="6"/>
  <c r="AH1444" i="6"/>
  <c r="AI1440" i="6"/>
  <c r="AJ1440" i="6"/>
  <c r="AH1440" i="6"/>
  <c r="AI1436" i="6"/>
  <c r="AJ1436" i="6"/>
  <c r="AH1436" i="6"/>
  <c r="AI1432" i="6"/>
  <c r="AJ1432" i="6"/>
  <c r="AH1432" i="6"/>
  <c r="AI1428" i="6"/>
  <c r="AJ1428"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928" i="5"/>
  <c r="AJ1928" i="5"/>
  <c r="AI1819" i="5"/>
  <c r="AJ1819" i="5"/>
  <c r="AI1803" i="5"/>
  <c r="AJ1803" i="5"/>
  <c r="AI1788" i="5"/>
  <c r="AJ1788" i="5"/>
  <c r="AG1662" i="5"/>
  <c r="AG1658" i="5"/>
  <c r="AH1574" i="5"/>
  <c r="AH1572"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776" i="5"/>
  <c r="AJ1776" i="5"/>
  <c r="AI1720" i="5"/>
  <c r="AJ1720" i="5"/>
  <c r="AI1688" i="5"/>
  <c r="AJ1688" i="5"/>
  <c r="AG1627" i="5"/>
  <c r="AG1617" i="5"/>
  <c r="AG1613" i="5"/>
  <c r="AH1409" i="5"/>
  <c r="AH1121" i="5"/>
  <c r="AH1059" i="5"/>
  <c r="AG1060" i="5"/>
  <c r="AI1058" i="5"/>
  <c r="AJ1058" i="5"/>
  <c r="AH1055" i="5"/>
  <c r="AI82" i="6"/>
  <c r="AJ82" i="6"/>
  <c r="AH1648" i="5"/>
  <c r="AG1485" i="5"/>
  <c r="AG1486" i="5"/>
  <c r="AI1416" i="5"/>
  <c r="AJ1416"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42" i="5"/>
  <c r="AJ1042" i="5"/>
  <c r="AI975" i="5"/>
  <c r="AJ975" i="5"/>
  <c r="AI967" i="5"/>
  <c r="AJ967" i="5"/>
  <c r="AI959" i="5"/>
  <c r="AJ959" i="5"/>
  <c r="AI951" i="5"/>
  <c r="AJ951" i="5"/>
  <c r="AI943" i="5"/>
  <c r="AJ943" i="5"/>
  <c r="AI935" i="5"/>
  <c r="AJ935" i="5"/>
  <c r="AI927" i="5"/>
  <c r="AJ927" i="5"/>
  <c r="AI919" i="5"/>
  <c r="AJ919" i="5"/>
  <c r="AH835" i="5"/>
  <c r="AH831" i="5"/>
  <c r="AH827" i="5"/>
  <c r="AG103" i="6"/>
  <c r="AI1728" i="5"/>
  <c r="AJ1728" i="5"/>
  <c r="AI1696" i="5"/>
  <c r="AJ1696" i="5"/>
  <c r="AH1490" i="5"/>
  <c r="AG1348" i="5"/>
  <c r="AI1346" i="5"/>
  <c r="AJ1346" i="5"/>
  <c r="AI1298" i="5"/>
  <c r="AJ1298" i="5"/>
  <c r="AI1281" i="5"/>
  <c r="AJ1281"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I726" i="5"/>
  <c r="AJ726" i="5"/>
  <c r="AH641" i="5"/>
  <c r="AG252" i="5"/>
  <c r="AH429" i="5"/>
  <c r="C13" i="37"/>
  <c r="G14" i="37"/>
  <c r="G15" i="37"/>
  <c r="G16" i="37"/>
  <c r="F8" i="22"/>
  <c r="AI28" i="20"/>
  <c r="AJ28" i="20"/>
  <c r="AK28" i="20"/>
  <c r="AE28" i="20"/>
  <c r="F15" i="22"/>
  <c r="G15" i="22"/>
  <c r="AI26" i="20"/>
  <c r="AJ26" i="20"/>
  <c r="AK26" i="20"/>
  <c r="AE26" i="20"/>
  <c r="F13" i="22"/>
  <c r="G13" i="22"/>
  <c r="AI27" i="20"/>
  <c r="AJ27" i="20"/>
  <c r="AK27" i="20"/>
  <c r="AE27" i="20"/>
  <c r="F14" i="22"/>
  <c r="G14" i="22"/>
  <c r="AI29" i="20"/>
  <c r="AJ29" i="20"/>
  <c r="AK29" i="20"/>
  <c r="AE29" i="20"/>
  <c r="F16" i="22"/>
  <c r="G16" i="22"/>
  <c r="AI25" i="20"/>
  <c r="AJ25" i="20"/>
  <c r="AK25" i="20"/>
  <c r="AE25" i="20"/>
  <c r="AI2153" i="6"/>
  <c r="AJ2153" i="6"/>
  <c r="AI2157" i="6"/>
  <c r="AJ2157" i="6"/>
  <c r="AI2119" i="5"/>
  <c r="AJ2119" i="5"/>
  <c r="AI2127" i="5"/>
  <c r="AJ2127" i="5"/>
  <c r="AI2126" i="5"/>
  <c r="AJ2126" i="5"/>
  <c r="AI2093" i="6"/>
  <c r="AJ2093" i="6"/>
  <c r="AI2086" i="6"/>
  <c r="AJ2086" i="6"/>
  <c r="AI2094" i="6"/>
  <c r="AJ2094" i="6"/>
  <c r="AI2090" i="6"/>
  <c r="AJ2090" i="6"/>
  <c r="AI2098" i="6"/>
  <c r="AJ2098" i="6"/>
  <c r="AK2098" i="6"/>
  <c r="AE2098" i="6"/>
  <c r="AI2085" i="6"/>
  <c r="AJ2085" i="6"/>
  <c r="AI2108" i="5"/>
  <c r="AJ2108" i="5"/>
  <c r="AI2106" i="5"/>
  <c r="AJ2106" i="5"/>
  <c r="AI2089" i="5"/>
  <c r="AJ2089" i="5"/>
  <c r="AI2092" i="5"/>
  <c r="AJ2092" i="5"/>
  <c r="AI2085" i="5"/>
  <c r="AJ2085" i="5"/>
  <c r="AI2040" i="6"/>
  <c r="AJ2040" i="6"/>
  <c r="AI2006" i="6"/>
  <c r="AJ2006" i="6"/>
  <c r="AI2007" i="6"/>
  <c r="AJ2007" i="6"/>
  <c r="AI2005" i="6"/>
  <c r="AJ2005" i="6"/>
  <c r="AI2004" i="6"/>
  <c r="AJ2004" i="6"/>
  <c r="AK2004" i="6"/>
  <c r="AE2004" i="6"/>
  <c r="AI1979" i="5"/>
  <c r="AJ1979" i="5"/>
  <c r="AI1952" i="5"/>
  <c r="AJ1952" i="5"/>
  <c r="AI1960" i="5"/>
  <c r="AJ1960" i="5"/>
  <c r="AI1963" i="5"/>
  <c r="AJ1963" i="5"/>
  <c r="AI1939" i="6"/>
  <c r="AJ1939" i="6"/>
  <c r="AI1943" i="6"/>
  <c r="AJ1943" i="6"/>
  <c r="AI1921" i="6"/>
  <c r="AJ1921" i="6"/>
  <c r="AI1909" i="6"/>
  <c r="AJ1909" i="6"/>
  <c r="AI1906" i="6"/>
  <c r="AJ1906" i="6"/>
  <c r="AI1905" i="6"/>
  <c r="AJ1905" i="6"/>
  <c r="AK1905" i="6"/>
  <c r="AE1905" i="6"/>
  <c r="AI1907" i="6"/>
  <c r="AJ1907" i="6"/>
  <c r="AK1907" i="6"/>
  <c r="AE1907" i="6"/>
  <c r="AI1866" i="5"/>
  <c r="AJ1866" i="5"/>
  <c r="AG1873" i="6"/>
  <c r="AI1847" i="6"/>
  <c r="AJ1847" i="6"/>
  <c r="AI1848" i="6"/>
  <c r="AJ1848" i="6"/>
  <c r="AI1846" i="6"/>
  <c r="AJ1846" i="6"/>
  <c r="AI1795" i="5"/>
  <c r="AJ1795" i="5"/>
  <c r="AI1791" i="5"/>
  <c r="AJ1791" i="5"/>
  <c r="AI1784" i="5"/>
  <c r="AJ1784" i="5"/>
  <c r="AI1779" i="5"/>
  <c r="AJ1779" i="5"/>
  <c r="AI1792" i="5"/>
  <c r="AJ1792" i="5"/>
  <c r="AI1808" i="5"/>
  <c r="AJ1808" i="5"/>
  <c r="AI1799" i="5"/>
  <c r="AJ1799" i="5"/>
  <c r="AI1796" i="5"/>
  <c r="AJ1796" i="5"/>
  <c r="AI1807" i="5"/>
  <c r="AJ1807" i="5"/>
  <c r="AK1807" i="5"/>
  <c r="AE1807" i="5"/>
  <c r="AI1783" i="5"/>
  <c r="AJ1783" i="5"/>
  <c r="AI1817" i="6"/>
  <c r="AJ1817" i="6"/>
  <c r="AI1819" i="6"/>
  <c r="AJ1819" i="6"/>
  <c r="AI1820" i="6"/>
  <c r="AJ1820" i="6"/>
  <c r="AI1818" i="6"/>
  <c r="AJ1818" i="6"/>
  <c r="AI1816" i="6"/>
  <c r="AJ1816" i="6"/>
  <c r="AI1784" i="6"/>
  <c r="AJ1784" i="6"/>
  <c r="AI1777" i="6"/>
  <c r="AJ1777" i="6"/>
  <c r="AI1707" i="6"/>
  <c r="AJ1707" i="6"/>
  <c r="AI1719" i="6"/>
  <c r="AJ1719" i="6"/>
  <c r="AI1713" i="6"/>
  <c r="AJ1713" i="6"/>
  <c r="AI1705" i="6"/>
  <c r="AJ1705" i="6"/>
  <c r="AK1705" i="6"/>
  <c r="AE1705" i="6"/>
  <c r="AI1683" i="6"/>
  <c r="AJ1683" i="6"/>
  <c r="AI1729" i="6"/>
  <c r="AJ1729" i="6"/>
  <c r="AI1715" i="6"/>
  <c r="AJ1715" i="6"/>
  <c r="AI1689" i="6"/>
  <c r="AJ1689" i="6"/>
  <c r="AK1689" i="6"/>
  <c r="AE1689" i="6"/>
  <c r="AI1716" i="5"/>
  <c r="AJ1716" i="5"/>
  <c r="AI1713" i="5"/>
  <c r="AJ1713" i="5"/>
  <c r="AI1684" i="5"/>
  <c r="AJ1684" i="5"/>
  <c r="AI1670" i="5"/>
  <c r="AJ1670" i="5"/>
  <c r="AG1665" i="5"/>
  <c r="AI1549" i="6"/>
  <c r="AJ1549" i="6"/>
  <c r="AI1510" i="6"/>
  <c r="AJ1510" i="6"/>
  <c r="AI1527" i="6"/>
  <c r="AJ1527" i="6"/>
  <c r="AI1541" i="6"/>
  <c r="AJ1541" i="6"/>
  <c r="AI1505" i="6"/>
  <c r="AJ1505" i="6"/>
  <c r="AI1513" i="6"/>
  <c r="AJ1513" i="6"/>
  <c r="AI1522" i="6"/>
  <c r="AJ1522" i="6"/>
  <c r="AK1522" i="6"/>
  <c r="AE1522" i="6"/>
  <c r="AI1530" i="6"/>
  <c r="AJ1530" i="6"/>
  <c r="AI1550" i="6"/>
  <c r="AJ1550" i="6"/>
  <c r="AI1554" i="6"/>
  <c r="AJ1554" i="6"/>
  <c r="AI1558" i="6"/>
  <c r="AJ1558" i="6"/>
  <c r="AK1558" i="6"/>
  <c r="AE1558" i="6"/>
  <c r="AI1562" i="6"/>
  <c r="AJ1562" i="6"/>
  <c r="AI1511" i="6"/>
  <c r="AJ1511" i="6"/>
  <c r="AI1514" i="6"/>
  <c r="AJ1514" i="6"/>
  <c r="AI1537" i="6"/>
  <c r="AJ1537" i="6"/>
  <c r="AK1537" i="6"/>
  <c r="AE1537" i="6"/>
  <c r="AI1535" i="6"/>
  <c r="AJ1535" i="6"/>
  <c r="AI1503" i="6"/>
  <c r="AJ1503" i="6"/>
  <c r="AI1557" i="6"/>
  <c r="AJ1557" i="6"/>
  <c r="AI1512" i="6"/>
  <c r="AJ1512" i="6"/>
  <c r="AK1512" i="6"/>
  <c r="AE1512" i="6"/>
  <c r="AI1504" i="6"/>
  <c r="AJ1504" i="6"/>
  <c r="AI1524" i="6"/>
  <c r="AJ1524" i="6"/>
  <c r="AI1532" i="6"/>
  <c r="AJ1532" i="6"/>
  <c r="AI1536" i="6"/>
  <c r="AJ1536" i="6"/>
  <c r="AK1536" i="6"/>
  <c r="AE1536" i="6"/>
  <c r="AI1540" i="6"/>
  <c r="AJ1540" i="6"/>
  <c r="AI1544" i="6"/>
  <c r="AJ1544" i="6"/>
  <c r="AI1553" i="6"/>
  <c r="AJ1553" i="6"/>
  <c r="AI1507" i="6"/>
  <c r="AJ1507" i="6"/>
  <c r="AK1507" i="6"/>
  <c r="AE1507" i="6"/>
  <c r="AI1519" i="6"/>
  <c r="AJ1519" i="6"/>
  <c r="AI1551" i="6"/>
  <c r="AJ1551" i="6"/>
  <c r="AI1525" i="6"/>
  <c r="AJ1525" i="6"/>
  <c r="AI1570" i="5"/>
  <c r="AJ1570" i="5"/>
  <c r="AI1547" i="5"/>
  <c r="AJ1547" i="5"/>
  <c r="AI1515" i="5"/>
  <c r="AJ1515" i="5"/>
  <c r="AI1531" i="5"/>
  <c r="AJ1531" i="5"/>
  <c r="AI1431" i="6"/>
  <c r="AJ1431" i="6"/>
  <c r="AI1483" i="6"/>
  <c r="AJ1483" i="6"/>
  <c r="AI1427" i="6"/>
  <c r="AJ1427" i="6"/>
  <c r="AI1451" i="6"/>
  <c r="AJ1451" i="6"/>
  <c r="AI1463" i="6"/>
  <c r="AJ1463" i="6"/>
  <c r="AI1435" i="6"/>
  <c r="AJ1435" i="6"/>
  <c r="AI1447" i="6"/>
  <c r="AJ1447" i="6"/>
  <c r="AI1467" i="6"/>
  <c r="AJ1467" i="6"/>
  <c r="AI1479" i="6"/>
  <c r="AJ1479" i="6"/>
  <c r="AK1479" i="6"/>
  <c r="AE1479" i="6"/>
  <c r="AI1406" i="5"/>
  <c r="AJ1406" i="5"/>
  <c r="AI1398" i="5"/>
  <c r="AJ1398" i="5"/>
  <c r="AI1401" i="5"/>
  <c r="AJ1401" i="5"/>
  <c r="AI1402" i="5"/>
  <c r="AJ1402" i="5"/>
  <c r="AK1402" i="5"/>
  <c r="AE1402" i="5"/>
  <c r="AI1397" i="5"/>
  <c r="AJ1397" i="5"/>
  <c r="AI1356" i="6"/>
  <c r="AJ1356" i="6"/>
  <c r="AI1370" i="5"/>
  <c r="AJ1370" i="5"/>
  <c r="AI1358" i="5"/>
  <c r="AJ1358" i="5"/>
  <c r="AI1374" i="5"/>
  <c r="AJ1374" i="5"/>
  <c r="AI1362" i="5"/>
  <c r="AJ1362" i="5"/>
  <c r="AK1362" i="5"/>
  <c r="AE1362" i="5"/>
  <c r="AI1378" i="5"/>
  <c r="AJ1378" i="5"/>
  <c r="AI1356" i="5"/>
  <c r="AJ1356" i="5"/>
  <c r="AI1366" i="5"/>
  <c r="AJ1366" i="5"/>
  <c r="AI1343" i="5"/>
  <c r="AJ1343" i="5"/>
  <c r="AK1343" i="5"/>
  <c r="AE1343" i="5"/>
  <c r="AI1332" i="5"/>
  <c r="AJ1332" i="5"/>
  <c r="AI1331" i="5"/>
  <c r="AJ1331" i="5"/>
  <c r="AI1308" i="6"/>
  <c r="AJ1308" i="6"/>
  <c r="AI1309" i="6"/>
  <c r="AJ1309" i="6"/>
  <c r="AI1305" i="6"/>
  <c r="AJ1305" i="6"/>
  <c r="AI1307" i="6"/>
  <c r="AJ1307" i="6"/>
  <c r="AK1307" i="6"/>
  <c r="AE1307" i="6"/>
  <c r="AI1306" i="6"/>
  <c r="AJ1306" i="6"/>
  <c r="AI1291" i="6"/>
  <c r="AJ1291" i="6"/>
  <c r="AI1293" i="6"/>
  <c r="AJ1293" i="6"/>
  <c r="AI1297" i="6"/>
  <c r="AJ1297" i="6"/>
  <c r="AI1292" i="5"/>
  <c r="AJ1292" i="5"/>
  <c r="AI1300" i="5"/>
  <c r="AJ1300" i="5"/>
  <c r="AI1293" i="5"/>
  <c r="AJ1293" i="5"/>
  <c r="AI1294" i="5"/>
  <c r="AJ1294" i="5"/>
  <c r="AK1294" i="5"/>
  <c r="AE1294" i="5"/>
  <c r="AI1297" i="5"/>
  <c r="AJ1297" i="5"/>
  <c r="AI1296" i="5"/>
  <c r="AJ1296" i="5"/>
  <c r="AI1160" i="6"/>
  <c r="AJ1160" i="6"/>
  <c r="AI1143" i="6"/>
  <c r="AJ1143" i="6"/>
  <c r="AI1219" i="6"/>
  <c r="AJ1219" i="6"/>
  <c r="AI1156" i="6"/>
  <c r="AJ1156" i="6"/>
  <c r="AI1175" i="6"/>
  <c r="AJ1175" i="6"/>
  <c r="AI1192" i="6"/>
  <c r="AJ1192" i="6"/>
  <c r="AI1227" i="6"/>
  <c r="AJ1227" i="6"/>
  <c r="AI1209" i="6"/>
  <c r="AJ1209" i="6"/>
  <c r="AI1144" i="6"/>
  <c r="AJ1144" i="6"/>
  <c r="AI1159" i="6"/>
  <c r="AJ1159" i="6"/>
  <c r="AI1241" i="6"/>
  <c r="AJ1241" i="6"/>
  <c r="AI1183" i="5"/>
  <c r="AJ1183" i="5"/>
  <c r="AI1247" i="5"/>
  <c r="AJ1247" i="5"/>
  <c r="AI1191" i="5"/>
  <c r="AJ1191" i="5"/>
  <c r="AI1151" i="5"/>
  <c r="AJ1151" i="5"/>
  <c r="AI1215" i="5"/>
  <c r="AJ1215" i="5"/>
  <c r="AI1159" i="5"/>
  <c r="AJ1159" i="5"/>
  <c r="AI1223" i="5"/>
  <c r="AJ1223" i="5"/>
  <c r="AI1167" i="5"/>
  <c r="AJ1167" i="5"/>
  <c r="AI1199" i="5"/>
  <c r="AJ1199" i="5"/>
  <c r="AI1231" i="5"/>
  <c r="AJ1231" i="5"/>
  <c r="AI1175" i="5"/>
  <c r="AJ1175" i="5"/>
  <c r="AI1207" i="5"/>
  <c r="AJ1207" i="5"/>
  <c r="AI1239" i="5"/>
  <c r="AJ1239" i="5"/>
  <c r="AI1130" i="5"/>
  <c r="AJ1130" i="5"/>
  <c r="AI1078" i="6"/>
  <c r="AJ1078" i="6"/>
  <c r="AI1045" i="5"/>
  <c r="AJ1045" i="5"/>
  <c r="AI1050" i="5"/>
  <c r="AJ1050" i="5"/>
  <c r="AI1041" i="5"/>
  <c r="AJ1041" i="5"/>
  <c r="AI1038" i="5"/>
  <c r="AJ1038" i="5"/>
  <c r="AK1038" i="5"/>
  <c r="AE1038" i="5"/>
  <c r="AI997" i="5"/>
  <c r="AJ997" i="5"/>
  <c r="AI1005" i="5"/>
  <c r="AJ1005" i="5"/>
  <c r="AI1013" i="5"/>
  <c r="AJ1013" i="5"/>
  <c r="AI1024" i="6"/>
  <c r="AJ1024" i="6"/>
  <c r="AI1025" i="6"/>
  <c r="AJ1025" i="6"/>
  <c r="AI1026" i="6"/>
  <c r="AJ1026" i="6"/>
  <c r="AI1023" i="6"/>
  <c r="AJ1023" i="6"/>
  <c r="AI1022" i="6"/>
  <c r="AJ1022" i="6"/>
  <c r="AI999" i="6"/>
  <c r="AJ999" i="6"/>
  <c r="AI906" i="5"/>
  <c r="AJ906" i="5"/>
  <c r="AI904" i="5"/>
  <c r="AJ904" i="5"/>
  <c r="AI903" i="5"/>
  <c r="AJ903" i="5"/>
  <c r="AI905" i="5"/>
  <c r="AJ905" i="5"/>
  <c r="AK905" i="5"/>
  <c r="AE905" i="5"/>
  <c r="AI907" i="5"/>
  <c r="AJ907" i="5"/>
  <c r="AI887" i="5"/>
  <c r="AJ887" i="5"/>
  <c r="AI876" i="5"/>
  <c r="AJ876" i="5"/>
  <c r="AI884" i="5"/>
  <c r="AJ884" i="5"/>
  <c r="AI892" i="5"/>
  <c r="AJ892" i="5"/>
  <c r="AK892" i="5"/>
  <c r="AE892" i="5"/>
  <c r="AI875" i="5"/>
  <c r="AJ875" i="5"/>
  <c r="AI891" i="5"/>
  <c r="AJ891" i="5"/>
  <c r="AI878" i="5"/>
  <c r="AJ878" i="5"/>
  <c r="AI886" i="5"/>
  <c r="AJ886" i="5"/>
  <c r="AI894" i="5"/>
  <c r="AJ894" i="5"/>
  <c r="AI879" i="5"/>
  <c r="AJ879" i="5"/>
  <c r="AI895" i="5"/>
  <c r="AJ895" i="5"/>
  <c r="AI880" i="5"/>
  <c r="AJ880" i="5"/>
  <c r="AK880" i="5"/>
  <c r="AE880" i="5"/>
  <c r="AI888" i="5"/>
  <c r="AJ888" i="5"/>
  <c r="AI896" i="5"/>
  <c r="AJ896" i="5"/>
  <c r="AI883" i="5"/>
  <c r="AJ883" i="5"/>
  <c r="AI907" i="6"/>
  <c r="AJ907" i="6"/>
  <c r="AK907" i="6"/>
  <c r="AE907" i="6"/>
  <c r="AI906" i="6"/>
  <c r="AJ906" i="6"/>
  <c r="AK906" i="6"/>
  <c r="AE906" i="6"/>
  <c r="AI903" i="6"/>
  <c r="AJ903" i="6"/>
  <c r="AK903" i="6"/>
  <c r="AE903" i="6"/>
  <c r="AI843" i="6"/>
  <c r="AJ843" i="6"/>
  <c r="AI842" i="6"/>
  <c r="AJ842" i="6"/>
  <c r="AI843" i="5"/>
  <c r="AJ843" i="5"/>
  <c r="AI842" i="5"/>
  <c r="AJ842" i="5"/>
  <c r="AI841" i="5"/>
  <c r="AJ841" i="5"/>
  <c r="AI840" i="5"/>
  <c r="AJ840" i="5"/>
  <c r="AI844" i="5"/>
  <c r="AJ844" i="5"/>
  <c r="AI828" i="5"/>
  <c r="AJ828" i="5"/>
  <c r="AI830" i="5"/>
  <c r="AJ830" i="5"/>
  <c r="AI832" i="5"/>
  <c r="AJ832" i="5"/>
  <c r="AI826" i="5"/>
  <c r="AJ826" i="5"/>
  <c r="AI834" i="5"/>
  <c r="AJ834" i="5"/>
  <c r="AI791" i="5"/>
  <c r="AJ791" i="5"/>
  <c r="AI754" i="5"/>
  <c r="AJ754" i="5"/>
  <c r="AI804" i="5"/>
  <c r="AJ804" i="5"/>
  <c r="AI795" i="5"/>
  <c r="AJ795" i="5"/>
  <c r="AK795" i="5"/>
  <c r="AE795" i="5"/>
  <c r="AI787" i="5"/>
  <c r="AJ787" i="5"/>
  <c r="AI763" i="5"/>
  <c r="AJ763" i="5"/>
  <c r="AI761" i="5"/>
  <c r="AJ761" i="5"/>
  <c r="AI794" i="5"/>
  <c r="AJ794" i="5"/>
  <c r="AI764" i="5"/>
  <c r="AJ764" i="5"/>
  <c r="AI789" i="5"/>
  <c r="AJ789" i="5"/>
  <c r="AI772" i="5"/>
  <c r="AJ772" i="5"/>
  <c r="AI796" i="5"/>
  <c r="AJ796" i="5"/>
  <c r="AK796" i="5"/>
  <c r="AE796" i="5"/>
  <c r="AI793" i="5"/>
  <c r="AJ793" i="5"/>
  <c r="AI759" i="5"/>
  <c r="AJ759" i="5"/>
  <c r="AI762" i="5"/>
  <c r="AJ762" i="5"/>
  <c r="AI786" i="5"/>
  <c r="AJ786" i="5"/>
  <c r="AK786" i="5"/>
  <c r="AE786" i="5"/>
  <c r="AI785" i="5"/>
  <c r="AJ785" i="5"/>
  <c r="AK785" i="5"/>
  <c r="AE785" i="5"/>
  <c r="AI783" i="5"/>
  <c r="AJ783" i="5"/>
  <c r="AI741" i="5"/>
  <c r="AJ741" i="5"/>
  <c r="AI740" i="5"/>
  <c r="AJ740" i="5"/>
  <c r="AI744" i="5"/>
  <c r="AJ744" i="5"/>
  <c r="AI718" i="5"/>
  <c r="AJ718" i="5"/>
  <c r="AI715" i="5"/>
  <c r="AJ715" i="5"/>
  <c r="AI724" i="5"/>
  <c r="AJ724" i="5"/>
  <c r="AI710" i="5"/>
  <c r="AJ710" i="5"/>
  <c r="AI731" i="5"/>
  <c r="AJ731" i="5"/>
  <c r="AI708" i="5"/>
  <c r="AJ708" i="5"/>
  <c r="AI721" i="5"/>
  <c r="AJ721" i="5"/>
  <c r="AK721" i="5"/>
  <c r="AE721" i="5"/>
  <c r="AI717" i="6"/>
  <c r="AJ717" i="6"/>
  <c r="AI662" i="6"/>
  <c r="AJ662" i="6"/>
  <c r="AI630" i="5"/>
  <c r="AJ630" i="5"/>
  <c r="AI638" i="5"/>
  <c r="AJ638" i="5"/>
  <c r="AI638" i="6"/>
  <c r="AJ638" i="6"/>
  <c r="AI589" i="6"/>
  <c r="AJ589" i="6"/>
  <c r="AI595" i="6"/>
  <c r="AJ595" i="6"/>
  <c r="AI603" i="6"/>
  <c r="AJ603" i="6"/>
  <c r="AI609" i="6"/>
  <c r="AJ609" i="6"/>
  <c r="AI601" i="6"/>
  <c r="AJ601" i="6"/>
  <c r="AI611" i="6"/>
  <c r="AJ611" i="6"/>
  <c r="AI616" i="5"/>
  <c r="AJ616" i="5"/>
  <c r="AI551" i="5"/>
  <c r="AJ551" i="5"/>
  <c r="AI555" i="5"/>
  <c r="AJ555" i="5"/>
  <c r="AI539" i="5"/>
  <c r="AJ539" i="5"/>
  <c r="AI538" i="6"/>
  <c r="AJ538" i="6"/>
  <c r="AI495" i="6"/>
  <c r="AJ495" i="6"/>
  <c r="AI491" i="5"/>
  <c r="AJ491" i="5"/>
  <c r="AI487" i="5"/>
  <c r="AJ487" i="5"/>
  <c r="AI462" i="5"/>
  <c r="AJ462" i="5"/>
  <c r="AI465" i="5"/>
  <c r="AJ465" i="5"/>
  <c r="AI468" i="5"/>
  <c r="AJ468" i="5"/>
  <c r="AI469" i="5"/>
  <c r="AJ469" i="5"/>
  <c r="AI460" i="5"/>
  <c r="AJ460" i="5"/>
  <c r="AI459" i="5"/>
  <c r="AJ459" i="5"/>
  <c r="AI466" i="5"/>
  <c r="AJ466" i="5"/>
  <c r="AI461" i="5"/>
  <c r="AJ461" i="5"/>
  <c r="AK461" i="5"/>
  <c r="AE461" i="5"/>
  <c r="AI464" i="5"/>
  <c r="AJ464" i="5"/>
  <c r="AI463" i="5"/>
  <c r="AJ463" i="5"/>
  <c r="AI414" i="6"/>
  <c r="AJ414" i="6"/>
  <c r="AI418" i="6"/>
  <c r="AJ418" i="6"/>
  <c r="AI356" i="6"/>
  <c r="AJ356" i="6"/>
  <c r="AI349" i="6"/>
  <c r="AJ349" i="6"/>
  <c r="AI340" i="6"/>
  <c r="AJ340" i="6"/>
  <c r="AK340" i="6"/>
  <c r="AE340" i="6"/>
  <c r="AI339" i="6"/>
  <c r="AJ339" i="6"/>
  <c r="AI338" i="6"/>
  <c r="AJ338" i="6"/>
  <c r="AK338" i="6"/>
  <c r="AE338" i="6"/>
  <c r="AI336" i="6"/>
  <c r="AJ336" i="6"/>
  <c r="AI337" i="6"/>
  <c r="AJ337" i="6"/>
  <c r="AK337" i="6"/>
  <c r="AE337" i="6"/>
  <c r="AK220" i="6"/>
  <c r="AE220" i="6"/>
  <c r="AI223" i="6"/>
  <c r="AJ223" i="6"/>
  <c r="AI221" i="6"/>
  <c r="AJ221" i="6"/>
  <c r="AK1025" i="6"/>
  <c r="AE1025" i="6"/>
  <c r="AK1110" i="6"/>
  <c r="AE1110" i="6"/>
  <c r="AK1158" i="6"/>
  <c r="AE1158" i="6"/>
  <c r="AK1174" i="6"/>
  <c r="AE1174" i="6"/>
  <c r="AK1186" i="6"/>
  <c r="AE1186" i="6"/>
  <c r="AK1194" i="6"/>
  <c r="AE1194" i="6"/>
  <c r="AK1003" i="6"/>
  <c r="AE1003" i="6"/>
  <c r="AK1011" i="6"/>
  <c r="AE1011" i="6"/>
  <c r="AK1149" i="6"/>
  <c r="AE1149" i="6"/>
  <c r="AK1157" i="6"/>
  <c r="AE1157" i="6"/>
  <c r="AK1165" i="6"/>
  <c r="AE1165" i="6"/>
  <c r="AK1173" i="6"/>
  <c r="AE1173" i="6"/>
  <c r="AK1181" i="6"/>
  <c r="AE1181" i="6"/>
  <c r="AK1189" i="6"/>
  <c r="AE1189" i="6"/>
  <c r="AK1197" i="6"/>
  <c r="AE1197" i="6"/>
  <c r="AK1294" i="6"/>
  <c r="AE1294" i="6"/>
  <c r="AK1298" i="6"/>
  <c r="AE1298" i="6"/>
  <c r="AK1639" i="6"/>
  <c r="AE1639" i="6"/>
  <c r="AK1711" i="6"/>
  <c r="AE1711" i="6"/>
  <c r="AK1693" i="6"/>
  <c r="AE1693" i="6"/>
  <c r="AK1778" i="6"/>
  <c r="AE1778" i="6"/>
  <c r="AK1794" i="6"/>
  <c r="AE1794" i="6"/>
  <c r="AK1810" i="6"/>
  <c r="AE1810" i="6"/>
  <c r="AK1896" i="6"/>
  <c r="AE1896" i="6"/>
  <c r="AK1848" i="6"/>
  <c r="AE1848" i="6"/>
  <c r="AK1931" i="6"/>
  <c r="AE1931" i="6"/>
  <c r="AK2172" i="6"/>
  <c r="AE2172" i="6"/>
  <c r="AK494" i="6"/>
  <c r="AE494" i="6"/>
  <c r="AK564" i="6"/>
  <c r="AE564" i="6"/>
  <c r="AK562" i="6"/>
  <c r="AE562" i="6"/>
  <c r="AK864" i="6"/>
  <c r="AE864" i="6"/>
  <c r="AK402" i="6"/>
  <c r="AE402" i="6"/>
  <c r="AK267" i="6"/>
  <c r="AE267" i="6"/>
  <c r="AK283" i="6"/>
  <c r="AE283" i="6"/>
  <c r="AK299" i="6"/>
  <c r="AE299" i="6"/>
  <c r="AK315" i="6"/>
  <c r="AE315" i="6"/>
  <c r="AK331" i="6"/>
  <c r="AE331" i="6"/>
  <c r="AI171" i="6"/>
  <c r="AJ171" i="6"/>
  <c r="AK356" i="6"/>
  <c r="AE356" i="6"/>
  <c r="AK406" i="6"/>
  <c r="AE406" i="6"/>
  <c r="AK134" i="6"/>
  <c r="AE134" i="6"/>
  <c r="AK271" i="6"/>
  <c r="AE271" i="6"/>
  <c r="AK287" i="6"/>
  <c r="AE287" i="6"/>
  <c r="AK303" i="6"/>
  <c r="AE303" i="6"/>
  <c r="AK319" i="6"/>
  <c r="AE319" i="6"/>
  <c r="AK349" i="6"/>
  <c r="AE349" i="6"/>
  <c r="AK92" i="6"/>
  <c r="AE92" i="6"/>
  <c r="AK128" i="6"/>
  <c r="AE128" i="6"/>
  <c r="AK135" i="6"/>
  <c r="AE135" i="6"/>
  <c r="AK270" i="6"/>
  <c r="AE270" i="6"/>
  <c r="AK474" i="6"/>
  <c r="AE474" i="6"/>
  <c r="AK603" i="6"/>
  <c r="AE603" i="6"/>
  <c r="AK609" i="6"/>
  <c r="AE609" i="6"/>
  <c r="AK713" i="6"/>
  <c r="AE713" i="6"/>
  <c r="AK698" i="6"/>
  <c r="AE698" i="6"/>
  <c r="AK1146" i="6"/>
  <c r="AE1146" i="6"/>
  <c r="AK1162" i="6"/>
  <c r="AE1162" i="6"/>
  <c r="AK1178" i="6"/>
  <c r="AE1178" i="6"/>
  <c r="AK1058" i="6"/>
  <c r="AE1058" i="6"/>
  <c r="AK653" i="6"/>
  <c r="AE653" i="6"/>
  <c r="AK669" i="6"/>
  <c r="AE669" i="6"/>
  <c r="AK677" i="6"/>
  <c r="AE677" i="6"/>
  <c r="AK685" i="6"/>
  <c r="AE685" i="6"/>
  <c r="AK1125" i="6"/>
  <c r="AE1125" i="6"/>
  <c r="AK1270" i="6"/>
  <c r="AE1270" i="6"/>
  <c r="AK408" i="6"/>
  <c r="AE408" i="6"/>
  <c r="AK372" i="6"/>
  <c r="AE372" i="6"/>
  <c r="AK82" i="6"/>
  <c r="AE82" i="6"/>
  <c r="AK275" i="6"/>
  <c r="AE275" i="6"/>
  <c r="AK291" i="6"/>
  <c r="AE291" i="6"/>
  <c r="AK307" i="6"/>
  <c r="AE307" i="6"/>
  <c r="AK323" i="6"/>
  <c r="AE323" i="6"/>
  <c r="AK360" i="6"/>
  <c r="AE360" i="6"/>
  <c r="AK94" i="6"/>
  <c r="AE94" i="6"/>
  <c r="AK132" i="6"/>
  <c r="AE132" i="6"/>
  <c r="AK274" i="6"/>
  <c r="AE274" i="6"/>
  <c r="AK81" i="6"/>
  <c r="AE81" i="6"/>
  <c r="AK161" i="6"/>
  <c r="AE161" i="6"/>
  <c r="AK403" i="6"/>
  <c r="AE403" i="6"/>
  <c r="AK414" i="6"/>
  <c r="AE414" i="6"/>
  <c r="AK566" i="6"/>
  <c r="AE566" i="6"/>
  <c r="AK552" i="6"/>
  <c r="AE552" i="6"/>
  <c r="AK638" i="6"/>
  <c r="AE638" i="6"/>
  <c r="AK893" i="6"/>
  <c r="AE893" i="6"/>
  <c r="AK1309" i="6"/>
  <c r="AE1309" i="6"/>
  <c r="AK40" i="6"/>
  <c r="AE40" i="6"/>
  <c r="AK696" i="6"/>
  <c r="AE696" i="6"/>
  <c r="AK398" i="6"/>
  <c r="AE398" i="6"/>
  <c r="AK1001" i="6"/>
  <c r="AE1001" i="6"/>
  <c r="AK1009" i="6"/>
  <c r="AE1009" i="6"/>
  <c r="AK1017" i="6"/>
  <c r="AE1017" i="6"/>
  <c r="AK1428" i="6"/>
  <c r="AE1428" i="6"/>
  <c r="AK1436" i="6"/>
  <c r="AE1436" i="6"/>
  <c r="AK1444" i="6"/>
  <c r="AE1444" i="6"/>
  <c r="AK1452" i="6"/>
  <c r="AE1452" i="6"/>
  <c r="AK1460" i="6"/>
  <c r="AE1460" i="6"/>
  <c r="AK1468" i="6"/>
  <c r="AE1468" i="6"/>
  <c r="AK1476" i="6"/>
  <c r="AE1476" i="6"/>
  <c r="AK1484" i="6"/>
  <c r="AE1484" i="6"/>
  <c r="AK1723" i="6"/>
  <c r="AE1723" i="6"/>
  <c r="AK1590" i="6"/>
  <c r="AE1590" i="6"/>
  <c r="AK1695" i="6"/>
  <c r="AE1695" i="6"/>
  <c r="AK1774" i="6"/>
  <c r="AE1774" i="6"/>
  <c r="AK1790" i="6"/>
  <c r="AE1790" i="6"/>
  <c r="AK1806" i="6"/>
  <c r="AE1806" i="6"/>
  <c r="AK1839" i="6"/>
  <c r="AE1839" i="6"/>
  <c r="AK1893" i="6"/>
  <c r="AE1893" i="6"/>
  <c r="AK1761" i="6"/>
  <c r="AE1761" i="6"/>
  <c r="AK1927" i="6"/>
  <c r="AE1927" i="6"/>
  <c r="AK1920" i="6"/>
  <c r="AE1920" i="6"/>
  <c r="AK1928" i="6"/>
  <c r="AE1928" i="6"/>
  <c r="AK1941" i="6"/>
  <c r="AE1941" i="6"/>
  <c r="AK2005" i="6"/>
  <c r="AE2005" i="6"/>
  <c r="AK2152" i="6"/>
  <c r="AE2152" i="6"/>
  <c r="AK138" i="6"/>
  <c r="AE138" i="6"/>
  <c r="AK165" i="6"/>
  <c r="AE165" i="6"/>
  <c r="AK439" i="6"/>
  <c r="AE439" i="6"/>
  <c r="AK407" i="6"/>
  <c r="AE407" i="6"/>
  <c r="AK162" i="6"/>
  <c r="AE162" i="6"/>
  <c r="AK170" i="6"/>
  <c r="AE170" i="6"/>
  <c r="AK461" i="6"/>
  <c r="AE461" i="6"/>
  <c r="AK416" i="6"/>
  <c r="AE416" i="6"/>
  <c r="AK490" i="6"/>
  <c r="AE490" i="6"/>
  <c r="AK565" i="6"/>
  <c r="AE565" i="6"/>
  <c r="AK555" i="6"/>
  <c r="AE555" i="6"/>
  <c r="AK663" i="6"/>
  <c r="AE663" i="6"/>
  <c r="AK671" i="6"/>
  <c r="AE671" i="6"/>
  <c r="AK679" i="6"/>
  <c r="AE679" i="6"/>
  <c r="AK687" i="6"/>
  <c r="AE687" i="6"/>
  <c r="AK1719" i="6"/>
  <c r="AE1719" i="6"/>
  <c r="AK1713" i="6"/>
  <c r="AE1713" i="6"/>
  <c r="AK1620" i="6"/>
  <c r="AE1620" i="6"/>
  <c r="AK1753" i="6"/>
  <c r="AE1753" i="6"/>
  <c r="AK1526" i="6"/>
  <c r="AE1526" i="6"/>
  <c r="AK1548" i="6"/>
  <c r="AE1548" i="6"/>
  <c r="AK1552" i="6"/>
  <c r="AE1552" i="6"/>
  <c r="AK1556" i="6"/>
  <c r="AE1556" i="6"/>
  <c r="AK1560" i="6"/>
  <c r="AE1560" i="6"/>
  <c r="AK1564" i="6"/>
  <c r="AE1564" i="6"/>
  <c r="AK1787" i="6"/>
  <c r="AE1787" i="6"/>
  <c r="AK1803" i="6"/>
  <c r="AE1803" i="6"/>
  <c r="AK1847" i="6"/>
  <c r="AE1847" i="6"/>
  <c r="AK1908" i="6"/>
  <c r="AE1908" i="6"/>
  <c r="AK2092" i="6"/>
  <c r="AE2092" i="6"/>
  <c r="AK2149" i="6"/>
  <c r="AE2149" i="6"/>
  <c r="AK396" i="6"/>
  <c r="AE396" i="6"/>
  <c r="AK496" i="6"/>
  <c r="AE496" i="6"/>
  <c r="AK171" i="6"/>
  <c r="AE171" i="6"/>
  <c r="AK172" i="6"/>
  <c r="AE172" i="6"/>
  <c r="AI168" i="6"/>
  <c r="AJ168" i="6"/>
  <c r="AK168" i="6"/>
  <c r="AE168" i="6"/>
  <c r="AK840" i="6"/>
  <c r="AE840" i="6"/>
  <c r="AK1144" i="6"/>
  <c r="AE1144" i="6"/>
  <c r="AK1159" i="6"/>
  <c r="AE1159" i="6"/>
  <c r="AK1725" i="6"/>
  <c r="AE1725" i="6"/>
  <c r="AK1553" i="6"/>
  <c r="AE1553" i="6"/>
  <c r="AK1933" i="6"/>
  <c r="AE1933" i="6"/>
  <c r="AK2107" i="6"/>
  <c r="AE2107" i="6"/>
  <c r="AK2093" i="6"/>
  <c r="AE2093" i="6"/>
  <c r="AK896" i="6"/>
  <c r="AE896" i="6"/>
  <c r="AK888" i="6"/>
  <c r="AE888" i="6"/>
  <c r="AK880" i="6"/>
  <c r="AE880" i="6"/>
  <c r="AK742" i="6"/>
  <c r="AE742" i="6"/>
  <c r="AK1096" i="6"/>
  <c r="AE1096" i="6"/>
  <c r="AK1336" i="6"/>
  <c r="AE1336" i="6"/>
  <c r="AK1078" i="6"/>
  <c r="AE1078" i="6"/>
  <c r="AK1255" i="6"/>
  <c r="AE1255" i="6"/>
  <c r="AK1006" i="6"/>
  <c r="AE1006" i="6"/>
  <c r="AK1295" i="6"/>
  <c r="AE1295" i="6"/>
  <c r="AK1209" i="6"/>
  <c r="AE1209" i="6"/>
  <c r="AK1338" i="6"/>
  <c r="AE1338" i="6"/>
  <c r="AK1323" i="6"/>
  <c r="AE1323" i="6"/>
  <c r="AK1326" i="6"/>
  <c r="AE1326" i="6"/>
  <c r="AK1535" i="6"/>
  <c r="AE1535" i="6"/>
  <c r="AK141" i="6"/>
  <c r="AE141" i="6"/>
  <c r="AK279" i="6"/>
  <c r="AE279" i="6"/>
  <c r="AK295" i="6"/>
  <c r="AE295" i="6"/>
  <c r="AK311" i="6"/>
  <c r="AE311" i="6"/>
  <c r="AK327" i="6"/>
  <c r="AE327" i="6"/>
  <c r="AK136" i="6"/>
  <c r="AE136" i="6"/>
  <c r="AK241" i="6"/>
  <c r="AE241" i="6"/>
  <c r="AK262" i="6"/>
  <c r="AE262" i="6"/>
  <c r="AK278" i="6"/>
  <c r="AE278" i="6"/>
  <c r="AK417" i="6"/>
  <c r="AE417" i="6"/>
  <c r="AK575" i="6"/>
  <c r="AE575" i="6"/>
  <c r="AK610" i="6"/>
  <c r="AE610" i="6"/>
  <c r="AK721" i="6"/>
  <c r="AE721" i="6"/>
  <c r="AK905" i="6"/>
  <c r="AE905" i="6"/>
  <c r="AK1150" i="6"/>
  <c r="AE1150" i="6"/>
  <c r="AK1166" i="6"/>
  <c r="AE1166" i="6"/>
  <c r="AK1182" i="6"/>
  <c r="AE1182" i="6"/>
  <c r="AK1190" i="6"/>
  <c r="AE1190" i="6"/>
  <c r="AK1198" i="6"/>
  <c r="AE1198" i="6"/>
  <c r="AK1005" i="6"/>
  <c r="AE1005" i="6"/>
  <c r="AK1013" i="6"/>
  <c r="AE1013" i="6"/>
  <c r="AK1333" i="6"/>
  <c r="AE1333" i="6"/>
  <c r="AK1432" i="6"/>
  <c r="AE1432" i="6"/>
  <c r="AK1440" i="6"/>
  <c r="AE1440" i="6"/>
  <c r="AK1448" i="6"/>
  <c r="AE1448" i="6"/>
  <c r="AK1456" i="6"/>
  <c r="AE1456" i="6"/>
  <c r="AK1464" i="6"/>
  <c r="AE1464" i="6"/>
  <c r="AK1472" i="6"/>
  <c r="AE1472" i="6"/>
  <c r="AK1480" i="6"/>
  <c r="AE1480" i="6"/>
  <c r="AK1508" i="6"/>
  <c r="AE1508" i="6"/>
  <c r="AK1516" i="6"/>
  <c r="AE1516" i="6"/>
  <c r="AK1754" i="6"/>
  <c r="AE1754" i="6"/>
  <c r="AK1782" i="6"/>
  <c r="AE1782" i="6"/>
  <c r="AK1798" i="6"/>
  <c r="AE1798" i="6"/>
  <c r="AK1909" i="6"/>
  <c r="AE1909" i="6"/>
  <c r="AK1897" i="6"/>
  <c r="AE1897" i="6"/>
  <c r="AK1919" i="6"/>
  <c r="AE1919" i="6"/>
  <c r="AK1906" i="6"/>
  <c r="AE1906" i="6"/>
  <c r="AK1924" i="6"/>
  <c r="AE1924" i="6"/>
  <c r="AK1932" i="6"/>
  <c r="AE1932" i="6"/>
  <c r="AK1943" i="6"/>
  <c r="AE1943" i="6"/>
  <c r="AK2122" i="6"/>
  <c r="AE2122" i="6"/>
  <c r="AK2036" i="6"/>
  <c r="AE2036" i="6"/>
  <c r="AK2156" i="6"/>
  <c r="AE2156" i="6"/>
  <c r="AK497" i="6"/>
  <c r="AE497" i="6"/>
  <c r="AK85" i="6"/>
  <c r="AE85" i="6"/>
  <c r="AK169" i="6"/>
  <c r="AE169" i="6"/>
  <c r="AK464" i="6"/>
  <c r="AE464" i="6"/>
  <c r="AK395" i="6"/>
  <c r="AE395" i="6"/>
  <c r="AK489" i="6"/>
  <c r="AE489" i="6"/>
  <c r="AK131" i="6"/>
  <c r="AE131" i="6"/>
  <c r="AK465" i="6"/>
  <c r="AE465" i="6"/>
  <c r="AK418" i="6"/>
  <c r="AE418" i="6"/>
  <c r="AK542" i="6"/>
  <c r="AE542" i="6"/>
  <c r="AK568" i="6"/>
  <c r="AE568" i="6"/>
  <c r="AK556" i="6"/>
  <c r="AE556" i="6"/>
  <c r="AK843" i="6"/>
  <c r="AE843" i="6"/>
  <c r="AK1431" i="6"/>
  <c r="AE1431" i="6"/>
  <c r="AK1451" i="6"/>
  <c r="AE1451" i="6"/>
  <c r="AK1463" i="6"/>
  <c r="AE1463" i="6"/>
  <c r="AK1483" i="6"/>
  <c r="AE1483" i="6"/>
  <c r="AK1520" i="6"/>
  <c r="AE1520" i="6"/>
  <c r="AK1528" i="6"/>
  <c r="AE1528" i="6"/>
  <c r="AK1534" i="6"/>
  <c r="AE1534" i="6"/>
  <c r="AK1538" i="6"/>
  <c r="AE1538" i="6"/>
  <c r="AK1542" i="6"/>
  <c r="AE1542" i="6"/>
  <c r="AK1546" i="6"/>
  <c r="AE1546" i="6"/>
  <c r="AK1775" i="6"/>
  <c r="AE1775" i="6"/>
  <c r="AK1791" i="6"/>
  <c r="AE1791" i="6"/>
  <c r="AK1807" i="6"/>
  <c r="AE1807" i="6"/>
  <c r="AK1878" i="6"/>
  <c r="AE1878" i="6"/>
  <c r="AK1829" i="6"/>
  <c r="AE1829" i="6"/>
  <c r="AK2086" i="6"/>
  <c r="AE2086" i="6"/>
  <c r="AK2094" i="6"/>
  <c r="AE2094" i="6"/>
  <c r="AK142" i="6"/>
  <c r="AE142" i="6"/>
  <c r="AK91" i="6"/>
  <c r="AE91" i="6"/>
  <c r="AI175" i="6"/>
  <c r="AJ175" i="6"/>
  <c r="AK175" i="6"/>
  <c r="AE175" i="6"/>
  <c r="AK492" i="6"/>
  <c r="AE492" i="6"/>
  <c r="AK140" i="6"/>
  <c r="AE140" i="6"/>
  <c r="AK266" i="6"/>
  <c r="AE266" i="6"/>
  <c r="AK487" i="6"/>
  <c r="AE487" i="6"/>
  <c r="AK558" i="6"/>
  <c r="AE558" i="6"/>
  <c r="AK589" i="6"/>
  <c r="AE589" i="6"/>
  <c r="AK595" i="6"/>
  <c r="AE595" i="6"/>
  <c r="AK601" i="6"/>
  <c r="AE601" i="6"/>
  <c r="AK611" i="6"/>
  <c r="AE611" i="6"/>
  <c r="AK729" i="6"/>
  <c r="AE729" i="6"/>
  <c r="AK863" i="6"/>
  <c r="AE863" i="6"/>
  <c r="AK1154" i="6"/>
  <c r="AE1154" i="6"/>
  <c r="AK1170" i="6"/>
  <c r="AE1170" i="6"/>
  <c r="AK997" i="6"/>
  <c r="AE997" i="6"/>
  <c r="AK1007" i="6"/>
  <c r="AE1007" i="6"/>
  <c r="AK1015" i="6"/>
  <c r="AE1015" i="6"/>
  <c r="AK1145" i="6"/>
  <c r="AE1145" i="6"/>
  <c r="AK1153" i="6"/>
  <c r="AE1153" i="6"/>
  <c r="AK1161" i="6"/>
  <c r="AE1161" i="6"/>
  <c r="AK1169" i="6"/>
  <c r="AE1169" i="6"/>
  <c r="AK1177" i="6"/>
  <c r="AE1177" i="6"/>
  <c r="AK1185" i="6"/>
  <c r="AE1185" i="6"/>
  <c r="AK1193" i="6"/>
  <c r="AE1193" i="6"/>
  <c r="AK1292" i="6"/>
  <c r="AE1292" i="6"/>
  <c r="AK1296" i="6"/>
  <c r="AE1296" i="6"/>
  <c r="AK1300" i="6"/>
  <c r="AE1300" i="6"/>
  <c r="AK1687" i="6"/>
  <c r="AE1687" i="6"/>
  <c r="AK1717" i="6"/>
  <c r="AE1717" i="6"/>
  <c r="AK1752" i="6"/>
  <c r="AE1752" i="6"/>
  <c r="AK1786" i="6"/>
  <c r="AE1786" i="6"/>
  <c r="AK1802" i="6"/>
  <c r="AE1802" i="6"/>
  <c r="AK1892" i="6"/>
  <c r="AE1892" i="6"/>
  <c r="AK1900" i="6"/>
  <c r="AE1900" i="6"/>
  <c r="AK1923" i="6"/>
  <c r="AE1923" i="6"/>
  <c r="AK2006" i="6"/>
  <c r="AE2006" i="6"/>
  <c r="AK1939" i="6"/>
  <c r="AE1939" i="6"/>
  <c r="AK2040" i="6"/>
  <c r="AE2040" i="6"/>
  <c r="AK2160" i="6"/>
  <c r="AE2160" i="6"/>
  <c r="AK194" i="6"/>
  <c r="AE194" i="6"/>
  <c r="AK150" i="6"/>
  <c r="AE150" i="6"/>
  <c r="AK173" i="6"/>
  <c r="AE173" i="6"/>
  <c r="AK468" i="6"/>
  <c r="AE468" i="6"/>
  <c r="AK399" i="6"/>
  <c r="AE399" i="6"/>
  <c r="AK166" i="6"/>
  <c r="AE166" i="6"/>
  <c r="AK174" i="6"/>
  <c r="AE174" i="6"/>
  <c r="AK469" i="6"/>
  <c r="AE469" i="6"/>
  <c r="AK560" i="6"/>
  <c r="AE560" i="6"/>
  <c r="AK538" i="6"/>
  <c r="AE538" i="6"/>
  <c r="AK630" i="6"/>
  <c r="AE630" i="6"/>
  <c r="AK559" i="6"/>
  <c r="AE559" i="6"/>
  <c r="AK1050" i="6"/>
  <c r="AE1050" i="6"/>
  <c r="AK1059" i="6"/>
  <c r="AE1059" i="6"/>
  <c r="AK1071" i="6"/>
  <c r="AE1071" i="6"/>
  <c r="AK1075" i="6"/>
  <c r="AE1075" i="6"/>
  <c r="AK1079" i="6"/>
  <c r="AE1079" i="6"/>
  <c r="AK1083" i="6"/>
  <c r="AE1083" i="6"/>
  <c r="AK1087" i="6"/>
  <c r="AE1087" i="6"/>
  <c r="AK1202" i="6"/>
  <c r="AE1202" i="6"/>
  <c r="AK1206" i="6"/>
  <c r="AE1206" i="6"/>
  <c r="AK1210" i="6"/>
  <c r="AE1210" i="6"/>
  <c r="AK1214" i="6"/>
  <c r="AE1214" i="6"/>
  <c r="AK1218" i="6"/>
  <c r="AE1218" i="6"/>
  <c r="AK1222" i="6"/>
  <c r="AE1222" i="6"/>
  <c r="AK1226" i="6"/>
  <c r="AE1226" i="6"/>
  <c r="AK1230" i="6"/>
  <c r="AE1230" i="6"/>
  <c r="AK1234" i="6"/>
  <c r="AE1234" i="6"/>
  <c r="AK1238" i="6"/>
  <c r="AE1238" i="6"/>
  <c r="AK1242" i="6"/>
  <c r="AE1242" i="6"/>
  <c r="AK1246" i="6"/>
  <c r="AE1246" i="6"/>
  <c r="AK1427" i="6"/>
  <c r="AE1427" i="6"/>
  <c r="AK1505" i="6"/>
  <c r="AE1505" i="6"/>
  <c r="AK1513" i="6"/>
  <c r="AE1513" i="6"/>
  <c r="AK1357" i="6"/>
  <c r="AE1357" i="6"/>
  <c r="AK1361" i="6"/>
  <c r="AE1361" i="6"/>
  <c r="AK1365" i="6"/>
  <c r="AE1365" i="6"/>
  <c r="AK1369" i="6"/>
  <c r="AE1369" i="6"/>
  <c r="AK1373" i="6"/>
  <c r="AE1373" i="6"/>
  <c r="AK1377" i="6"/>
  <c r="AE1377" i="6"/>
  <c r="AK129" i="6"/>
  <c r="AE129" i="6"/>
  <c r="AK93" i="6"/>
  <c r="AE93" i="6"/>
  <c r="AI163" i="6"/>
  <c r="AJ163" i="6"/>
  <c r="AI164" i="6"/>
  <c r="AJ164" i="6"/>
  <c r="AK164" i="6"/>
  <c r="AE164" i="6"/>
  <c r="AK1934" i="6"/>
  <c r="AE1934" i="6"/>
  <c r="AK1880" i="6"/>
  <c r="AE1880" i="6"/>
  <c r="AK139" i="6"/>
  <c r="AE139" i="6"/>
  <c r="AK830" i="6"/>
  <c r="AE830" i="6"/>
  <c r="AK397" i="6"/>
  <c r="AE397" i="6"/>
  <c r="AK460" i="6"/>
  <c r="AE460" i="6"/>
  <c r="AK1688" i="5"/>
  <c r="AE1688" i="5"/>
  <c r="AK1808" i="5"/>
  <c r="AE1808" i="5"/>
  <c r="AK322" i="6"/>
  <c r="AE322" i="6"/>
  <c r="AK724" i="5"/>
  <c r="AE724" i="5"/>
  <c r="AK791" i="5"/>
  <c r="AE791" i="5"/>
  <c r="AK493" i="5"/>
  <c r="AE493" i="5"/>
  <c r="AK835" i="5"/>
  <c r="AE835" i="5"/>
  <c r="AK783" i="5"/>
  <c r="AE783" i="5"/>
  <c r="AK1279" i="6"/>
  <c r="AE1279" i="6"/>
  <c r="AK325" i="6"/>
  <c r="AE325" i="6"/>
  <c r="AK1836" i="6"/>
  <c r="AE1836" i="6"/>
  <c r="AK281" i="6"/>
  <c r="AE281" i="6"/>
  <c r="AK740" i="6"/>
  <c r="AE740" i="6"/>
  <c r="AK861" i="6"/>
  <c r="AE861" i="6"/>
  <c r="AK875" i="6"/>
  <c r="AE875" i="6"/>
  <c r="AK290" i="6"/>
  <c r="AE290" i="6"/>
  <c r="AK405" i="6"/>
  <c r="AE405" i="6"/>
  <c r="AK1335" i="6"/>
  <c r="AE1335" i="6"/>
  <c r="AK567" i="6"/>
  <c r="AE567" i="6"/>
  <c r="AK37" i="6"/>
  <c r="AE37" i="6"/>
  <c r="AK1832" i="6"/>
  <c r="AE1832" i="6"/>
  <c r="AK293" i="6"/>
  <c r="AE293" i="6"/>
  <c r="AK151" i="6"/>
  <c r="AE151" i="6"/>
  <c r="AK221" i="6"/>
  <c r="AE221" i="6"/>
  <c r="AK36" i="6"/>
  <c r="AE36" i="6"/>
  <c r="AK862" i="6"/>
  <c r="AE862" i="6"/>
  <c r="AK324" i="6"/>
  <c r="AE324" i="6"/>
  <c r="AK1958" i="6"/>
  <c r="AE1958" i="6"/>
  <c r="AK1969" i="6"/>
  <c r="AE1969" i="6"/>
  <c r="AK1833" i="6"/>
  <c r="AE1833" i="6"/>
  <c r="AK1963" i="6"/>
  <c r="AE1963" i="6"/>
  <c r="AK1023" i="6"/>
  <c r="AE1023" i="6"/>
  <c r="AK310" i="6"/>
  <c r="AE310" i="6"/>
  <c r="AK394" i="6"/>
  <c r="AE394" i="6"/>
  <c r="AK652" i="6"/>
  <c r="AE652" i="6"/>
  <c r="AK328" i="6"/>
  <c r="AE328" i="6"/>
  <c r="AK38" i="6"/>
  <c r="AE38" i="6"/>
  <c r="AK1418" i="6"/>
  <c r="AE1418" i="6"/>
  <c r="AK1305" i="6"/>
  <c r="AE1305" i="6"/>
  <c r="AK1026" i="6"/>
  <c r="AE1026" i="6"/>
  <c r="AK292" i="6"/>
  <c r="AE292" i="6"/>
  <c r="AK1601" i="6"/>
  <c r="AE1601" i="6"/>
  <c r="AK1347" i="6"/>
  <c r="AE1347" i="6"/>
  <c r="AK1324" i="6"/>
  <c r="AE1324" i="6"/>
  <c r="AK393" i="6"/>
  <c r="AE393" i="6"/>
  <c r="AK1962" i="6"/>
  <c r="AE1962" i="6"/>
  <c r="AK897" i="6"/>
  <c r="AE897" i="6"/>
  <c r="AK277" i="6"/>
  <c r="AE277" i="6"/>
  <c r="AK1965" i="6"/>
  <c r="AE1965" i="6"/>
  <c r="AK828" i="6"/>
  <c r="AE828" i="6"/>
  <c r="AK296" i="6"/>
  <c r="AE296" i="6"/>
  <c r="AK578" i="6"/>
  <c r="AE578" i="6"/>
  <c r="AK577" i="6"/>
  <c r="AE577" i="6"/>
  <c r="AK1046" i="6"/>
  <c r="AE1046" i="6"/>
  <c r="AK813" i="6"/>
  <c r="AE813" i="6"/>
  <c r="AK1160" i="6"/>
  <c r="AE1160" i="6"/>
  <c r="AK1072" i="6"/>
  <c r="AE1072" i="6"/>
  <c r="AK1088" i="6"/>
  <c r="AE1088" i="6"/>
  <c r="AK1143" i="6"/>
  <c r="AE1143" i="6"/>
  <c r="AK1297" i="6"/>
  <c r="AE1297" i="6"/>
  <c r="AK1219" i="6"/>
  <c r="AE1219" i="6"/>
  <c r="AK1358" i="6"/>
  <c r="AE1358" i="6"/>
  <c r="AK1374" i="6"/>
  <c r="AE1374" i="6"/>
  <c r="AK1715" i="6"/>
  <c r="AE1715" i="6"/>
  <c r="AK1521" i="6"/>
  <c r="AE1521" i="6"/>
  <c r="AK1545" i="6"/>
  <c r="AE1545" i="6"/>
  <c r="AK1776" i="6"/>
  <c r="AE1776" i="6"/>
  <c r="AK1808" i="6"/>
  <c r="AE1808" i="6"/>
  <c r="AK1781" i="6"/>
  <c r="AE1781" i="6"/>
  <c r="AK1899" i="6"/>
  <c r="AE1899" i="6"/>
  <c r="AK2007" i="6"/>
  <c r="AE2007" i="6"/>
  <c r="AK2085" i="6"/>
  <c r="AE2085" i="6"/>
  <c r="AK2153" i="6"/>
  <c r="AE2153" i="6"/>
  <c r="AK634" i="6"/>
  <c r="AE634" i="6"/>
  <c r="AK894" i="6"/>
  <c r="AE894" i="6"/>
  <c r="AK1094" i="6"/>
  <c r="AE1094" i="6"/>
  <c r="AK1156" i="6"/>
  <c r="AE1156" i="6"/>
  <c r="AK1337" i="6"/>
  <c r="AE1337" i="6"/>
  <c r="AK1241" i="6"/>
  <c r="AE1241" i="6"/>
  <c r="AK1319" i="6"/>
  <c r="AE1319" i="6"/>
  <c r="AK1332" i="6"/>
  <c r="AE1332" i="6"/>
  <c r="AK1321" i="6"/>
  <c r="AE1321" i="6"/>
  <c r="AK1376" i="6"/>
  <c r="AE1376" i="6"/>
  <c r="AK1707" i="6"/>
  <c r="AE1707" i="6"/>
  <c r="AK1602" i="6"/>
  <c r="AE1602" i="6"/>
  <c r="AK1701" i="6"/>
  <c r="AE1701" i="6"/>
  <c r="AK1519" i="6"/>
  <c r="AE1519" i="6"/>
  <c r="AK1551" i="6"/>
  <c r="AE1551" i="6"/>
  <c r="AK1804" i="6"/>
  <c r="AE1804" i="6"/>
  <c r="AK1809" i="6"/>
  <c r="AE1809" i="6"/>
  <c r="AK2003" i="6"/>
  <c r="AE2003" i="6"/>
  <c r="AE2008" i="6"/>
  <c r="AE2009" i="6"/>
  <c r="AK2168" i="6"/>
  <c r="AE2168" i="6"/>
  <c r="AK725" i="6"/>
  <c r="AE725" i="6"/>
  <c r="AK816" i="6"/>
  <c r="AE816" i="6"/>
  <c r="AK2125" i="6"/>
  <c r="AE2125" i="6"/>
  <c r="AK2128" i="6"/>
  <c r="AE2128" i="6"/>
  <c r="AK2120" i="6"/>
  <c r="AE2120" i="6"/>
  <c r="AK859" i="6"/>
  <c r="AE859" i="6"/>
  <c r="AK842" i="6"/>
  <c r="AE842" i="6"/>
  <c r="AK665" i="6"/>
  <c r="AE665" i="6"/>
  <c r="AK673" i="6"/>
  <c r="AE673" i="6"/>
  <c r="AK681" i="6"/>
  <c r="AE681" i="6"/>
  <c r="AK689" i="6"/>
  <c r="AE689" i="6"/>
  <c r="AK995" i="6"/>
  <c r="AE995" i="6"/>
  <c r="AK1069" i="6"/>
  <c r="AE1069" i="6"/>
  <c r="AK1073" i="6"/>
  <c r="AE1073" i="6"/>
  <c r="AK1077" i="6"/>
  <c r="AE1077" i="6"/>
  <c r="AK1081" i="6"/>
  <c r="AE1081" i="6"/>
  <c r="AK1085" i="6"/>
  <c r="AE1085" i="6"/>
  <c r="AK1482" i="6"/>
  <c r="AE1482" i="6"/>
  <c r="AK1435" i="6"/>
  <c r="AE1435" i="6"/>
  <c r="AK1447" i="6"/>
  <c r="AE1447" i="6"/>
  <c r="AK1467" i="6"/>
  <c r="AE1467" i="6"/>
  <c r="AK1504" i="6"/>
  <c r="AE1504" i="6"/>
  <c r="AK1670" i="6"/>
  <c r="AE1670" i="6"/>
  <c r="AK1751" i="6"/>
  <c r="AE1751" i="6"/>
  <c r="AK1729" i="6"/>
  <c r="AE1729" i="6"/>
  <c r="AK1530" i="6"/>
  <c r="AE1530" i="6"/>
  <c r="AK1550" i="6"/>
  <c r="AE1550" i="6"/>
  <c r="AK1554" i="6"/>
  <c r="AE1554" i="6"/>
  <c r="AK1562" i="6"/>
  <c r="AE1562" i="6"/>
  <c r="AK1685" i="6"/>
  <c r="AE1685" i="6"/>
  <c r="AK1779" i="6"/>
  <c r="AE1779" i="6"/>
  <c r="AK1795" i="6"/>
  <c r="AE1795" i="6"/>
  <c r="AK1811" i="6"/>
  <c r="AE1811" i="6"/>
  <c r="AK1881" i="6"/>
  <c r="AE1881" i="6"/>
  <c r="AK1846" i="6"/>
  <c r="AE1846" i="6"/>
  <c r="AK2054" i="6"/>
  <c r="AE2054" i="6"/>
  <c r="AK2060" i="6"/>
  <c r="AE2060" i="6"/>
  <c r="AK2088" i="6"/>
  <c r="AE2088" i="6"/>
  <c r="AK2096" i="6"/>
  <c r="AE2096" i="6"/>
  <c r="AK400" i="6"/>
  <c r="AE400" i="6"/>
  <c r="AK137" i="6"/>
  <c r="AE137" i="6"/>
  <c r="AK163" i="6"/>
  <c r="AE163" i="6"/>
  <c r="AK561" i="6"/>
  <c r="AE561" i="6"/>
  <c r="AK680" i="6"/>
  <c r="AE680" i="6"/>
  <c r="AK814" i="6"/>
  <c r="AE814" i="6"/>
  <c r="AK1008" i="6"/>
  <c r="AE1008" i="6"/>
  <c r="AK1245" i="6"/>
  <c r="AE1245" i="6"/>
  <c r="AK1175" i="6"/>
  <c r="AE1175" i="6"/>
  <c r="AK1529" i="6"/>
  <c r="AE1529" i="6"/>
  <c r="AK1561" i="6"/>
  <c r="AE1561" i="6"/>
  <c r="AK2056" i="6"/>
  <c r="AE2056" i="6"/>
  <c r="AK2099" i="6"/>
  <c r="AE2099" i="6"/>
  <c r="AK2148" i="6"/>
  <c r="AE2148" i="6"/>
  <c r="AK892" i="6"/>
  <c r="AE892" i="6"/>
  <c r="AK884" i="6"/>
  <c r="AE884" i="6"/>
  <c r="AK876" i="6"/>
  <c r="AE876" i="6"/>
  <c r="AK1630" i="6"/>
  <c r="AE1630" i="6"/>
  <c r="AK1748" i="6"/>
  <c r="AE1748" i="6"/>
  <c r="AK1890" i="6"/>
  <c r="AE1890" i="6"/>
  <c r="AK576" i="6"/>
  <c r="AE576" i="6"/>
  <c r="AK667" i="6"/>
  <c r="AE667" i="6"/>
  <c r="AK675" i="6"/>
  <c r="AE675" i="6"/>
  <c r="AK683" i="6"/>
  <c r="AE683" i="6"/>
  <c r="AK1042" i="6"/>
  <c r="AE1042"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509" i="6"/>
  <c r="AE1509" i="6"/>
  <c r="AK1517" i="6"/>
  <c r="AE1517" i="6"/>
  <c r="AK1359" i="6"/>
  <c r="AE1359" i="6"/>
  <c r="AK1363" i="6"/>
  <c r="AE1363" i="6"/>
  <c r="AK1367" i="6"/>
  <c r="AE1367" i="6"/>
  <c r="AK1371" i="6"/>
  <c r="AE1371" i="6"/>
  <c r="AK1375" i="6"/>
  <c r="AE1375" i="6"/>
  <c r="AK1697" i="6"/>
  <c r="AE1697" i="6"/>
  <c r="AK1524" i="6"/>
  <c r="AE1524" i="6"/>
  <c r="AK1532" i="6"/>
  <c r="AE1532" i="6"/>
  <c r="AK1540" i="6"/>
  <c r="AE1540" i="6"/>
  <c r="AK1544" i="6"/>
  <c r="AE1544" i="6"/>
  <c r="AK1835" i="6"/>
  <c r="AE1835" i="6"/>
  <c r="AK1783" i="6"/>
  <c r="AE1783" i="6"/>
  <c r="AK1799" i="6"/>
  <c r="AE1799" i="6"/>
  <c r="AK1838" i="6"/>
  <c r="AE1838" i="6"/>
  <c r="AK2090" i="6"/>
  <c r="AE2090" i="6"/>
  <c r="AK404" i="6"/>
  <c r="AE404" i="6"/>
  <c r="AK130" i="6"/>
  <c r="AE130" i="6"/>
  <c r="AK563" i="6"/>
  <c r="AE563" i="6"/>
  <c r="AK167" i="6"/>
  <c r="AE167" i="6"/>
  <c r="AK160" i="6"/>
  <c r="AE160" i="6"/>
  <c r="AE176" i="6"/>
  <c r="B17" i="8"/>
  <c r="C17" i="8"/>
  <c r="AK649" i="6"/>
  <c r="AE649" i="6"/>
  <c r="AK662" i="6"/>
  <c r="AE662" i="6"/>
  <c r="AK815" i="6"/>
  <c r="AE815" i="6"/>
  <c r="AK1192" i="6"/>
  <c r="AE1192" i="6"/>
  <c r="AK1080" i="6"/>
  <c r="AE1080" i="6"/>
  <c r="AK1016" i="6"/>
  <c r="AE1016" i="6"/>
  <c r="AK1227" i="6"/>
  <c r="AE1227" i="6"/>
  <c r="AK1511" i="6"/>
  <c r="AE1511" i="6"/>
  <c r="AK1366" i="6"/>
  <c r="AE1366" i="6"/>
  <c r="AK1514" i="6"/>
  <c r="AE1514" i="6"/>
  <c r="AK1792" i="6"/>
  <c r="AE1792" i="6"/>
  <c r="AK1797" i="6"/>
  <c r="AE1797" i="6"/>
  <c r="AK1930" i="6"/>
  <c r="AE1930" i="6"/>
  <c r="AK2126" i="6"/>
  <c r="AE2126" i="6"/>
  <c r="AK898" i="6"/>
  <c r="AE898" i="6"/>
  <c r="AK890" i="6"/>
  <c r="AE890" i="6"/>
  <c r="AK882" i="6"/>
  <c r="AE882" i="6"/>
  <c r="AK874" i="6"/>
  <c r="AE874" i="6"/>
  <c r="AK741" i="6"/>
  <c r="AE741" i="6"/>
  <c r="AK1256" i="6"/>
  <c r="AE1256" i="6"/>
  <c r="AK1683" i="6"/>
  <c r="AE1683" i="6"/>
  <c r="AK1735" i="6"/>
  <c r="AE1735" i="6"/>
  <c r="AK1549" i="6"/>
  <c r="AE1549" i="6"/>
  <c r="AK2050" i="6"/>
  <c r="AE2050" i="6"/>
  <c r="AK831" i="6"/>
  <c r="AE831" i="6"/>
  <c r="AK744" i="6"/>
  <c r="AE744" i="6"/>
  <c r="AK1308" i="6"/>
  <c r="AE1308" i="6"/>
  <c r="AK551" i="6"/>
  <c r="AE551" i="6"/>
  <c r="AK305" i="6"/>
  <c r="AE305" i="6"/>
  <c r="AK265" i="6"/>
  <c r="AE265" i="6"/>
  <c r="AK316" i="6"/>
  <c r="AE316" i="6"/>
  <c r="AK284" i="6"/>
  <c r="AE284" i="6"/>
  <c r="AK1837" i="6"/>
  <c r="AE1837" i="6"/>
  <c r="AK1972" i="6"/>
  <c r="AE1972" i="6"/>
  <c r="AK1952" i="6"/>
  <c r="AE1952" i="6"/>
  <c r="AK1626" i="6"/>
  <c r="AE1626" i="6"/>
  <c r="AK885" i="6"/>
  <c r="AE885" i="6"/>
  <c r="AK834" i="6"/>
  <c r="AE834" i="6"/>
  <c r="AK1955" i="6"/>
  <c r="AE1955" i="6"/>
  <c r="AK1346" i="6"/>
  <c r="AE1346" i="6"/>
  <c r="AK858" i="6"/>
  <c r="AE858" i="6"/>
  <c r="AK832" i="6"/>
  <c r="AE832" i="6"/>
  <c r="AK1879" i="6"/>
  <c r="AE1879" i="6"/>
  <c r="AK650" i="6"/>
  <c r="AE650" i="6"/>
  <c r="AK314" i="6"/>
  <c r="AE314" i="6"/>
  <c r="AK282" i="6"/>
  <c r="AE282" i="6"/>
  <c r="AK276" i="6"/>
  <c r="AE276" i="6"/>
  <c r="AK133" i="6"/>
  <c r="AE133" i="6"/>
  <c r="AK339" i="6"/>
  <c r="AE339" i="6"/>
  <c r="AK1957" i="6"/>
  <c r="AE1957" i="6"/>
  <c r="AK1817" i="6"/>
  <c r="AE1817" i="6"/>
  <c r="AK1673" i="6"/>
  <c r="AE1673" i="6"/>
  <c r="AK1306" i="6"/>
  <c r="AE1306" i="6"/>
  <c r="AK817" i="6"/>
  <c r="AE817" i="6"/>
  <c r="AK889" i="6"/>
  <c r="AE889" i="6"/>
  <c r="AK695" i="6"/>
  <c r="AE695" i="6"/>
  <c r="AK491" i="6"/>
  <c r="AE491" i="6"/>
  <c r="AK302" i="6"/>
  <c r="AE302" i="6"/>
  <c r="AK261" i="6"/>
  <c r="AE261" i="6"/>
  <c r="AK83" i="6"/>
  <c r="AE83" i="6"/>
  <c r="AK466" i="6"/>
  <c r="AE466" i="6"/>
  <c r="AK90" i="6"/>
  <c r="AE90" i="6"/>
  <c r="AK1959" i="6"/>
  <c r="AE1959" i="6"/>
  <c r="AK1960" i="6"/>
  <c r="AE1960" i="6"/>
  <c r="AK1415" i="6"/>
  <c r="AE1415" i="6"/>
  <c r="AK895" i="6"/>
  <c r="AE895" i="6"/>
  <c r="AK697" i="6"/>
  <c r="AE697" i="6"/>
  <c r="AK317" i="6"/>
  <c r="AE317" i="6"/>
  <c r="AK285" i="6"/>
  <c r="AE285" i="6"/>
  <c r="AK320" i="6"/>
  <c r="AE320" i="6"/>
  <c r="AK288" i="6"/>
  <c r="AE288" i="6"/>
  <c r="AK222" i="6"/>
  <c r="AE222" i="6"/>
  <c r="AK329" i="6"/>
  <c r="AE329" i="6"/>
  <c r="AK297" i="6"/>
  <c r="AE297" i="6"/>
  <c r="AK467" i="6"/>
  <c r="AE467" i="6"/>
  <c r="AK308" i="6"/>
  <c r="AE308" i="6"/>
  <c r="AK272" i="6"/>
  <c r="AE272" i="6"/>
  <c r="AK1877" i="6"/>
  <c r="AE1877" i="6"/>
  <c r="AE1882" i="6"/>
  <c r="AK1967" i="6"/>
  <c r="AE1967" i="6"/>
  <c r="AK1819" i="6"/>
  <c r="AE1819" i="6"/>
  <c r="AK1414" i="6"/>
  <c r="AE1414" i="6"/>
  <c r="AK877" i="6"/>
  <c r="AE877" i="6"/>
  <c r="AK826" i="6"/>
  <c r="AE826" i="6"/>
  <c r="AK1966" i="6"/>
  <c r="AE1966" i="6"/>
  <c r="AK1327" i="6"/>
  <c r="AE1327" i="6"/>
  <c r="AK891" i="6"/>
  <c r="AE891" i="6"/>
  <c r="AK557" i="6"/>
  <c r="AE557" i="6"/>
  <c r="AK1417" i="6"/>
  <c r="AE1417" i="6"/>
  <c r="AK554" i="6"/>
  <c r="AE554" i="6"/>
  <c r="AK306" i="6"/>
  <c r="AE306" i="6"/>
  <c r="AK269" i="6"/>
  <c r="AE269" i="6"/>
  <c r="AK260" i="6"/>
  <c r="AE260" i="6"/>
  <c r="AK458" i="6"/>
  <c r="AE458" i="6"/>
  <c r="AK147" i="6"/>
  <c r="AE147" i="6"/>
  <c r="AK1971" i="6"/>
  <c r="AE1971" i="6"/>
  <c r="AK1954" i="6"/>
  <c r="AE1954" i="6"/>
  <c r="AK1834" i="6"/>
  <c r="AE1834" i="6"/>
  <c r="AK1599" i="6"/>
  <c r="AE1599" i="6"/>
  <c r="AK1331" i="6"/>
  <c r="AE1331" i="6"/>
  <c r="AK1024" i="6"/>
  <c r="AE1024" i="6"/>
  <c r="AK881" i="6"/>
  <c r="AE881" i="6"/>
  <c r="AK569" i="6"/>
  <c r="AE569" i="6"/>
  <c r="AK326" i="6"/>
  <c r="AE326" i="6"/>
  <c r="AK294" i="6"/>
  <c r="AE294" i="6"/>
  <c r="AK463" i="6"/>
  <c r="AE463" i="6"/>
  <c r="AK401" i="6"/>
  <c r="AE401" i="6"/>
  <c r="AK223" i="6"/>
  <c r="AE223" i="6"/>
  <c r="AK1973" i="6"/>
  <c r="AE1973" i="6"/>
  <c r="AK1956" i="6"/>
  <c r="AE1956" i="6"/>
  <c r="AK1820" i="6"/>
  <c r="AE1820" i="6"/>
  <c r="AK1328" i="6"/>
  <c r="AE1328" i="6"/>
  <c r="AK887" i="6"/>
  <c r="AE887" i="6"/>
  <c r="AK651" i="6"/>
  <c r="AE651" i="6"/>
  <c r="AK309" i="6"/>
  <c r="AE309" i="6"/>
  <c r="AK273" i="6"/>
  <c r="AE273" i="6"/>
  <c r="AK312" i="6"/>
  <c r="AE312" i="6"/>
  <c r="AK280" i="6"/>
  <c r="AE280" i="6"/>
  <c r="AK84" i="6"/>
  <c r="AE84" i="6"/>
  <c r="AK321" i="6"/>
  <c r="AE321" i="6"/>
  <c r="AK289" i="6"/>
  <c r="AE289" i="6"/>
  <c r="AK336" i="6"/>
  <c r="AE336" i="6"/>
  <c r="AK300" i="6"/>
  <c r="AE300" i="6"/>
  <c r="AK263" i="6"/>
  <c r="AE263" i="6"/>
  <c r="AK1603" i="6"/>
  <c r="AE1603" i="6"/>
  <c r="AK1964" i="6"/>
  <c r="AE1964" i="6"/>
  <c r="AK1831" i="6"/>
  <c r="AE1831" i="6"/>
  <c r="AK694" i="6"/>
  <c r="AE694" i="6"/>
  <c r="AK1974" i="6"/>
  <c r="AE1974" i="6"/>
  <c r="AK1818" i="6"/>
  <c r="AE1818" i="6"/>
  <c r="AK1344" i="6"/>
  <c r="AE1344" i="6"/>
  <c r="AK883" i="6"/>
  <c r="AE883" i="6"/>
  <c r="AK219" i="6"/>
  <c r="AE219" i="6"/>
  <c r="AE224" i="6"/>
  <c r="AI2178" i="6"/>
  <c r="AK1318" i="6"/>
  <c r="AE1318" i="6"/>
  <c r="AK330" i="6"/>
  <c r="AE330" i="6"/>
  <c r="AK298" i="6"/>
  <c r="AE298" i="6"/>
  <c r="AK493" i="6"/>
  <c r="AE493" i="6"/>
  <c r="AK409" i="6"/>
  <c r="AE409" i="6"/>
  <c r="AK149" i="6"/>
  <c r="AE149" i="6"/>
  <c r="AK488" i="6"/>
  <c r="AE488" i="6"/>
  <c r="AK1968" i="6"/>
  <c r="AE1968" i="6"/>
  <c r="AK1961" i="6"/>
  <c r="AE1961" i="6"/>
  <c r="AK1830" i="6"/>
  <c r="AE1830" i="6"/>
  <c r="AK1416" i="6"/>
  <c r="AE1416" i="6"/>
  <c r="AK1343" i="6"/>
  <c r="AE1343" i="6"/>
  <c r="AK860" i="6"/>
  <c r="AE860" i="6"/>
  <c r="AK873" i="6"/>
  <c r="AE873" i="6"/>
  <c r="AK553" i="6"/>
  <c r="AE553" i="6"/>
  <c r="AK318" i="6"/>
  <c r="AE318" i="6"/>
  <c r="AK286" i="6"/>
  <c r="AE286" i="6"/>
  <c r="AK268" i="6"/>
  <c r="AE268" i="6"/>
  <c r="AK80" i="6"/>
  <c r="AE80" i="6"/>
  <c r="AK148" i="6"/>
  <c r="AE148" i="6"/>
  <c r="AK1970" i="6"/>
  <c r="AE1970" i="6"/>
  <c r="AK1953" i="6"/>
  <c r="AE1953" i="6"/>
  <c r="AK1816" i="6"/>
  <c r="AE1816" i="6"/>
  <c r="AK1022" i="6"/>
  <c r="AE1022" i="6"/>
  <c r="AE1027" i="6"/>
  <c r="AK879" i="6"/>
  <c r="AE879" i="6"/>
  <c r="AK495" i="6"/>
  <c r="AE495" i="6"/>
  <c r="AK301" i="6"/>
  <c r="AE301" i="6"/>
  <c r="AK459" i="6"/>
  <c r="AE459" i="6"/>
  <c r="AK304" i="6"/>
  <c r="AE304" i="6"/>
  <c r="AK264" i="6"/>
  <c r="AE264" i="6"/>
  <c r="AK462" i="6"/>
  <c r="AE462" i="6"/>
  <c r="AK313" i="6"/>
  <c r="AE313" i="6"/>
  <c r="AK1093" i="6"/>
  <c r="AE1093" i="6"/>
  <c r="AK1070" i="6"/>
  <c r="AE1070" i="6"/>
  <c r="AK1086" i="6"/>
  <c r="AE1086" i="6"/>
  <c r="AK1014" i="6"/>
  <c r="AE1014" i="6"/>
  <c r="AK1281" i="6"/>
  <c r="AE1281" i="6"/>
  <c r="AK1330" i="6"/>
  <c r="AE1330" i="6"/>
  <c r="AK1334" i="6"/>
  <c r="AE1334" i="6"/>
  <c r="AK1322" i="6"/>
  <c r="AE1322" i="6"/>
  <c r="AK1320" i="6"/>
  <c r="AE1320" i="6"/>
  <c r="AK1510" i="6"/>
  <c r="AE1510" i="6"/>
  <c r="AK1737" i="6"/>
  <c r="AE1737" i="6"/>
  <c r="AK1600" i="6"/>
  <c r="AE1600" i="6"/>
  <c r="AK1543" i="6"/>
  <c r="AE1543" i="6"/>
  <c r="AK1669" i="6"/>
  <c r="AE1669" i="6"/>
  <c r="AK2157" i="6"/>
  <c r="AE2157" i="6"/>
  <c r="AK1012" i="6"/>
  <c r="AE1012" i="6"/>
  <c r="AK1076" i="6"/>
  <c r="AE1076" i="6"/>
  <c r="AK1253" i="6"/>
  <c r="AE1253" i="6"/>
  <c r="AK1282" i="6"/>
  <c r="AE1282" i="6"/>
  <c r="AK1293" i="6"/>
  <c r="AE1293" i="6"/>
  <c r="AK1571" i="6"/>
  <c r="AE1571" i="6"/>
  <c r="AK1739" i="6"/>
  <c r="AE1739" i="6"/>
  <c r="AK1541" i="6"/>
  <c r="AE1541" i="6"/>
  <c r="AK1755" i="6"/>
  <c r="AE1755" i="6"/>
  <c r="AK1780" i="6"/>
  <c r="AE1780" i="6"/>
  <c r="AK1891" i="6"/>
  <c r="AE1891" i="6"/>
  <c r="AK1922" i="6"/>
  <c r="AE1922" i="6"/>
  <c r="AK829" i="6"/>
  <c r="AE829" i="6"/>
  <c r="AK1291" i="6"/>
  <c r="AE1291" i="6"/>
  <c r="AK1627" i="6"/>
  <c r="AE1627" i="6"/>
  <c r="AK2117" i="6"/>
  <c r="AE2117" i="6"/>
  <c r="AK2121" i="6"/>
  <c r="AE2121" i="6"/>
  <c r="AK2129" i="6"/>
  <c r="AE2129" i="6"/>
  <c r="AK39" i="6"/>
  <c r="AE39" i="6"/>
  <c r="AK886" i="6"/>
  <c r="AE886" i="6"/>
  <c r="AK878" i="6"/>
  <c r="AE878" i="6"/>
  <c r="AK1095" i="6"/>
  <c r="AE1095" i="6"/>
  <c r="AK1097" i="6"/>
  <c r="AE1097" i="6"/>
  <c r="AK1325" i="6"/>
  <c r="AE1325" i="6"/>
  <c r="AK1329" i="6"/>
  <c r="AE1329" i="6"/>
  <c r="AK1356" i="6"/>
  <c r="AE1356" i="6"/>
  <c r="AK1672" i="6"/>
  <c r="AE1672" i="6"/>
  <c r="AK1750" i="6"/>
  <c r="AE1750" i="6"/>
  <c r="AK1527" i="6"/>
  <c r="AE1527" i="6"/>
  <c r="AK1559" i="6"/>
  <c r="AE1559" i="6"/>
  <c r="AK1671" i="6"/>
  <c r="AE1671" i="6"/>
  <c r="AK1898" i="6"/>
  <c r="AE1898" i="6"/>
  <c r="AK1895" i="6"/>
  <c r="AE1895" i="6"/>
  <c r="AK1926" i="6"/>
  <c r="AE1926" i="6"/>
  <c r="AK2162" i="6"/>
  <c r="AE2162" i="6"/>
  <c r="AK717" i="6"/>
  <c r="AE717" i="6"/>
  <c r="AK1109" i="6"/>
  <c r="AE1109" i="6"/>
  <c r="AK999" i="6"/>
  <c r="AE999" i="6"/>
  <c r="AK1257" i="6"/>
  <c r="AE1257" i="6"/>
  <c r="AK1280" i="6"/>
  <c r="AE1280" i="6"/>
  <c r="AK1563" i="6"/>
  <c r="AE1563" i="6"/>
  <c r="AK1736" i="6"/>
  <c r="AE1736" i="6"/>
  <c r="AK1557" i="6"/>
  <c r="AE1557" i="6"/>
  <c r="AK1894" i="6"/>
  <c r="AE1894" i="6"/>
  <c r="AK835" i="6"/>
  <c r="AE835" i="6"/>
  <c r="AK827" i="6"/>
  <c r="AE827" i="6"/>
  <c r="AK1749" i="6"/>
  <c r="AE1749" i="6"/>
  <c r="AK1629" i="6"/>
  <c r="AE1629" i="6"/>
  <c r="AK1845" i="6"/>
  <c r="AE1845" i="6"/>
  <c r="AK1921" i="6"/>
  <c r="AE1921" i="6"/>
  <c r="AK2130" i="6"/>
  <c r="AE2130" i="6"/>
  <c r="AK2127" i="6"/>
  <c r="AE2127" i="6"/>
  <c r="AK1788" i="6"/>
  <c r="AE1788" i="6"/>
  <c r="AK1777" i="6"/>
  <c r="AE1777" i="6"/>
  <c r="AK1929" i="6"/>
  <c r="AE1929" i="6"/>
  <c r="AK2118" i="6"/>
  <c r="AE2118" i="6"/>
  <c r="AK743" i="6"/>
  <c r="AE743" i="6"/>
  <c r="AK1254" i="6"/>
  <c r="AE1254" i="6"/>
  <c r="AK1278" i="6"/>
  <c r="AE1278" i="6"/>
  <c r="AE1283" i="6"/>
  <c r="E42" i="8"/>
  <c r="F42" i="8"/>
  <c r="AK1503" i="6"/>
  <c r="AE1503" i="6"/>
  <c r="AK1738" i="6"/>
  <c r="AE1738" i="6"/>
  <c r="AK1525" i="6"/>
  <c r="AE1525" i="6"/>
  <c r="AK1784" i="6"/>
  <c r="AE1784" i="6"/>
  <c r="AK2064" i="6"/>
  <c r="AE2064" i="6"/>
  <c r="AK833" i="6"/>
  <c r="AE833" i="6"/>
  <c r="AK1299" i="6"/>
  <c r="AE1299" i="6"/>
  <c r="AK1628" i="6"/>
  <c r="AE1628" i="6"/>
  <c r="AK2123" i="6"/>
  <c r="AE2123" i="6"/>
  <c r="AK2119" i="6"/>
  <c r="AE2119" i="6"/>
  <c r="AK2124" i="6"/>
  <c r="AE2124" i="6"/>
  <c r="AK1095" i="5"/>
  <c r="AE1095" i="5"/>
  <c r="AK494" i="5"/>
  <c r="AE494" i="5"/>
  <c r="AK687" i="5"/>
  <c r="AE687" i="5"/>
  <c r="AK792" i="5"/>
  <c r="AE792" i="5"/>
  <c r="AK793" i="5"/>
  <c r="AE793" i="5"/>
  <c r="AK340" i="5"/>
  <c r="AE340" i="5"/>
  <c r="AK554" i="5"/>
  <c r="AE554" i="5"/>
  <c r="AK591" i="5"/>
  <c r="AE591" i="5"/>
  <c r="AK523" i="5"/>
  <c r="AE523" i="5"/>
  <c r="AK667" i="5"/>
  <c r="AE667" i="5"/>
  <c r="AK1292" i="5"/>
  <c r="AE1292" i="5"/>
  <c r="AK1300" i="5"/>
  <c r="AE1300" i="5"/>
  <c r="AK1866" i="5"/>
  <c r="AE1866" i="5"/>
  <c r="AK943" i="5"/>
  <c r="AE943" i="5"/>
  <c r="AK975" i="5"/>
  <c r="AE975" i="5"/>
  <c r="AK1097" i="5"/>
  <c r="AE1097" i="5"/>
  <c r="AK1151" i="5"/>
  <c r="AE1151" i="5"/>
  <c r="AK1183" i="5"/>
  <c r="AE1183" i="5"/>
  <c r="AK1215" i="5"/>
  <c r="AE1215" i="5"/>
  <c r="AK1247" i="5"/>
  <c r="AE1247" i="5"/>
  <c r="AK1398" i="5"/>
  <c r="AE1398" i="5"/>
  <c r="AK1965" i="5"/>
  <c r="AE1965" i="5"/>
  <c r="AK1553" i="5"/>
  <c r="AE1553" i="5"/>
  <c r="AK1515" i="5"/>
  <c r="AE1515" i="5"/>
  <c r="AK2072" i="5"/>
  <c r="AE2072" i="5"/>
  <c r="AK1962" i="5"/>
  <c r="AE1962" i="5"/>
  <c r="AK2091" i="5"/>
  <c r="AE2091" i="5"/>
  <c r="AK1993" i="5"/>
  <c r="AE1993" i="5"/>
  <c r="AK575" i="5"/>
  <c r="AE575" i="5"/>
  <c r="AK946" i="5"/>
  <c r="AE946" i="5"/>
  <c r="AK1037" i="5"/>
  <c r="AE1037" i="5"/>
  <c r="AK1736" i="5"/>
  <c r="AE1736" i="5"/>
  <c r="AK1803" i="5"/>
  <c r="AE1803" i="5"/>
  <c r="AK2060" i="5"/>
  <c r="AE2060" i="5"/>
  <c r="AK789" i="5"/>
  <c r="AE789" i="5"/>
  <c r="AK888" i="5"/>
  <c r="AE888" i="5"/>
  <c r="AK896" i="5"/>
  <c r="AE896" i="5"/>
  <c r="AK999" i="5"/>
  <c r="AE999" i="5"/>
  <c r="AK1007" i="5"/>
  <c r="AE1007" i="5"/>
  <c r="AK1015" i="5"/>
  <c r="AE1015" i="5"/>
  <c r="AK1307" i="5"/>
  <c r="AE1307" i="5"/>
  <c r="AK1384" i="5"/>
  <c r="AE1384" i="5"/>
  <c r="AK1117" i="5"/>
  <c r="AE1117" i="5"/>
  <c r="AK1323" i="5"/>
  <c r="AE1323" i="5"/>
  <c r="AK1358" i="5"/>
  <c r="AE1358" i="5"/>
  <c r="AK1374" i="5"/>
  <c r="AE1374" i="5"/>
  <c r="AK1118" i="5"/>
  <c r="AE1118" i="5"/>
  <c r="AK1493" i="5"/>
  <c r="AE1493" i="5"/>
  <c r="AK1705" i="5"/>
  <c r="AE1705" i="5"/>
  <c r="AK1862" i="5"/>
  <c r="AE1862" i="5"/>
  <c r="AI49" i="6"/>
  <c r="AJ49" i="6"/>
  <c r="AK49" i="6"/>
  <c r="AE49" i="6"/>
  <c r="AI57" i="6"/>
  <c r="AJ57" i="6"/>
  <c r="AK57" i="6"/>
  <c r="AE57" i="6"/>
  <c r="AI56" i="6"/>
  <c r="AJ56" i="6"/>
  <c r="AK56" i="6"/>
  <c r="AE56" i="6"/>
  <c r="AI59" i="6"/>
  <c r="AJ59" i="6"/>
  <c r="AK59" i="6"/>
  <c r="AE59" i="6"/>
  <c r="AI51" i="6"/>
  <c r="AJ51" i="6"/>
  <c r="AK51" i="6"/>
  <c r="AE51" i="6"/>
  <c r="AI52" i="6"/>
  <c r="AJ52" i="6"/>
  <c r="AK52" i="6"/>
  <c r="AE52" i="6"/>
  <c r="AI53" i="6"/>
  <c r="AJ53" i="6"/>
  <c r="AK53" i="6"/>
  <c r="AE53" i="6"/>
  <c r="AI60" i="6"/>
  <c r="AJ60" i="6"/>
  <c r="AK60" i="6"/>
  <c r="AE60" i="6"/>
  <c r="AK718" i="5"/>
  <c r="AE718" i="5"/>
  <c r="AK1383" i="5"/>
  <c r="AE1383" i="5"/>
  <c r="AK630" i="5"/>
  <c r="AE630" i="5"/>
  <c r="AK558" i="5"/>
  <c r="AE558" i="5"/>
  <c r="AK607" i="5"/>
  <c r="AE607" i="5"/>
  <c r="AK1096" i="5"/>
  <c r="AE1096" i="5"/>
  <c r="AK826" i="5"/>
  <c r="AE826" i="5"/>
  <c r="AK832" i="5"/>
  <c r="AE832" i="5"/>
  <c r="AK2130" i="5"/>
  <c r="AE2130" i="5"/>
  <c r="AK762" i="5"/>
  <c r="AE762" i="5"/>
  <c r="AK922" i="5"/>
  <c r="AE922" i="5"/>
  <c r="AK954" i="5"/>
  <c r="AE954" i="5"/>
  <c r="AK1045" i="5"/>
  <c r="AE1045" i="5"/>
  <c r="AK1593" i="5"/>
  <c r="AE1593" i="5"/>
  <c r="AK919" i="5"/>
  <c r="AE919" i="5"/>
  <c r="AK951" i="5"/>
  <c r="AE951" i="5"/>
  <c r="AK1042" i="5"/>
  <c r="AE1042" i="5"/>
  <c r="AK1131" i="5"/>
  <c r="AE1131" i="5"/>
  <c r="AK1159" i="5"/>
  <c r="AE1159" i="5"/>
  <c r="AK1191" i="5"/>
  <c r="AE1191" i="5"/>
  <c r="AK1223" i="5"/>
  <c r="AE1223" i="5"/>
  <c r="AK1406" i="5"/>
  <c r="AE1406" i="5"/>
  <c r="AK1058" i="5"/>
  <c r="AE1058" i="5"/>
  <c r="AK1720" i="5"/>
  <c r="AE1720" i="5"/>
  <c r="AK1831" i="5"/>
  <c r="AE1831" i="5"/>
  <c r="AK2005" i="5"/>
  <c r="AE2005" i="5"/>
  <c r="AK1685" i="5"/>
  <c r="AE1685" i="5"/>
  <c r="AK1838" i="5"/>
  <c r="AE1838" i="5"/>
  <c r="AK2160" i="5"/>
  <c r="AE2160" i="5"/>
  <c r="AK1510" i="5"/>
  <c r="AE1510" i="5"/>
  <c r="AK1522" i="5"/>
  <c r="AE1522" i="5"/>
  <c r="AK1542" i="5"/>
  <c r="AE1542" i="5"/>
  <c r="AK1554" i="5"/>
  <c r="AE1554" i="5"/>
  <c r="AK1571" i="5"/>
  <c r="AE1571" i="5"/>
  <c r="AK1819" i="5"/>
  <c r="AE1819" i="5"/>
  <c r="AK1761" i="5"/>
  <c r="AE1761" i="5"/>
  <c r="AK1909" i="5"/>
  <c r="AE1909" i="5"/>
  <c r="AK1953" i="5"/>
  <c r="AE1953" i="5"/>
  <c r="AK2086" i="5"/>
  <c r="AE2086" i="5"/>
  <c r="AK2105" i="5"/>
  <c r="AE2105" i="5"/>
  <c r="AK2108" i="5"/>
  <c r="AE2108" i="5"/>
  <c r="AK557" i="5"/>
  <c r="AE557" i="5"/>
  <c r="AK600" i="5"/>
  <c r="AE600" i="5"/>
  <c r="AK478" i="5"/>
  <c r="AE478" i="5"/>
  <c r="AK587" i="5"/>
  <c r="AE587" i="5"/>
  <c r="AK683" i="5"/>
  <c r="AE683" i="5"/>
  <c r="AK223" i="5"/>
  <c r="AE223" i="5"/>
  <c r="AK666" i="5"/>
  <c r="AE666" i="5"/>
  <c r="AK521" i="5"/>
  <c r="AE521" i="5"/>
  <c r="AK2119" i="5"/>
  <c r="AE2119" i="5"/>
  <c r="AK772" i="5"/>
  <c r="AE772" i="5"/>
  <c r="AK1266" i="5"/>
  <c r="AE1266" i="5"/>
  <c r="AK1378" i="5"/>
  <c r="AE1378" i="5"/>
  <c r="AK2126" i="5"/>
  <c r="AE2126" i="5"/>
  <c r="AK2006" i="5"/>
  <c r="AE2006" i="5"/>
  <c r="AK1784" i="5"/>
  <c r="AE1784" i="5"/>
  <c r="AK2056" i="5"/>
  <c r="AE2056" i="5"/>
  <c r="AK1693" i="5"/>
  <c r="AE1693" i="5"/>
  <c r="AK1881" i="5"/>
  <c r="AE1881" i="5"/>
  <c r="AK1531" i="5"/>
  <c r="AE1531" i="5"/>
  <c r="AK2159" i="5"/>
  <c r="AE2159" i="5"/>
  <c r="AK1833" i="5"/>
  <c r="AE1833" i="5"/>
  <c r="AK2139" i="5"/>
  <c r="AE2139" i="5"/>
  <c r="AK763" i="5"/>
  <c r="AE763" i="5"/>
  <c r="AK183" i="5"/>
  <c r="AE183" i="5"/>
  <c r="AK506" i="5"/>
  <c r="AE506" i="5"/>
  <c r="AK722" i="5"/>
  <c r="AE722" i="5"/>
  <c r="AK1309" i="5"/>
  <c r="AE1309" i="5"/>
  <c r="AK726" i="5"/>
  <c r="AE726" i="5"/>
  <c r="AK490" i="5"/>
  <c r="AE490" i="5"/>
  <c r="AK539" i="5"/>
  <c r="AE539" i="5"/>
  <c r="AK638" i="5"/>
  <c r="AE638" i="5"/>
  <c r="AK715" i="5"/>
  <c r="AE715" i="5"/>
  <c r="AK761" i="5"/>
  <c r="AE761" i="5"/>
  <c r="AK477" i="5"/>
  <c r="AE477" i="5"/>
  <c r="AK562" i="5"/>
  <c r="AE562" i="5"/>
  <c r="AK678" i="5"/>
  <c r="AE678" i="5"/>
  <c r="AK759" i="5"/>
  <c r="AE759" i="5"/>
  <c r="AK1257" i="5"/>
  <c r="AE1257" i="5"/>
  <c r="AK489" i="5"/>
  <c r="AE489" i="5"/>
  <c r="AK497" i="5"/>
  <c r="AE497" i="5"/>
  <c r="AK696" i="5"/>
  <c r="AE696" i="5"/>
  <c r="AK1306" i="5"/>
  <c r="AE1306" i="5"/>
  <c r="AK828" i="5"/>
  <c r="AE828" i="5"/>
  <c r="AK834" i="5"/>
  <c r="AE834" i="5"/>
  <c r="AK930" i="5"/>
  <c r="AE930" i="5"/>
  <c r="AK962" i="5"/>
  <c r="AE962" i="5"/>
  <c r="AK1254" i="5"/>
  <c r="AE1254" i="5"/>
  <c r="AK1296" i="5"/>
  <c r="AE1296" i="5"/>
  <c r="AK1346" i="5"/>
  <c r="AE1346" i="5"/>
  <c r="AK1696" i="5"/>
  <c r="AE1696" i="5"/>
  <c r="AK927" i="5"/>
  <c r="AE927" i="5"/>
  <c r="AK959" i="5"/>
  <c r="AE959" i="5"/>
  <c r="AK1050" i="5"/>
  <c r="AE1050" i="5"/>
  <c r="AK1167" i="5"/>
  <c r="AE1167" i="5"/>
  <c r="AK1199" i="5"/>
  <c r="AE1199" i="5"/>
  <c r="AK1231" i="5"/>
  <c r="AE1231" i="5"/>
  <c r="AK1324" i="5"/>
  <c r="AE1324" i="5"/>
  <c r="AK1416" i="5"/>
  <c r="AE1416" i="5"/>
  <c r="AK904" i="5"/>
  <c r="AE904" i="5"/>
  <c r="AK1776" i="5"/>
  <c r="AE1776" i="5"/>
  <c r="AK1839" i="5"/>
  <c r="AE1839" i="5"/>
  <c r="AK2149" i="5"/>
  <c r="AE2149" i="5"/>
  <c r="AK1700" i="5"/>
  <c r="AE1700" i="5"/>
  <c r="AK1570" i="5"/>
  <c r="AE1570" i="5"/>
  <c r="AK1928" i="5"/>
  <c r="AE1928" i="5"/>
  <c r="AK1763" i="5"/>
  <c r="AE1763" i="5"/>
  <c r="AK1961" i="5"/>
  <c r="AE1961" i="5"/>
  <c r="AK1980" i="5"/>
  <c r="AE1980" i="5"/>
  <c r="AK608" i="5"/>
  <c r="AE608" i="5"/>
  <c r="AK603" i="5"/>
  <c r="AE603" i="5"/>
  <c r="AK463" i="5"/>
  <c r="AE463" i="5"/>
  <c r="AK529" i="5"/>
  <c r="AE529" i="5"/>
  <c r="AK757" i="5"/>
  <c r="AE757" i="5"/>
  <c r="AK876" i="5"/>
  <c r="AE876" i="5"/>
  <c r="AK884" i="5"/>
  <c r="AE884" i="5"/>
  <c r="AK995" i="5"/>
  <c r="AE995" i="5"/>
  <c r="AK1003" i="5"/>
  <c r="AE1003" i="5"/>
  <c r="AK1011" i="5"/>
  <c r="AE1011" i="5"/>
  <c r="AK1356" i="5"/>
  <c r="AE1356" i="5"/>
  <c r="AK1366" i="5"/>
  <c r="AE1366" i="5"/>
  <c r="AK1417" i="5"/>
  <c r="AE1417" i="5"/>
  <c r="AK1083" i="5"/>
  <c r="AE1083" i="5"/>
  <c r="AK1799" i="5"/>
  <c r="AE1799" i="5"/>
  <c r="AK1547" i="5"/>
  <c r="AE1547" i="5"/>
  <c r="AK1796" i="5"/>
  <c r="AE1796" i="5"/>
  <c r="AK1966" i="5"/>
  <c r="AE1966" i="5"/>
  <c r="AK2087" i="5"/>
  <c r="AE2087" i="5"/>
  <c r="AK710" i="5"/>
  <c r="AE710" i="5"/>
  <c r="AK734" i="5"/>
  <c r="AE734" i="5"/>
  <c r="AK671" i="5"/>
  <c r="AE671" i="5"/>
  <c r="AK731" i="5"/>
  <c r="AE731" i="5"/>
  <c r="AK541" i="5"/>
  <c r="AE541" i="5"/>
  <c r="AK566" i="5"/>
  <c r="AE566" i="5"/>
  <c r="AK708" i="5"/>
  <c r="AE708" i="5"/>
  <c r="AK639" i="5"/>
  <c r="AE639" i="5"/>
  <c r="AK742" i="5"/>
  <c r="AE742" i="5"/>
  <c r="AK830" i="5"/>
  <c r="AE830" i="5"/>
  <c r="AK754" i="5"/>
  <c r="AE754" i="5"/>
  <c r="AK794" i="5"/>
  <c r="AE794" i="5"/>
  <c r="AK938" i="5"/>
  <c r="AE938" i="5"/>
  <c r="AK970" i="5"/>
  <c r="AE970" i="5"/>
  <c r="AK1281" i="5"/>
  <c r="AE1281" i="5"/>
  <c r="AK1298" i="5"/>
  <c r="AE1298" i="5"/>
  <c r="AK1397" i="5"/>
  <c r="AE1397" i="5"/>
  <c r="AK1728" i="5"/>
  <c r="AE1728" i="5"/>
  <c r="AK935" i="5"/>
  <c r="AE935" i="5"/>
  <c r="AK967" i="5"/>
  <c r="AE967" i="5"/>
  <c r="AK1093" i="5"/>
  <c r="AE1093" i="5"/>
  <c r="AK1244" i="5"/>
  <c r="AE1244" i="5"/>
  <c r="AK1175" i="5"/>
  <c r="AE1175" i="5"/>
  <c r="AK1207" i="5"/>
  <c r="AE1207" i="5"/>
  <c r="AK1239" i="5"/>
  <c r="AE1239" i="5"/>
  <c r="AK1332" i="5"/>
  <c r="AE1332" i="5"/>
  <c r="AK985" i="5"/>
  <c r="AE985" i="5"/>
  <c r="AK1791" i="5"/>
  <c r="AE1791" i="5"/>
  <c r="AK2157" i="5"/>
  <c r="AE2157" i="5"/>
  <c r="AK1717" i="5"/>
  <c r="AE1717" i="5"/>
  <c r="AK1506" i="5"/>
  <c r="AE1506" i="5"/>
  <c r="AK1526" i="5"/>
  <c r="AE1526" i="5"/>
  <c r="AK1538" i="5"/>
  <c r="AE1538" i="5"/>
  <c r="AK1558" i="5"/>
  <c r="AE1558" i="5"/>
  <c r="AK1788" i="5"/>
  <c r="AE1788" i="5"/>
  <c r="AK2052" i="5"/>
  <c r="AE2052" i="5"/>
  <c r="AK1957" i="5"/>
  <c r="AE1957" i="5"/>
  <c r="AK1979" i="5"/>
  <c r="AE1979" i="5"/>
  <c r="AK2090" i="5"/>
  <c r="AE2090" i="5"/>
  <c r="AK2106" i="5"/>
  <c r="AE2106" i="5"/>
  <c r="AK565" i="5"/>
  <c r="AE565" i="5"/>
  <c r="AK787" i="5"/>
  <c r="AE787" i="5"/>
  <c r="AK519" i="5"/>
  <c r="AE519" i="5"/>
  <c r="AK467" i="5"/>
  <c r="AE467" i="5"/>
  <c r="AK1385" i="5"/>
  <c r="AE1385" i="5"/>
  <c r="AK764" i="5"/>
  <c r="AE764" i="5"/>
  <c r="AK804" i="5"/>
  <c r="AE804" i="5"/>
  <c r="AK1280" i="5"/>
  <c r="AE1280" i="5"/>
  <c r="AK1375" i="5"/>
  <c r="AE1375" i="5"/>
  <c r="AK1370" i="5"/>
  <c r="AE1370" i="5"/>
  <c r="AK2127" i="5"/>
  <c r="AE2127" i="5"/>
  <c r="AK1931" i="5"/>
  <c r="AE1931" i="5"/>
  <c r="AK1725" i="5"/>
  <c r="AE1725" i="5"/>
  <c r="AK2156" i="5"/>
  <c r="AE2156" i="5"/>
  <c r="AK1670" i="5"/>
  <c r="AE1670" i="5"/>
  <c r="AK1892" i="5"/>
  <c r="AE1892" i="5"/>
  <c r="AI40" i="5"/>
  <c r="AJ40" i="5"/>
  <c r="AK1709" i="5"/>
  <c r="AE1709" i="5"/>
  <c r="AK496" i="5"/>
  <c r="AE496" i="5"/>
  <c r="AK1046" i="5"/>
  <c r="AE1046" i="5"/>
  <c r="AK1299" i="5"/>
  <c r="AE1299" i="5"/>
  <c r="AK1939" i="5"/>
  <c r="AE1939" i="5"/>
  <c r="AK1762" i="5"/>
  <c r="AE1762" i="5"/>
  <c r="AK567" i="5"/>
  <c r="AE567" i="5"/>
  <c r="AK1016" i="5"/>
  <c r="AE1016" i="5"/>
  <c r="AK2049" i="5"/>
  <c r="AE2049" i="5"/>
  <c r="AK1671" i="5"/>
  <c r="AE1671" i="5"/>
  <c r="AK1599" i="5"/>
  <c r="AE1599" i="5"/>
  <c r="AK1414" i="5"/>
  <c r="AE1414" i="5"/>
  <c r="AK36" i="5"/>
  <c r="AE36" i="5"/>
  <c r="AK897" i="5"/>
  <c r="AE897" i="5"/>
  <c r="AE89" i="16"/>
  <c r="AE862" i="16"/>
  <c r="E37" i="18"/>
  <c r="AE853" i="16"/>
  <c r="B37" i="18"/>
  <c r="B28" i="18"/>
  <c r="C28" i="18"/>
  <c r="AE605" i="16"/>
  <c r="AE121" i="16"/>
  <c r="E14" i="18"/>
  <c r="F14" i="18"/>
  <c r="AE854" i="16"/>
  <c r="AE111" i="16"/>
  <c r="AE111" i="15"/>
  <c r="AE112" i="15"/>
  <c r="AE862" i="15"/>
  <c r="AE863" i="15"/>
  <c r="AE537" i="16"/>
  <c r="AE832" i="16"/>
  <c r="B13" i="18"/>
  <c r="C13" i="18"/>
  <c r="AE726" i="15"/>
  <c r="AE339" i="16"/>
  <c r="AE340" i="16"/>
  <c r="AE505" i="15"/>
  <c r="AE514" i="16"/>
  <c r="AE348" i="16"/>
  <c r="AE349" i="16"/>
  <c r="AE853" i="15"/>
  <c r="AI831" i="15"/>
  <c r="AJ831" i="15"/>
  <c r="AK831" i="15"/>
  <c r="AE831" i="15"/>
  <c r="AE823" i="16"/>
  <c r="AE795" i="16"/>
  <c r="AE796" i="16"/>
  <c r="AE804" i="16"/>
  <c r="AE804" i="15"/>
  <c r="AE778" i="15"/>
  <c r="E34" i="17"/>
  <c r="AI768" i="15"/>
  <c r="AJ768" i="15"/>
  <c r="AK768" i="15"/>
  <c r="AE768" i="15"/>
  <c r="AI763" i="15"/>
  <c r="AJ763" i="15"/>
  <c r="AK763" i="15"/>
  <c r="AE763" i="15"/>
  <c r="AI765" i="15"/>
  <c r="AJ765" i="15"/>
  <c r="AK765" i="15"/>
  <c r="AE765" i="15"/>
  <c r="AI762" i="15"/>
  <c r="AJ762" i="15"/>
  <c r="AK762" i="15"/>
  <c r="AE762" i="15"/>
  <c r="AE753" i="16"/>
  <c r="AE754" i="16"/>
  <c r="AE725" i="16"/>
  <c r="AE744" i="16"/>
  <c r="B33" i="18"/>
  <c r="AE593" i="16"/>
  <c r="AE716" i="16"/>
  <c r="AE717" i="16"/>
  <c r="AE716" i="15"/>
  <c r="AE717" i="15"/>
  <c r="AE698" i="16"/>
  <c r="AE699" i="16"/>
  <c r="E23" i="17"/>
  <c r="E30" i="17"/>
  <c r="AE658" i="16"/>
  <c r="AE659" i="16"/>
  <c r="AE641" i="16"/>
  <c r="AE642" i="16"/>
  <c r="AI655" i="15"/>
  <c r="AJ655" i="15"/>
  <c r="AK655" i="15"/>
  <c r="AE655" i="15"/>
  <c r="B27" i="18"/>
  <c r="AE632" i="15"/>
  <c r="B29" i="17"/>
  <c r="AI611" i="16"/>
  <c r="AJ611" i="16"/>
  <c r="AK611" i="16"/>
  <c r="AE611" i="16"/>
  <c r="AE592" i="15"/>
  <c r="AE593" i="15"/>
  <c r="B26" i="18"/>
  <c r="AE565" i="16"/>
  <c r="AE566" i="16"/>
  <c r="AE556" i="15"/>
  <c r="B26" i="17"/>
  <c r="B23" i="17"/>
  <c r="E21" i="17"/>
  <c r="AE487" i="16"/>
  <c r="AE488" i="16"/>
  <c r="AE462" i="16"/>
  <c r="AE463" i="16"/>
  <c r="B21" i="17"/>
  <c r="AE478" i="16"/>
  <c r="B23" i="18"/>
  <c r="AE462" i="15"/>
  <c r="E22" i="17"/>
  <c r="AE453" i="16"/>
  <c r="AE454" i="16"/>
  <c r="AE453" i="15"/>
  <c r="B22" i="17"/>
  <c r="B15" i="17"/>
  <c r="AE413" i="16"/>
  <c r="AE414" i="16"/>
  <c r="AE404" i="16"/>
  <c r="B21" i="18"/>
  <c r="AE379" i="16"/>
  <c r="AE380" i="16"/>
  <c r="AE379" i="15"/>
  <c r="B20" i="17"/>
  <c r="AI322" i="15"/>
  <c r="AJ322" i="15"/>
  <c r="AK322" i="15"/>
  <c r="AE322" i="15"/>
  <c r="AE314" i="16"/>
  <c r="B18" i="18"/>
  <c r="AE249" i="16"/>
  <c r="AE250" i="16"/>
  <c r="AI279" i="15"/>
  <c r="AJ279" i="15"/>
  <c r="AK279" i="15"/>
  <c r="AE279" i="15"/>
  <c r="AI301" i="15"/>
  <c r="AJ301" i="15"/>
  <c r="AK301" i="15"/>
  <c r="AE301" i="15"/>
  <c r="AE258" i="16"/>
  <c r="AE259" i="16"/>
  <c r="AE259" i="15"/>
  <c r="B17" i="17"/>
  <c r="AE206" i="16"/>
  <c r="E16" i="18"/>
  <c r="AE197" i="16"/>
  <c r="B16" i="18"/>
  <c r="AE197" i="15"/>
  <c r="AE198" i="15"/>
  <c r="AE158" i="16"/>
  <c r="AE159" i="16"/>
  <c r="E15" i="17"/>
  <c r="AE149" i="16"/>
  <c r="AE150" i="16"/>
  <c r="AE43" i="16"/>
  <c r="E12" i="18"/>
  <c r="AE43" i="15"/>
  <c r="E12" i="17"/>
  <c r="AE34" i="16"/>
  <c r="B12" i="18"/>
  <c r="B19" i="18"/>
  <c r="C19" i="18"/>
  <c r="AE34" i="15"/>
  <c r="B12" i="17"/>
  <c r="AI133" i="11"/>
  <c r="AJ133" i="11"/>
  <c r="AK133" i="11"/>
  <c r="AE133" i="11"/>
  <c r="AE139" i="11"/>
  <c r="AK145" i="10"/>
  <c r="AE145" i="10"/>
  <c r="AE148" i="10"/>
  <c r="AK40" i="10"/>
  <c r="AE40" i="10"/>
  <c r="AE41" i="10"/>
  <c r="AI94" i="11"/>
  <c r="AJ94" i="11"/>
  <c r="AK94" i="11"/>
  <c r="AE94" i="11"/>
  <c r="V13" i="30"/>
  <c r="W13" i="30"/>
  <c r="R13" i="30"/>
  <c r="B14" i="32"/>
  <c r="G16" i="58"/>
  <c r="G14"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I318" i="15"/>
  <c r="AJ318" i="15"/>
  <c r="AK318" i="15"/>
  <c r="AE318" i="15"/>
  <c r="AI694" i="15"/>
  <c r="AJ694" i="15"/>
  <c r="AK694" i="15"/>
  <c r="AE694" i="15"/>
  <c r="AI495" i="16"/>
  <c r="AJ495" i="16"/>
  <c r="AK495" i="16"/>
  <c r="AE495" i="16"/>
  <c r="AE824" i="16"/>
  <c r="B36" i="18"/>
  <c r="AI510" i="15"/>
  <c r="AJ510" i="15"/>
  <c r="AK510" i="15"/>
  <c r="AE510" i="15"/>
  <c r="AE805" i="15"/>
  <c r="E35" i="17"/>
  <c r="AE833" i="16"/>
  <c r="E36" i="18"/>
  <c r="AE112" i="16"/>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805" i="16"/>
  <c r="E35" i="18"/>
  <c r="AE515" i="16"/>
  <c r="E24" i="18"/>
  <c r="F24" i="18"/>
  <c r="AE745" i="16"/>
  <c r="AI638" i="15"/>
  <c r="AJ638" i="15"/>
  <c r="AK638" i="15"/>
  <c r="AE638" i="15"/>
  <c r="AI202" i="15"/>
  <c r="AJ202" i="15"/>
  <c r="AK202" i="15"/>
  <c r="AE202" i="15"/>
  <c r="AI205" i="15"/>
  <c r="AJ205" i="15"/>
  <c r="AK205" i="15"/>
  <c r="AE205" i="15"/>
  <c r="AE506" i="15"/>
  <c r="B24" i="17"/>
  <c r="C24" i="17"/>
  <c r="AI579" i="15"/>
  <c r="AJ579" i="15"/>
  <c r="AK579" i="15"/>
  <c r="AE579" i="15"/>
  <c r="AE854" i="15"/>
  <c r="B37" i="17"/>
  <c r="AE726" i="16"/>
  <c r="E32" i="18"/>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E832"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E528"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AH18" i="21"/>
  <c r="V26" i="30"/>
  <c r="W26" i="30"/>
  <c r="R26" i="30"/>
  <c r="B27" i="32"/>
  <c r="U13" i="41"/>
  <c r="V20" i="36"/>
  <c r="W20" i="36"/>
  <c r="R20" i="36"/>
  <c r="F15" i="38"/>
  <c r="U20" i="36"/>
  <c r="U19" i="46"/>
  <c r="AH19" i="26"/>
  <c r="U15" i="31"/>
  <c r="U20" i="40"/>
  <c r="V27" i="45"/>
  <c r="W27" i="45"/>
  <c r="R27" i="45"/>
  <c r="F14" i="47"/>
  <c r="G14" i="47"/>
  <c r="U27" i="45"/>
  <c r="T30" i="46"/>
  <c r="V27" i="46"/>
  <c r="W27" i="46"/>
  <c r="R27" i="46"/>
  <c r="F14" i="48"/>
  <c r="U15" i="46"/>
  <c r="U17" i="50"/>
  <c r="U18" i="46"/>
  <c r="U13" i="51"/>
  <c r="R14" i="35"/>
  <c r="R24" i="35"/>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V25" i="50"/>
  <c r="W25" i="50"/>
  <c r="R25" i="50"/>
  <c r="F16" i="52"/>
  <c r="U25" i="50"/>
  <c r="AI19" i="55"/>
  <c r="AJ19" i="55"/>
  <c r="AK19" i="55"/>
  <c r="AE19" i="55"/>
  <c r="B13" i="57"/>
  <c r="C13" i="57"/>
  <c r="AH19" i="55"/>
  <c r="AH20" i="25"/>
  <c r="AH19" i="25"/>
  <c r="V24" i="30"/>
  <c r="W24" i="30"/>
  <c r="R24" i="30"/>
  <c r="B25" i="32"/>
  <c r="C25" i="32"/>
  <c r="U19" i="31"/>
  <c r="V12" i="40"/>
  <c r="W12" i="40"/>
  <c r="R12" i="40"/>
  <c r="B13" i="42"/>
  <c r="U12" i="40"/>
  <c r="T22" i="45"/>
  <c r="U11" i="45"/>
  <c r="V29" i="45"/>
  <c r="W29" i="45"/>
  <c r="R29" i="45"/>
  <c r="F16" i="47"/>
  <c r="G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V23" i="31"/>
  <c r="W23" i="31"/>
  <c r="R23" i="31"/>
  <c r="B24" i="33"/>
  <c r="U23" i="31"/>
  <c r="F8" i="38"/>
  <c r="V18" i="36"/>
  <c r="W18" i="36"/>
  <c r="R18" i="36"/>
  <c r="F13" i="38"/>
  <c r="V19" i="36"/>
  <c r="W19" i="36"/>
  <c r="R19" i="36"/>
  <c r="F14" i="38"/>
  <c r="U14" i="45"/>
  <c r="U22" i="50"/>
  <c r="AE30" i="56"/>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I22" i="10"/>
  <c r="AJ22" i="10"/>
  <c r="AK22" i="10"/>
  <c r="AE22" i="10"/>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6" i="10"/>
  <c r="AJ26" i="10"/>
  <c r="AK26" i="10"/>
  <c r="AE26"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I2074" i="6"/>
  <c r="AJ2074" i="6"/>
  <c r="AK2074" i="6"/>
  <c r="AE2074"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I1752" i="5"/>
  <c r="AJ1752" i="5"/>
  <c r="AK1752" i="5"/>
  <c r="AE1752"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2" i="6"/>
  <c r="AJ2072" i="6"/>
  <c r="AK2072" i="6"/>
  <c r="AE2072" i="6"/>
  <c r="AH2072" i="6"/>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E1027"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E543"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E1089"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H924" i="6"/>
  <c r="AI932" i="6"/>
  <c r="AJ932" i="6"/>
  <c r="AK932" i="6"/>
  <c r="AE932" i="6"/>
  <c r="AH932" i="6"/>
  <c r="AH940" i="6"/>
  <c r="AI948" i="6"/>
  <c r="AJ948" i="6"/>
  <c r="AK948" i="6"/>
  <c r="AE948"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I180" i="6"/>
  <c r="AJ180" i="6"/>
  <c r="AK180" i="6"/>
  <c r="AE180"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I931" i="6"/>
  <c r="AJ931" i="6"/>
  <c r="AK931" i="6"/>
  <c r="AE931" i="6"/>
  <c r="AH931" i="6"/>
  <c r="AH939" i="6"/>
  <c r="AI947" i="6"/>
  <c r="AJ947" i="6"/>
  <c r="AK947" i="6"/>
  <c r="AE947" i="6"/>
  <c r="AH947"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10" i="5"/>
  <c r="AJ110" i="5"/>
  <c r="AK110" i="5"/>
  <c r="AE110"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E1495" i="5"/>
  <c r="AI28" i="6"/>
  <c r="AJ28" i="6"/>
  <c r="AK28" i="6"/>
  <c r="AE28" i="6"/>
  <c r="AK841" i="5"/>
  <c r="AE841" i="5"/>
  <c r="AK1305" i="5"/>
  <c r="AE1305" i="5"/>
  <c r="AE1310" i="5"/>
  <c r="AH1615" i="5"/>
  <c r="AI1663" i="5"/>
  <c r="AJ1663" i="5"/>
  <c r="AK1663" i="5"/>
  <c r="AE1663" i="5"/>
  <c r="AH1663" i="5"/>
  <c r="AK1775" i="5"/>
  <c r="AE1775"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I181" i="6"/>
  <c r="AJ181" i="6"/>
  <c r="AK181" i="6"/>
  <c r="AE181"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I71" i="6"/>
  <c r="AJ71" i="6"/>
  <c r="AK71" i="6"/>
  <c r="AE71" i="6"/>
  <c r="AH71" i="6"/>
  <c r="AI182" i="6"/>
  <c r="AJ182" i="6"/>
  <c r="AK182" i="6"/>
  <c r="AE182" i="6"/>
  <c r="AH182" i="6"/>
  <c r="AG385" i="6"/>
  <c r="AI380" i="6"/>
  <c r="AJ380" i="6"/>
  <c r="AK380" i="6"/>
  <c r="AE380" i="6"/>
  <c r="AH380" i="6"/>
  <c r="AI448" i="6"/>
  <c r="AJ448" i="6"/>
  <c r="AK448" i="6"/>
  <c r="AE448" i="6"/>
  <c r="AH448" i="6"/>
  <c r="AK685" i="5"/>
  <c r="AE685" i="5"/>
  <c r="AK903" i="5"/>
  <c r="AE903" i="5"/>
  <c r="AE908"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E2008"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I1980" i="6"/>
  <c r="AJ1980" i="6"/>
  <c r="AK1980" i="6"/>
  <c r="AE1980" i="6"/>
  <c r="AH1980" i="6"/>
  <c r="C14" i="38"/>
  <c r="B8" i="23"/>
  <c r="AI18" i="21"/>
  <c r="AJ18" i="21"/>
  <c r="AK18" i="21"/>
  <c r="AE18" i="21"/>
  <c r="F12" i="22"/>
  <c r="AE30" i="20"/>
  <c r="AI2136" i="6"/>
  <c r="AJ2136" i="6"/>
  <c r="AK2136" i="6"/>
  <c r="AE2136" i="6"/>
  <c r="AE1999" i="5"/>
  <c r="AE1051" i="5"/>
  <c r="AE1622" i="6"/>
  <c r="AJ2176" i="6"/>
  <c r="AE243" i="6"/>
  <c r="AE1301" i="5"/>
  <c r="AE1060" i="6"/>
  <c r="AE1388" i="6"/>
  <c r="AE252" i="5"/>
  <c r="AE818" i="5"/>
  <c r="AE32" i="6"/>
  <c r="AE621" i="6"/>
  <c r="AE1419" i="5"/>
  <c r="AE1420" i="5"/>
  <c r="AE1098" i="5"/>
  <c r="AE1099" i="5"/>
  <c r="AE1348" i="6"/>
  <c r="E44" i="8"/>
  <c r="F44" i="8"/>
  <c r="AE1631" i="6"/>
  <c r="AJ2178" i="6"/>
  <c r="AH2178" i="6"/>
  <c r="AE570" i="6"/>
  <c r="AE818" i="6"/>
  <c r="E32" i="8"/>
  <c r="F32" i="8"/>
  <c r="AE1310" i="6"/>
  <c r="E43" i="8"/>
  <c r="F43" i="8"/>
  <c r="AE1348" i="5"/>
  <c r="E44" i="7"/>
  <c r="F44" i="7"/>
  <c r="AE534" i="5"/>
  <c r="AE1126" i="6"/>
  <c r="AE612" i="5"/>
  <c r="AE613" i="5"/>
  <c r="AE1901" i="6"/>
  <c r="B57" i="8"/>
  <c r="C57" i="8"/>
  <c r="AE1935" i="6"/>
  <c r="AE977" i="5"/>
  <c r="AE1812" i="6"/>
  <c r="B54" i="8"/>
  <c r="C54" i="8"/>
  <c r="AE2109" i="6"/>
  <c r="E63" i="8"/>
  <c r="F63" i="8"/>
  <c r="AE2140" i="5"/>
  <c r="AE95" i="5"/>
  <c r="AE120" i="5"/>
  <c r="E15" i="7"/>
  <c r="F15" i="7"/>
  <c r="AE341" i="5"/>
  <c r="AE342" i="5"/>
  <c r="AE1274" i="6"/>
  <c r="AE612" i="6"/>
  <c r="B28" i="8"/>
  <c r="C28" i="8"/>
  <c r="AE1249" i="5"/>
  <c r="B41" i="7"/>
  <c r="C41" i="7"/>
  <c r="AE845" i="5"/>
  <c r="AE1910" i="5"/>
  <c r="AE2131" i="5"/>
  <c r="B64" i="7"/>
  <c r="C64" i="7"/>
  <c r="AE699" i="5"/>
  <c r="E30" i="7"/>
  <c r="F30" i="7"/>
  <c r="AE152" i="5"/>
  <c r="AE1821" i="5"/>
  <c r="AE1135" i="5"/>
  <c r="E40" i="7"/>
  <c r="F40" i="7"/>
  <c r="AE224" i="5"/>
  <c r="AI2178" i="5"/>
  <c r="AE1882" i="5"/>
  <c r="AE1935" i="5"/>
  <c r="AE385" i="5"/>
  <c r="AE386" i="5"/>
  <c r="AE1999" i="6"/>
  <c r="AE2000" i="6"/>
  <c r="AE1486" i="5"/>
  <c r="AE1604" i="5"/>
  <c r="AE1605" i="5"/>
  <c r="AE1379" i="5"/>
  <c r="B45" i="7"/>
  <c r="C45" i="7"/>
  <c r="AE1274" i="5"/>
  <c r="B42" i="7"/>
  <c r="C42" i="7"/>
  <c r="AE1566" i="6"/>
  <c r="B48" i="8"/>
  <c r="C48" i="8"/>
  <c r="AE2131" i="6"/>
  <c r="B64" i="8"/>
  <c r="C64" i="8"/>
  <c r="AE1821" i="6"/>
  <c r="E54" i="8"/>
  <c r="F54" i="8"/>
  <c r="AE86" i="6"/>
  <c r="AE699" i="6"/>
  <c r="AE836" i="6"/>
  <c r="AE837" i="6"/>
  <c r="AE1975" i="6"/>
  <c r="AE1976" i="6"/>
  <c r="AE1486" i="6"/>
  <c r="B47" i="8"/>
  <c r="C47" i="8"/>
  <c r="AE2041" i="6"/>
  <c r="AE2042" i="6"/>
  <c r="AE419" i="6"/>
  <c r="E22" i="8"/>
  <c r="F22" i="8"/>
  <c r="AE143" i="6"/>
  <c r="B16" i="8"/>
  <c r="C16" i="8"/>
  <c r="AE1910" i="6"/>
  <c r="AE1911" i="6"/>
  <c r="AE736" i="6"/>
  <c r="AE1595" i="6"/>
  <c r="B49" i="8"/>
  <c r="C49" i="8"/>
  <c r="AE1975" i="5"/>
  <c r="AE1575" i="5"/>
  <c r="E48" i="7"/>
  <c r="F48" i="7"/>
  <c r="AE645" i="6"/>
  <c r="AE1731" i="5"/>
  <c r="AE1732" i="5"/>
  <c r="AE1258" i="5"/>
  <c r="AE1901" i="5"/>
  <c r="AE470" i="5"/>
  <c r="B24" i="7"/>
  <c r="C24" i="7"/>
  <c r="AE690" i="5"/>
  <c r="AE691" i="5"/>
  <c r="AE579" i="5"/>
  <c r="AE899" i="5"/>
  <c r="AE479" i="5"/>
  <c r="AE480" i="5"/>
  <c r="AE1089" i="5"/>
  <c r="B39" i="7"/>
  <c r="C39" i="7"/>
  <c r="AE1283" i="5"/>
  <c r="AE654" i="5"/>
  <c r="AE865" i="5"/>
  <c r="E34" i="7"/>
  <c r="F34" i="7"/>
  <c r="AE1674" i="5"/>
  <c r="E51" i="7"/>
  <c r="F51" i="7"/>
  <c r="AE450" i="5"/>
  <c r="AE419" i="5"/>
  <c r="E22" i="7"/>
  <c r="F22" i="7"/>
  <c r="AE450" i="6"/>
  <c r="E23" i="8"/>
  <c r="F23" i="8"/>
  <c r="AE1060" i="5"/>
  <c r="AE2100" i="5"/>
  <c r="B63" i="7"/>
  <c r="C63" i="7"/>
  <c r="AE570" i="5"/>
  <c r="AE571" i="5"/>
  <c r="AE534" i="6"/>
  <c r="AE215" i="6"/>
  <c r="AI2176" i="6"/>
  <c r="AH2176" i="6"/>
  <c r="AE498" i="5"/>
  <c r="B25" i="7"/>
  <c r="C25" i="7"/>
  <c r="AE1849" i="5"/>
  <c r="AE1850" i="5"/>
  <c r="AE1873" i="6"/>
  <c r="AE836" i="5"/>
  <c r="B33" i="7"/>
  <c r="C33" i="7"/>
  <c r="AE1258" i="6"/>
  <c r="E41" i="8"/>
  <c r="F41" i="8"/>
  <c r="AE1674" i="6"/>
  <c r="E51" i="8"/>
  <c r="F51" i="8"/>
  <c r="AE899" i="6"/>
  <c r="AE1604" i="6"/>
  <c r="AE152" i="6"/>
  <c r="AE153" i="6"/>
  <c r="AE95" i="6"/>
  <c r="E14" i="8"/>
  <c r="F14" i="8"/>
  <c r="AE1740" i="6"/>
  <c r="E52" i="8"/>
  <c r="F52" i="8"/>
  <c r="AE690" i="6"/>
  <c r="B30" i="8"/>
  <c r="C30" i="8"/>
  <c r="AE410" i="6"/>
  <c r="AE411" i="6"/>
  <c r="AE41" i="6"/>
  <c r="AE42" i="6"/>
  <c r="AE745" i="6"/>
  <c r="E31" i="8"/>
  <c r="F31" i="8"/>
  <c r="AE845" i="6"/>
  <c r="E33" i="8"/>
  <c r="F33" i="8"/>
  <c r="AE479" i="6"/>
  <c r="E24" i="8"/>
  <c r="F24" i="8"/>
  <c r="AE908" i="6"/>
  <c r="AE909" i="6"/>
  <c r="AE1731" i="6"/>
  <c r="AE1740" i="5"/>
  <c r="AE736" i="5"/>
  <c r="B31" i="7"/>
  <c r="C31" i="7"/>
  <c r="AE63" i="6"/>
  <c r="AE64" i="6"/>
  <c r="AE332" i="6"/>
  <c r="AE1249" i="6"/>
  <c r="B41" i="8"/>
  <c r="C41" i="8"/>
  <c r="AE1840" i="6"/>
  <c r="AE1841" i="6"/>
  <c r="AE1018" i="6"/>
  <c r="B37" i="8"/>
  <c r="C37" i="8"/>
  <c r="AE1873" i="5"/>
  <c r="AE441" i="6"/>
  <c r="AE442" i="6"/>
  <c r="AE1410" i="5"/>
  <c r="B46" i="7"/>
  <c r="C46" i="7"/>
  <c r="AE1566" i="5"/>
  <c r="AE1126" i="5"/>
  <c r="AE72" i="5"/>
  <c r="AE73" i="5"/>
  <c r="AE645" i="5"/>
  <c r="B29" i="7"/>
  <c r="C29" i="7"/>
  <c r="AE1575" i="6"/>
  <c r="AE1840" i="5"/>
  <c r="AE986" i="5"/>
  <c r="AE987" i="5"/>
  <c r="AE1051" i="6"/>
  <c r="AE1052" i="6"/>
  <c r="AE1812" i="5"/>
  <c r="AE1018" i="5"/>
  <c r="AE1339" i="5"/>
  <c r="AE1340" i="5"/>
  <c r="AE185" i="5"/>
  <c r="AE186" i="5"/>
  <c r="AE621" i="5"/>
  <c r="AE2109" i="5"/>
  <c r="AE809" i="5"/>
  <c r="AE810" i="5"/>
  <c r="AE745" i="5"/>
  <c r="AE746" i="5"/>
  <c r="AE1595" i="5"/>
  <c r="AE1665" i="5"/>
  <c r="AE41" i="5"/>
  <c r="E12" i="7"/>
  <c r="AE1944" i="5"/>
  <c r="E58" i="7"/>
  <c r="F58" i="7"/>
  <c r="AE1984" i="5"/>
  <c r="E59" i="7"/>
  <c r="F59" i="7"/>
  <c r="AE1388" i="5"/>
  <c r="E45" i="7"/>
  <c r="F45" i="7"/>
  <c r="AE1379" i="6"/>
  <c r="B45" i="8"/>
  <c r="C45" i="8"/>
  <c r="AE1301" i="6"/>
  <c r="B43" i="8"/>
  <c r="C43" i="8"/>
  <c r="AE1098" i="6"/>
  <c r="AE1099" i="6"/>
  <c r="AE1339" i="6"/>
  <c r="AE341" i="6"/>
  <c r="AE342" i="6"/>
  <c r="AE470" i="6"/>
  <c r="B24" i="8"/>
  <c r="C24" i="8"/>
  <c r="AE1419" i="6"/>
  <c r="AE865" i="6"/>
  <c r="AE654" i="6"/>
  <c r="E29" i="8"/>
  <c r="F29" i="8"/>
  <c r="AE2100" i="6"/>
  <c r="B63" i="8"/>
  <c r="C63" i="8"/>
  <c r="AE543" i="6"/>
  <c r="E26" i="8"/>
  <c r="F26" i="8"/>
  <c r="AE1944" i="6"/>
  <c r="E58" i="8"/>
  <c r="F58" i="8"/>
  <c r="AE498" i="6"/>
  <c r="B25" i="8"/>
  <c r="C25" i="8"/>
  <c r="AE376" i="6"/>
  <c r="B21" i="8"/>
  <c r="C21" i="8"/>
  <c r="AE1665" i="6"/>
  <c r="AE1666" i="6"/>
  <c r="AE2173" i="6"/>
  <c r="E65" i="8"/>
  <c r="AE2164" i="6"/>
  <c r="AE2165" i="6"/>
  <c r="AE2173" i="5"/>
  <c r="AE2174" i="5"/>
  <c r="AE2164" i="5"/>
  <c r="AE2077" i="6"/>
  <c r="E62" i="8"/>
  <c r="AE2077" i="5"/>
  <c r="E62" i="7"/>
  <c r="AE2068" i="6"/>
  <c r="B62" i="8"/>
  <c r="AE2068" i="5"/>
  <c r="B62" i="7"/>
  <c r="AI2036" i="5"/>
  <c r="AJ2036" i="5"/>
  <c r="AK2036" i="5"/>
  <c r="AE2036" i="5"/>
  <c r="AI2038" i="5"/>
  <c r="AJ2038" i="5"/>
  <c r="AK2038" i="5"/>
  <c r="AE2038" i="5"/>
  <c r="AI2021" i="5"/>
  <c r="AJ2021" i="5"/>
  <c r="AK2021" i="5"/>
  <c r="AE2021" i="5"/>
  <c r="AI2022" i="5"/>
  <c r="AJ2022" i="5"/>
  <c r="AK2022" i="5"/>
  <c r="AE2022" i="5"/>
  <c r="AI2024" i="5"/>
  <c r="AJ2024" i="5"/>
  <c r="AK2024" i="5"/>
  <c r="AE2024" i="5"/>
  <c r="AI2031" i="5"/>
  <c r="AJ2031" i="5"/>
  <c r="AK2031" i="5"/>
  <c r="AE2031" i="5"/>
  <c r="AI2026" i="5"/>
  <c r="AJ2026" i="5"/>
  <c r="AK2026" i="5"/>
  <c r="AE2026" i="5"/>
  <c r="AI2027" i="5"/>
  <c r="AJ2027" i="5"/>
  <c r="AK2027" i="5"/>
  <c r="AE2027" i="5"/>
  <c r="AI2028" i="5"/>
  <c r="AJ2028" i="5"/>
  <c r="AK2028" i="5"/>
  <c r="AE2028" i="5"/>
  <c r="AI2017" i="5"/>
  <c r="AJ2017" i="5"/>
  <c r="AK2017" i="5"/>
  <c r="AE2017" i="5"/>
  <c r="AI2029" i="5"/>
  <c r="AJ2029" i="5"/>
  <c r="AK2029" i="5"/>
  <c r="AE2029" i="5"/>
  <c r="AI2030" i="5"/>
  <c r="AJ2030" i="5"/>
  <c r="AK2030" i="5"/>
  <c r="AE2030" i="5"/>
  <c r="AI1979" i="6"/>
  <c r="AJ1979" i="6"/>
  <c r="AK1979" i="6"/>
  <c r="AE1979" i="6"/>
  <c r="AE1984" i="6"/>
  <c r="E59" i="8"/>
  <c r="F59" i="8"/>
  <c r="AE1765" i="5"/>
  <c r="AE1766" i="5"/>
  <c r="AE1765" i="6"/>
  <c r="E53" i="8"/>
  <c r="AE1756" i="6"/>
  <c r="B53" i="8"/>
  <c r="AI1751" i="5"/>
  <c r="AJ1751" i="5"/>
  <c r="AK1751" i="5"/>
  <c r="AE1751" i="5"/>
  <c r="AI1749" i="5"/>
  <c r="AJ1749" i="5"/>
  <c r="AK1749" i="5"/>
  <c r="AE1749" i="5"/>
  <c r="AI1612" i="5"/>
  <c r="AJ1612" i="5"/>
  <c r="AK1612" i="5"/>
  <c r="AE1612" i="5"/>
  <c r="AI1133" i="6"/>
  <c r="AJ1133" i="6"/>
  <c r="AK1133" i="6"/>
  <c r="AE1133" i="6"/>
  <c r="B51" i="8"/>
  <c r="C51" i="8"/>
  <c r="AI921" i="6"/>
  <c r="AJ921" i="6"/>
  <c r="AK921" i="6"/>
  <c r="AE921" i="6"/>
  <c r="AI956" i="6"/>
  <c r="AJ956" i="6"/>
  <c r="AK956" i="6"/>
  <c r="AE956" i="6"/>
  <c r="AI940" i="6"/>
  <c r="AJ940" i="6"/>
  <c r="AK940" i="6"/>
  <c r="AE940" i="6"/>
  <c r="AI924" i="6"/>
  <c r="AJ924" i="6"/>
  <c r="AK924" i="6"/>
  <c r="AE924" i="6"/>
  <c r="AI969" i="6"/>
  <c r="AJ969" i="6"/>
  <c r="AK969" i="6"/>
  <c r="AE969" i="6"/>
  <c r="AI967" i="6"/>
  <c r="AJ967" i="6"/>
  <c r="AK967" i="6"/>
  <c r="AE967" i="6"/>
  <c r="AI966" i="6"/>
  <c r="AJ966" i="6"/>
  <c r="AK966" i="6"/>
  <c r="AE966" i="6"/>
  <c r="AI937" i="6"/>
  <c r="AJ937" i="6"/>
  <c r="AK937" i="6"/>
  <c r="AE937" i="6"/>
  <c r="AI935" i="6"/>
  <c r="AJ935" i="6"/>
  <c r="AK935" i="6"/>
  <c r="AE935" i="6"/>
  <c r="AI934" i="6"/>
  <c r="AJ934" i="6"/>
  <c r="AK934" i="6"/>
  <c r="AE934" i="6"/>
  <c r="AI928" i="6"/>
  <c r="AJ928" i="6"/>
  <c r="AK928" i="6"/>
  <c r="AE928" i="6"/>
  <c r="AI949" i="6"/>
  <c r="AJ949" i="6"/>
  <c r="AK949" i="6"/>
  <c r="AE949" i="6"/>
  <c r="AI955" i="6"/>
  <c r="AJ955" i="6"/>
  <c r="AK955" i="6"/>
  <c r="AE955" i="6"/>
  <c r="AI939" i="6"/>
  <c r="AJ939" i="6"/>
  <c r="AK939" i="6"/>
  <c r="AE939" i="6"/>
  <c r="AI923" i="6"/>
  <c r="AJ923" i="6"/>
  <c r="AK923" i="6"/>
  <c r="AE923" i="6"/>
  <c r="AI953" i="6"/>
  <c r="AJ953" i="6"/>
  <c r="AK953" i="6"/>
  <c r="AE953" i="6"/>
  <c r="E61" i="8"/>
  <c r="F61" i="8"/>
  <c r="AE480" i="6"/>
  <c r="AE544" i="6"/>
  <c r="AE1945" i="6"/>
  <c r="AI402" i="5"/>
  <c r="AJ402" i="5"/>
  <c r="AK402" i="5"/>
  <c r="AE402" i="5"/>
  <c r="B13" i="8"/>
  <c r="C13" i="8"/>
  <c r="B55" i="8"/>
  <c r="C55" i="8"/>
  <c r="AE846" i="6"/>
  <c r="AI365" i="5"/>
  <c r="AJ365" i="5"/>
  <c r="AK365" i="5"/>
  <c r="AE365" i="5"/>
  <c r="AI349" i="5"/>
  <c r="AJ349" i="5"/>
  <c r="AK349" i="5"/>
  <c r="AE349" i="5"/>
  <c r="AI329" i="5"/>
  <c r="AJ329" i="5"/>
  <c r="AK329" i="5"/>
  <c r="AE329" i="5"/>
  <c r="AI303" i="5"/>
  <c r="AJ303" i="5"/>
  <c r="AK303" i="5"/>
  <c r="AE303" i="5"/>
  <c r="AI265" i="5"/>
  <c r="AJ265" i="5"/>
  <c r="AK265" i="5"/>
  <c r="AE265" i="5"/>
  <c r="E60" i="8"/>
  <c r="F60" i="8"/>
  <c r="AE819" i="6"/>
  <c r="AI297" i="5"/>
  <c r="AJ297" i="5"/>
  <c r="AK297" i="5"/>
  <c r="AE297" i="5"/>
  <c r="AI283" i="5"/>
  <c r="AJ283" i="5"/>
  <c r="AK283" i="5"/>
  <c r="AE283" i="5"/>
  <c r="AE1284" i="6"/>
  <c r="AE1250" i="6"/>
  <c r="AI281" i="5"/>
  <c r="AJ281" i="5"/>
  <c r="AK281" i="5"/>
  <c r="AE281" i="5"/>
  <c r="AI271" i="5"/>
  <c r="AJ271" i="5"/>
  <c r="AK271" i="5"/>
  <c r="AE271" i="5"/>
  <c r="AE144" i="6"/>
  <c r="AI291" i="5"/>
  <c r="AJ291" i="5"/>
  <c r="AK291" i="5"/>
  <c r="AE291" i="5"/>
  <c r="AI313" i="5"/>
  <c r="AJ313" i="5"/>
  <c r="AK313" i="5"/>
  <c r="AE313" i="5"/>
  <c r="AI299" i="5"/>
  <c r="AJ299" i="5"/>
  <c r="AK299" i="5"/>
  <c r="AE299" i="5"/>
  <c r="AE1311" i="6"/>
  <c r="AI247" i="6"/>
  <c r="AJ247" i="6"/>
  <c r="AK247" i="6"/>
  <c r="AE247" i="6"/>
  <c r="AE252" i="6"/>
  <c r="AE253" i="6"/>
  <c r="E39" i="8"/>
  <c r="F39" i="8"/>
  <c r="AE1487" i="6"/>
  <c r="AI232" i="5"/>
  <c r="AJ232" i="5"/>
  <c r="AK232" i="5"/>
  <c r="AE232" i="5"/>
  <c r="AI200" i="5"/>
  <c r="AJ200" i="5"/>
  <c r="AK200" i="5"/>
  <c r="AE200" i="5"/>
  <c r="AI194" i="5"/>
  <c r="AJ194" i="5"/>
  <c r="AK194" i="5"/>
  <c r="AE194" i="5"/>
  <c r="AE1741" i="6"/>
  <c r="AE1349" i="6"/>
  <c r="AE1675" i="6"/>
  <c r="AE691" i="6"/>
  <c r="AE1985" i="5"/>
  <c r="E46" i="7"/>
  <c r="F46" i="7"/>
  <c r="AE837" i="5"/>
  <c r="AE177" i="6"/>
  <c r="E57" i="8"/>
  <c r="F57" i="8"/>
  <c r="AE746" i="6"/>
  <c r="AE2174" i="6"/>
  <c r="AE1902" i="6"/>
  <c r="AE1576" i="5"/>
  <c r="B22" i="8"/>
  <c r="C22" i="8"/>
  <c r="AI129" i="5"/>
  <c r="AJ129" i="5"/>
  <c r="AK129" i="5"/>
  <c r="AE129" i="5"/>
  <c r="AI141" i="5"/>
  <c r="AJ141" i="5"/>
  <c r="AK141" i="5"/>
  <c r="AE141" i="5"/>
  <c r="AI137" i="5"/>
  <c r="AJ137" i="5"/>
  <c r="AK137" i="5"/>
  <c r="AE137" i="5"/>
  <c r="AI117" i="6"/>
  <c r="AJ117" i="6"/>
  <c r="AK117" i="6"/>
  <c r="AE117" i="6"/>
  <c r="AE1028" i="6"/>
  <c r="E37" i="8"/>
  <c r="F37" i="8"/>
  <c r="AE225" i="6"/>
  <c r="E18" i="8"/>
  <c r="F18" i="8"/>
  <c r="AE87" i="6"/>
  <c r="B14" i="8"/>
  <c r="C14" i="8"/>
  <c r="E30" i="8"/>
  <c r="F30" i="8"/>
  <c r="AE700" i="6"/>
  <c r="AE333" i="6"/>
  <c r="B20" i="8"/>
  <c r="C20" i="8"/>
  <c r="E34" i="8"/>
  <c r="F34" i="8"/>
  <c r="AE866" i="6"/>
  <c r="AE1420" i="6"/>
  <c r="E46" i="8"/>
  <c r="F46" i="8"/>
  <c r="AE1567" i="6"/>
  <c r="B35" i="8"/>
  <c r="C35" i="8"/>
  <c r="AE900" i="6"/>
  <c r="E50" i="8"/>
  <c r="F50" i="8"/>
  <c r="AE1632" i="6"/>
  <c r="AE571" i="6"/>
  <c r="B27" i="8"/>
  <c r="C27" i="8"/>
  <c r="AE471" i="6"/>
  <c r="B44" i="8"/>
  <c r="C44" i="8"/>
  <c r="AE1340" i="6"/>
  <c r="E49" i="8"/>
  <c r="F49" i="8"/>
  <c r="AE1605" i="6"/>
  <c r="E16" i="8"/>
  <c r="F16" i="8"/>
  <c r="AE1883" i="6"/>
  <c r="E56" i="8"/>
  <c r="F56" i="8"/>
  <c r="B59" i="8"/>
  <c r="C59" i="8"/>
  <c r="AI104" i="5"/>
  <c r="AJ104" i="5"/>
  <c r="AK104" i="5"/>
  <c r="AE104" i="5"/>
  <c r="AI106" i="5"/>
  <c r="AJ106" i="5"/>
  <c r="AK106" i="5"/>
  <c r="AE106" i="5"/>
  <c r="AE1389" i="5"/>
  <c r="AI82" i="5"/>
  <c r="AJ82" i="5"/>
  <c r="AK82" i="5"/>
  <c r="AE82" i="5"/>
  <c r="AI67" i="6"/>
  <c r="AJ67" i="6"/>
  <c r="AK67" i="6"/>
  <c r="AE67" i="6"/>
  <c r="AE72" i="6"/>
  <c r="AE73" i="6"/>
  <c r="AI51" i="5"/>
  <c r="AJ51" i="5"/>
  <c r="AK51" i="5"/>
  <c r="AE51" i="5"/>
  <c r="AI57" i="5"/>
  <c r="AJ57" i="5"/>
  <c r="AK57" i="5"/>
  <c r="AE57" i="5"/>
  <c r="AE1275" i="5"/>
  <c r="AI59" i="5"/>
  <c r="AJ59" i="5"/>
  <c r="AK59" i="5"/>
  <c r="AE59" i="5"/>
  <c r="AE1349" i="5"/>
  <c r="E39" i="7"/>
  <c r="F39" i="7"/>
  <c r="F12" i="7"/>
  <c r="AE863" i="16"/>
  <c r="AE613" i="16"/>
  <c r="AE614" i="16"/>
  <c r="B35" i="18"/>
  <c r="E37" i="17"/>
  <c r="E19" i="18"/>
  <c r="F19" i="18"/>
  <c r="AK321" i="14"/>
  <c r="AE514" i="15"/>
  <c r="AE515" i="15"/>
  <c r="AE120" i="15"/>
  <c r="E14" i="17"/>
  <c r="F14" i="17"/>
  <c r="AK97" i="14"/>
  <c r="AE537" i="15"/>
  <c r="AE80" i="15"/>
  <c r="B13" i="17"/>
  <c r="C13" i="17"/>
  <c r="AE505" i="16"/>
  <c r="E36" i="17"/>
  <c r="AE833" i="15"/>
  <c r="AE823" i="15"/>
  <c r="AE824" i="15"/>
  <c r="AE779" i="15"/>
  <c r="AE795" i="15"/>
  <c r="AE796" i="15"/>
  <c r="B32" i="18"/>
  <c r="AE778" i="16"/>
  <c r="E34" i="18"/>
  <c r="AE769" i="16"/>
  <c r="B34" i="18"/>
  <c r="AE769" i="15"/>
  <c r="B34" i="17"/>
  <c r="E33" i="18"/>
  <c r="AE753" i="15"/>
  <c r="E33" i="17"/>
  <c r="AE744" i="15"/>
  <c r="B33" i="17"/>
  <c r="B32" i="17"/>
  <c r="E31" i="18"/>
  <c r="AE405" i="16"/>
  <c r="AE698" i="15"/>
  <c r="E31" i="17"/>
  <c r="E29" i="18"/>
  <c r="B30" i="18"/>
  <c r="AE633" i="15"/>
  <c r="AE667" i="16"/>
  <c r="AE668" i="16"/>
  <c r="AE463" i="15"/>
  <c r="AE641" i="15"/>
  <c r="E29" i="17"/>
  <c r="AE632" i="16"/>
  <c r="B29" i="18"/>
  <c r="AE658" i="15"/>
  <c r="AE659" i="15"/>
  <c r="E22" i="18"/>
  <c r="E27" i="17"/>
  <c r="B22" i="18"/>
  <c r="E26" i="18"/>
  <c r="AE583" i="15"/>
  <c r="AE584" i="15"/>
  <c r="AE565" i="15"/>
  <c r="AE566" i="15"/>
  <c r="AE557" i="15"/>
  <c r="AE454" i="15"/>
  <c r="AE479" i="16"/>
  <c r="E23" i="18"/>
  <c r="AE207" i="16"/>
  <c r="E21" i="18"/>
  <c r="B20" i="18"/>
  <c r="AE388" i="16"/>
  <c r="AE389" i="16"/>
  <c r="AE388" i="15"/>
  <c r="E20" i="17"/>
  <c r="AE380" i="15"/>
  <c r="AE315" i="16"/>
  <c r="AE198" i="16"/>
  <c r="AE323" i="16"/>
  <c r="E18" i="18"/>
  <c r="AE323" i="15"/>
  <c r="AE324" i="15"/>
  <c r="E17" i="18"/>
  <c r="B17" i="18"/>
  <c r="AE314" i="15"/>
  <c r="AE315" i="15"/>
  <c r="AE206" i="15"/>
  <c r="AE207" i="15"/>
  <c r="E15" i="18"/>
  <c r="B16" i="17"/>
  <c r="AK53" i="14"/>
  <c r="B15" i="18"/>
  <c r="AE35" i="16"/>
  <c r="AE44" i="16"/>
  <c r="AE44" i="15"/>
  <c r="AE35" i="15"/>
  <c r="AE770" i="15"/>
  <c r="E24" i="17"/>
  <c r="F24" i="17"/>
  <c r="E26" i="17"/>
  <c r="AE148" i="11"/>
  <c r="E14" i="12"/>
  <c r="AE149" i="10"/>
  <c r="B14" i="13"/>
  <c r="AE140" i="11"/>
  <c r="AE123" i="10"/>
  <c r="E13" i="12"/>
  <c r="AE123" i="11"/>
  <c r="AE124" i="11"/>
  <c r="AE124" i="10"/>
  <c r="E12" i="12"/>
  <c r="AE153" i="10"/>
  <c r="AE42" i="10"/>
  <c r="AE114" i="11"/>
  <c r="B13" i="13"/>
  <c r="AI81" i="10"/>
  <c r="AJ81" i="10"/>
  <c r="AK81" i="10"/>
  <c r="AE81" i="10"/>
  <c r="AI75" i="10"/>
  <c r="AJ75" i="10"/>
  <c r="AK75" i="10"/>
  <c r="AE75" i="10"/>
  <c r="AI97" i="10"/>
  <c r="AJ97" i="10"/>
  <c r="AK97" i="10"/>
  <c r="AE97" i="10"/>
  <c r="AI65" i="10"/>
  <c r="AJ65" i="10"/>
  <c r="AK65" i="10"/>
  <c r="AE65" i="10"/>
  <c r="AI71" i="10"/>
  <c r="AJ71" i="10"/>
  <c r="AK71" i="10"/>
  <c r="AE71" i="10"/>
  <c r="AE41" i="11"/>
  <c r="AE42" i="11"/>
  <c r="AI57" i="10"/>
  <c r="AJ57" i="10"/>
  <c r="AK57" i="10"/>
  <c r="AE57" i="10"/>
  <c r="AI95" i="10"/>
  <c r="AJ95" i="10"/>
  <c r="AK95" i="10"/>
  <c r="AE95" i="10"/>
  <c r="AI61" i="10"/>
  <c r="AJ61" i="10"/>
  <c r="AK61" i="10"/>
  <c r="AE61" i="10"/>
  <c r="AI107" i="10"/>
  <c r="AJ107" i="10"/>
  <c r="AK107" i="10"/>
  <c r="AE107" i="10"/>
  <c r="AI55" i="10"/>
  <c r="AJ55" i="10"/>
  <c r="AK55" i="10"/>
  <c r="AE55" i="10"/>
  <c r="AI67" i="10"/>
  <c r="AJ67" i="10"/>
  <c r="AK67" i="10"/>
  <c r="AE67" i="10"/>
  <c r="AI91" i="10"/>
  <c r="AJ91" i="10"/>
  <c r="AK91" i="10"/>
  <c r="AE91" i="10"/>
  <c r="AI59" i="10"/>
  <c r="AJ59" i="10"/>
  <c r="AK59" i="10"/>
  <c r="AE59" i="10"/>
  <c r="AI101" i="10"/>
  <c r="AJ101" i="10"/>
  <c r="AK101" i="10"/>
  <c r="AE101" i="10"/>
  <c r="AI53" i="10"/>
  <c r="AJ53" i="10"/>
  <c r="AK53" i="10"/>
  <c r="AE53" i="10"/>
  <c r="AI19" i="21"/>
  <c r="AJ19" i="21"/>
  <c r="AK19" i="21"/>
  <c r="AE19" i="21"/>
  <c r="B13" i="23"/>
  <c r="C13" i="23"/>
  <c r="AI20" i="21"/>
  <c r="AJ20" i="21"/>
  <c r="AK20" i="21"/>
  <c r="AE20" i="21"/>
  <c r="B14" i="23"/>
  <c r="C14" i="23"/>
  <c r="AI19" i="25"/>
  <c r="AJ19" i="25"/>
  <c r="AK19" i="25"/>
  <c r="AE19" i="25"/>
  <c r="B13" i="27"/>
  <c r="C13" i="27"/>
  <c r="C17" i="32"/>
  <c r="G15" i="38"/>
  <c r="R17" i="34"/>
  <c r="V15" i="46"/>
  <c r="W15" i="46"/>
  <c r="R15" i="46"/>
  <c r="B16" i="48"/>
  <c r="V22" i="50"/>
  <c r="W22" i="50"/>
  <c r="R22" i="50"/>
  <c r="F13" i="52"/>
  <c r="V16" i="50"/>
  <c r="W16" i="50"/>
  <c r="R16" i="50"/>
  <c r="B17" i="52"/>
  <c r="V12" i="50"/>
  <c r="W12" i="50"/>
  <c r="R12" i="50"/>
  <c r="B13" i="52"/>
  <c r="AI20" i="55"/>
  <c r="AJ20" i="55"/>
  <c r="AK20" i="55"/>
  <c r="AE20" i="55"/>
  <c r="B14" i="57"/>
  <c r="C14" i="57"/>
  <c r="AI19" i="56"/>
  <c r="AJ19" i="56"/>
  <c r="AK19" i="56"/>
  <c r="AE19" i="56"/>
  <c r="B13" i="58"/>
  <c r="C13" i="58"/>
  <c r="AI18" i="56"/>
  <c r="AJ18" i="56"/>
  <c r="AK18" i="56"/>
  <c r="AE18" i="56"/>
  <c r="AE506" i="16"/>
  <c r="B24" i="18"/>
  <c r="C24" i="18"/>
  <c r="AE754" i="15"/>
  <c r="AE538" i="15"/>
  <c r="E25" i="17"/>
  <c r="F25" i="17"/>
  <c r="B35" i="17"/>
  <c r="AE529" i="15"/>
  <c r="B25" i="17"/>
  <c r="C25" i="17"/>
  <c r="AE690" i="16"/>
  <c r="B31" i="18"/>
  <c r="AE81" i="15"/>
  <c r="C20" i="32"/>
  <c r="C19" i="32"/>
  <c r="C21" i="32"/>
  <c r="C23" i="32"/>
  <c r="B12" i="42"/>
  <c r="F12" i="43"/>
  <c r="F12" i="52"/>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G19" i="2"/>
  <c r="AI20" i="26"/>
  <c r="AJ20" i="26"/>
  <c r="AK20" i="26"/>
  <c r="AE20" i="26"/>
  <c r="B14" i="28"/>
  <c r="C14" i="28"/>
  <c r="F12" i="53"/>
  <c r="R26" i="51"/>
  <c r="R30" i="51"/>
  <c r="I27" i="3"/>
  <c r="R9" i="46"/>
  <c r="B8" i="48"/>
  <c r="V21" i="46"/>
  <c r="W21" i="46"/>
  <c r="R21" i="46"/>
  <c r="B22" i="48"/>
  <c r="C22" i="48"/>
  <c r="V16" i="46"/>
  <c r="W16" i="46"/>
  <c r="R16" i="46"/>
  <c r="B17" i="48"/>
  <c r="V12" i="46"/>
  <c r="W12" i="46"/>
  <c r="R12" i="46"/>
  <c r="B13" i="48"/>
  <c r="V17" i="46"/>
  <c r="W17" i="46"/>
  <c r="R17" i="46"/>
  <c r="B18" i="48"/>
  <c r="C18" i="48"/>
  <c r="V13" i="46"/>
  <c r="W13" i="46"/>
  <c r="R13" i="46"/>
  <c r="B14" i="48"/>
  <c r="C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153" i="11"/>
  <c r="E12" i="13"/>
  <c r="AI105" i="10"/>
  <c r="AJ105" i="10"/>
  <c r="AK105" i="10"/>
  <c r="AE105" i="10"/>
  <c r="AI79" i="10"/>
  <c r="AJ79" i="10"/>
  <c r="AK79" i="10"/>
  <c r="AE79" i="10"/>
  <c r="AI109" i="10"/>
  <c r="AJ109" i="10"/>
  <c r="AK109" i="10"/>
  <c r="AE109" i="10"/>
  <c r="AI24" i="11"/>
  <c r="AJ24" i="11"/>
  <c r="AK24" i="11"/>
  <c r="AE24" i="11"/>
  <c r="B34" i="8"/>
  <c r="C34" i="8"/>
  <c r="AE855" i="6"/>
  <c r="AE451" i="6"/>
  <c r="AE2078" i="6"/>
  <c r="E65" i="7"/>
  <c r="AE1813" i="6"/>
  <c r="B38" i="7"/>
  <c r="C38" i="7"/>
  <c r="AE1052" i="5"/>
  <c r="B50" i="8"/>
  <c r="C50" i="8"/>
  <c r="AE1623" i="6"/>
  <c r="B40" i="7"/>
  <c r="C40" i="7"/>
  <c r="AE1127" i="5"/>
  <c r="E37" i="7"/>
  <c r="F37" i="7"/>
  <c r="AE1028" i="5"/>
  <c r="E17" i="7"/>
  <c r="F17" i="7"/>
  <c r="AI382" i="6"/>
  <c r="AJ382" i="6"/>
  <c r="AK382" i="6"/>
  <c r="AE382" i="6"/>
  <c r="AI804" i="6"/>
  <c r="AJ804" i="6"/>
  <c r="AK804" i="6"/>
  <c r="AE804" i="6"/>
  <c r="E57" i="7"/>
  <c r="F57" i="7"/>
  <c r="AE1911" i="5"/>
  <c r="AE737" i="5"/>
  <c r="AI396" i="5"/>
  <c r="AJ396" i="5"/>
  <c r="AK396" i="5"/>
  <c r="AE396"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B51" i="7"/>
  <c r="C51" i="7"/>
  <c r="AE1666" i="5"/>
  <c r="B36" i="7"/>
  <c r="C36" i="7"/>
  <c r="AE978" i="5"/>
  <c r="B60" i="7"/>
  <c r="C60" i="7"/>
  <c r="AE2000" i="5"/>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6" i="7"/>
  <c r="C56" i="7"/>
  <c r="AE1874" i="5"/>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B52" i="8"/>
  <c r="C52" i="8"/>
  <c r="AE1732" i="6"/>
  <c r="AI945" i="6"/>
  <c r="AJ945" i="6"/>
  <c r="AK945" i="6"/>
  <c r="AE945" i="6"/>
  <c r="AI807" i="6"/>
  <c r="AJ807" i="6"/>
  <c r="AK807" i="6"/>
  <c r="AE807" i="6"/>
  <c r="E27" i="8"/>
  <c r="F27" i="8"/>
  <c r="AE580" i="6"/>
  <c r="E24" i="7"/>
  <c r="F24" i="7"/>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B37" i="7"/>
  <c r="C37" i="7"/>
  <c r="AE1019" i="5"/>
  <c r="AI383" i="6"/>
  <c r="AJ383" i="6"/>
  <c r="AK383" i="6"/>
  <c r="AE383" i="6"/>
  <c r="E33" i="7"/>
  <c r="F33" i="7"/>
  <c r="AE846" i="5"/>
  <c r="B44" i="7"/>
  <c r="C44" i="7"/>
  <c r="E23" i="7"/>
  <c r="F23" i="7"/>
  <c r="AE451"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AI1131" i="6"/>
  <c r="AJ1131" i="6"/>
  <c r="AK1131" i="6"/>
  <c r="AE1131" i="6"/>
  <c r="AI942" i="6"/>
  <c r="AJ942" i="6"/>
  <c r="AK942" i="6"/>
  <c r="AE942" i="6"/>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AI957" i="6"/>
  <c r="AJ957" i="6"/>
  <c r="AK957" i="6"/>
  <c r="AE957" i="6"/>
  <c r="AI925" i="6"/>
  <c r="AJ925" i="6"/>
  <c r="AK925" i="6"/>
  <c r="AE925" i="6"/>
  <c r="AE1136" i="5"/>
  <c r="E31" i="7"/>
  <c r="F31" i="7"/>
  <c r="E56" i="7"/>
  <c r="F56" i="7"/>
  <c r="AE1883" i="5"/>
  <c r="AI325" i="5"/>
  <c r="AJ325" i="5"/>
  <c r="AK325" i="5"/>
  <c r="AE325" i="5"/>
  <c r="AI293" i="5"/>
  <c r="AJ293" i="5"/>
  <c r="AK293" i="5"/>
  <c r="AE293" i="5"/>
  <c r="AI261" i="5"/>
  <c r="AJ261" i="5"/>
  <c r="AK261" i="5"/>
  <c r="AE261" i="5"/>
  <c r="AI84" i="5"/>
  <c r="AJ84" i="5"/>
  <c r="AK84" i="5"/>
  <c r="AE84" i="5"/>
  <c r="B58" i="7"/>
  <c r="C58" i="7"/>
  <c r="AE1936" i="5"/>
  <c r="E21" i="7"/>
  <c r="F21" i="7"/>
  <c r="AI504" i="6"/>
  <c r="AJ504" i="6"/>
  <c r="AK504" i="6"/>
  <c r="AE504" i="6"/>
  <c r="B56" i="8"/>
  <c r="C56" i="8"/>
  <c r="AE1874" i="6"/>
  <c r="E35" i="7"/>
  <c r="F35" i="7"/>
  <c r="E36" i="7"/>
  <c r="F36" i="7"/>
  <c r="AE909" i="5"/>
  <c r="E43" i="7"/>
  <c r="F43" i="7"/>
  <c r="AE1311" i="5"/>
  <c r="B23" i="8"/>
  <c r="C23" i="8"/>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E53" i="7"/>
  <c r="AI167" i="5"/>
  <c r="AJ167" i="5"/>
  <c r="AK167" i="5"/>
  <c r="AE167" i="5"/>
  <c r="B26" i="7"/>
  <c r="C26" i="7"/>
  <c r="AE535" i="5"/>
  <c r="E29" i="7"/>
  <c r="F29" i="7"/>
  <c r="AE655" i="5"/>
  <c r="AI1491" i="6"/>
  <c r="AJ1491" i="6"/>
  <c r="AK1491" i="6"/>
  <c r="AE1491" i="6"/>
  <c r="B19" i="8"/>
  <c r="C19" i="8"/>
  <c r="AE244" i="6"/>
  <c r="AE1250" i="5"/>
  <c r="AI323" i="5"/>
  <c r="AJ323" i="5"/>
  <c r="AK323" i="5"/>
  <c r="AE323" i="5"/>
  <c r="E48" i="8"/>
  <c r="F48" i="8"/>
  <c r="AE1576" i="6"/>
  <c r="B55" i="7"/>
  <c r="C55" i="7"/>
  <c r="AE1841" i="5"/>
  <c r="AI2137" i="6"/>
  <c r="AJ2137" i="6"/>
  <c r="AK2137" i="6"/>
  <c r="AE2137" i="6"/>
  <c r="AI2139" i="6"/>
  <c r="AJ2139" i="6"/>
  <c r="AK2139" i="6"/>
  <c r="AE2139" i="6"/>
  <c r="AI2135" i="6"/>
  <c r="AJ2135" i="6"/>
  <c r="AK2135" i="6"/>
  <c r="AE2135" i="6"/>
  <c r="AI1493" i="6"/>
  <c r="AJ1493" i="6"/>
  <c r="AK1493" i="6"/>
  <c r="AE1493" i="6"/>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E63" i="7"/>
  <c r="F63" i="7"/>
  <c r="AE2110" i="5"/>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E1495" i="6"/>
  <c r="AI965" i="6"/>
  <c r="AJ965" i="6"/>
  <c r="AK965" i="6"/>
  <c r="AE965" i="6"/>
  <c r="AI933" i="6"/>
  <c r="AJ933" i="6"/>
  <c r="AK933" i="6"/>
  <c r="AE933" i="6"/>
  <c r="B65" i="7"/>
  <c r="AE2165" i="5"/>
  <c r="B59" i="7"/>
  <c r="C59" i="7"/>
  <c r="AE1976" i="5"/>
  <c r="AI1750" i="5"/>
  <c r="AJ1750" i="5"/>
  <c r="AK1750" i="5"/>
  <c r="AE1750" i="5"/>
  <c r="B27" i="7"/>
  <c r="C27" i="7"/>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AE385" i="6"/>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E1019" i="6"/>
  <c r="E64" i="7"/>
  <c r="F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E60" i="7"/>
  <c r="F60" i="7"/>
  <c r="AE2009" i="5"/>
  <c r="AI983" i="6"/>
  <c r="AJ983" i="6"/>
  <c r="AK983" i="6"/>
  <c r="AE983" i="6"/>
  <c r="AI981" i="6"/>
  <c r="AJ981" i="6"/>
  <c r="AK981" i="6"/>
  <c r="AE981" i="6"/>
  <c r="AI985" i="6"/>
  <c r="AJ985" i="6"/>
  <c r="AK985" i="6"/>
  <c r="AE985" i="6"/>
  <c r="B31" i="8"/>
  <c r="C31" i="8"/>
  <c r="AE737" i="6"/>
  <c r="AI502" i="6"/>
  <c r="AJ502" i="6"/>
  <c r="AK502" i="6"/>
  <c r="AE502" i="6"/>
  <c r="AE507" i="6"/>
  <c r="AI165" i="5"/>
  <c r="AJ165" i="5"/>
  <c r="AK165" i="5"/>
  <c r="AE165" i="5"/>
  <c r="AI1615" i="5"/>
  <c r="AJ1615" i="5"/>
  <c r="AK1615" i="5"/>
  <c r="AE1615" i="5"/>
  <c r="E47" i="7"/>
  <c r="F47" i="7"/>
  <c r="AE1496" i="5"/>
  <c r="AI183" i="6"/>
  <c r="AJ183" i="6"/>
  <c r="AK183" i="6"/>
  <c r="AE183" i="6"/>
  <c r="AE185" i="6"/>
  <c r="AI115" i="6"/>
  <c r="AJ115" i="6"/>
  <c r="AK115" i="6"/>
  <c r="AE115" i="6"/>
  <c r="AI206" i="5"/>
  <c r="AJ206" i="5"/>
  <c r="AK206" i="5"/>
  <c r="AE206" i="5"/>
  <c r="AI984" i="6"/>
  <c r="AJ984" i="6"/>
  <c r="AK984" i="6"/>
  <c r="AE984" i="6"/>
  <c r="AI916" i="6"/>
  <c r="AJ916" i="6"/>
  <c r="AK916" i="6"/>
  <c r="AE916" i="6"/>
  <c r="B39" i="8"/>
  <c r="C39" i="8"/>
  <c r="AE1090" i="6"/>
  <c r="AI961" i="6"/>
  <c r="AJ961" i="6"/>
  <c r="AK961" i="6"/>
  <c r="AE961" i="6"/>
  <c r="AI929" i="6"/>
  <c r="AJ929" i="6"/>
  <c r="AK929" i="6"/>
  <c r="AE929" i="6"/>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613" i="6"/>
  <c r="AI1613" i="5"/>
  <c r="AJ1613" i="5"/>
  <c r="AK1613" i="5"/>
  <c r="AE1613" i="5"/>
  <c r="AI214" i="5"/>
  <c r="AJ214" i="5"/>
  <c r="AK214" i="5"/>
  <c r="AE214" i="5"/>
  <c r="B40" i="8"/>
  <c r="C40" i="8"/>
  <c r="AE1127" i="6"/>
  <c r="B38" i="8"/>
  <c r="C38" i="8"/>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E1135"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E28" i="8"/>
  <c r="F28" i="8"/>
  <c r="AE622" i="6"/>
  <c r="AE31" i="20"/>
  <c r="AE37" i="20"/>
  <c r="R17" i="19"/>
  <c r="G12" i="22"/>
  <c r="F19" i="22"/>
  <c r="AE2140" i="6"/>
  <c r="AE63" i="5"/>
  <c r="AE111" i="6"/>
  <c r="AE86" i="5"/>
  <c r="B14" i="7"/>
  <c r="C14" i="7"/>
  <c r="AK80" i="4"/>
  <c r="AE111" i="5"/>
  <c r="AE2032" i="5"/>
  <c r="AE2033" i="5"/>
  <c r="B13" i="7"/>
  <c r="C13" i="7"/>
  <c r="AE64" i="5"/>
  <c r="E17" i="8"/>
  <c r="F17" i="8"/>
  <c r="AE186" i="6"/>
  <c r="AE112" i="6"/>
  <c r="B15" i="8"/>
  <c r="C15" i="8"/>
  <c r="E21" i="8"/>
  <c r="F21" i="8"/>
  <c r="AE386" i="6"/>
  <c r="B61" i="7"/>
  <c r="C61" i="7"/>
  <c r="AE977" i="6"/>
  <c r="AE1622" i="5"/>
  <c r="AJ2176" i="5"/>
  <c r="AE225" i="5"/>
  <c r="AE441" i="5"/>
  <c r="AE1410" i="6"/>
  <c r="B46" i="8"/>
  <c r="C46" i="8"/>
  <c r="AK1332" i="4"/>
  <c r="AE1596" i="6"/>
  <c r="AE332" i="5"/>
  <c r="AE376" i="5"/>
  <c r="AE377" i="5"/>
  <c r="AE499" i="5"/>
  <c r="AE1411" i="5"/>
  <c r="AE471" i="5"/>
  <c r="AE1090" i="5"/>
  <c r="AE215" i="5"/>
  <c r="AI2176" i="5"/>
  <c r="AH2176" i="5"/>
  <c r="AE2110" i="6"/>
  <c r="E18" i="7"/>
  <c r="F18" i="7"/>
  <c r="AE2132" i="5"/>
  <c r="AE420" i="5"/>
  <c r="AE1675" i="5"/>
  <c r="E20" i="7"/>
  <c r="F20" i="7"/>
  <c r="AE32" i="5"/>
  <c r="B52" i="7"/>
  <c r="C52" i="7"/>
  <c r="AK1606" i="4"/>
  <c r="AE121" i="5"/>
  <c r="AE2101" i="5"/>
  <c r="B60" i="8"/>
  <c r="C60" i="8"/>
  <c r="E55" i="7"/>
  <c r="F55" i="7"/>
  <c r="E49" i="7"/>
  <c r="F49" i="7"/>
  <c r="AE1945" i="5"/>
  <c r="AE96" i="6"/>
  <c r="B33" i="8"/>
  <c r="C33" i="8"/>
  <c r="AK788" i="4"/>
  <c r="E20" i="8"/>
  <c r="F20" i="8"/>
  <c r="AE1380" i="6"/>
  <c r="AE1302" i="6"/>
  <c r="AE420" i="6"/>
  <c r="B65" i="8"/>
  <c r="E12" i="8"/>
  <c r="AE2041" i="5"/>
  <c r="AE986" i="6"/>
  <c r="AE987" i="6"/>
  <c r="AE1380" i="5"/>
  <c r="AE143" i="5"/>
  <c r="AE120" i="6"/>
  <c r="AE410" i="5"/>
  <c r="B22" i="7"/>
  <c r="C22" i="7"/>
  <c r="AK377" i="4"/>
  <c r="AE809" i="6"/>
  <c r="AE2032" i="6"/>
  <c r="AK1294" i="4"/>
  <c r="AE1631" i="5"/>
  <c r="AJ2178" i="5"/>
  <c r="AH2178" i="5"/>
  <c r="AE176" i="5"/>
  <c r="B28" i="7"/>
  <c r="C28" i="7"/>
  <c r="AE42" i="5"/>
  <c r="AE1822" i="6"/>
  <c r="AE2132" i="6"/>
  <c r="AE2101" i="6"/>
  <c r="AE655" i="6"/>
  <c r="E36" i="8"/>
  <c r="F36" i="8"/>
  <c r="AE243" i="5"/>
  <c r="B19" i="7"/>
  <c r="C19" i="7"/>
  <c r="AE499" i="6"/>
  <c r="AE1259" i="6"/>
  <c r="AE377" i="6"/>
  <c r="E35" i="8"/>
  <c r="F35" i="8"/>
  <c r="AE1985" i="6"/>
  <c r="AE2069" i="6"/>
  <c r="AK1987" i="4"/>
  <c r="AK1089" i="4"/>
  <c r="AE2069" i="5"/>
  <c r="AE2078" i="5"/>
  <c r="AG2178" i="5"/>
  <c r="AK1900" i="4"/>
  <c r="AK1862" i="4"/>
  <c r="AK1830" i="4"/>
  <c r="AK1804" i="4"/>
  <c r="AK1693" i="4"/>
  <c r="AE1766" i="6"/>
  <c r="AK1773" i="4"/>
  <c r="AK1747" i="4"/>
  <c r="AE1757" i="6"/>
  <c r="AE1756" i="5"/>
  <c r="AE1757" i="5"/>
  <c r="AE1623" i="5"/>
  <c r="AK1565" i="4"/>
  <c r="AK1435" i="4"/>
  <c r="AK1258" i="4"/>
  <c r="AK1513" i="4"/>
  <c r="AK1233" i="4"/>
  <c r="AK1210" i="4"/>
  <c r="AK1018" i="4"/>
  <c r="AK987" i="4"/>
  <c r="AK948" i="4"/>
  <c r="AK831" i="4"/>
  <c r="AK813" i="4"/>
  <c r="AK673" i="4"/>
  <c r="AK630" i="4"/>
  <c r="AK599" i="4"/>
  <c r="AK559" i="4"/>
  <c r="AK525" i="4"/>
  <c r="AK491" i="4"/>
  <c r="AK438" i="4"/>
  <c r="B21" i="7"/>
  <c r="C21" i="7"/>
  <c r="AK335" i="4"/>
  <c r="E13" i="8"/>
  <c r="F13" i="8"/>
  <c r="AK51" i="4"/>
  <c r="F12" i="8"/>
  <c r="E19" i="8"/>
  <c r="F19" i="8"/>
  <c r="C12" i="8"/>
  <c r="B39" i="18"/>
  <c r="E28" i="18"/>
  <c r="F28" i="18"/>
  <c r="AK572" i="14"/>
  <c r="AE121" i="15"/>
  <c r="B36" i="17"/>
  <c r="AE770" i="16"/>
  <c r="AE779" i="16"/>
  <c r="AE745" i="15"/>
  <c r="AE699" i="15"/>
  <c r="E30" i="18"/>
  <c r="AK500" i="14"/>
  <c r="AE633" i="16"/>
  <c r="AE865" i="16"/>
  <c r="G13" i="3"/>
  <c r="AE642" i="15"/>
  <c r="B30" i="17"/>
  <c r="B27" i="17"/>
  <c r="AK475" i="14"/>
  <c r="AE389" i="15"/>
  <c r="E20" i="18"/>
  <c r="AE865" i="15"/>
  <c r="G13" i="2"/>
  <c r="AE867" i="16"/>
  <c r="R23" i="14"/>
  <c r="B18" i="17"/>
  <c r="B39" i="17"/>
  <c r="AE324" i="16"/>
  <c r="E18" i="17"/>
  <c r="AE867" i="15"/>
  <c r="R17" i="14"/>
  <c r="E16" i="17"/>
  <c r="E39" i="17"/>
  <c r="E16" i="12"/>
  <c r="AE139" i="10"/>
  <c r="B14" i="12"/>
  <c r="E13" i="13"/>
  <c r="E16" i="13"/>
  <c r="R17" i="9"/>
  <c r="AE114" i="10"/>
  <c r="AE115" i="10"/>
  <c r="AE32" i="10"/>
  <c r="AE32" i="11"/>
  <c r="AE33" i="11"/>
  <c r="R23" i="9"/>
  <c r="AE21" i="21"/>
  <c r="AE22" i="21"/>
  <c r="R22" i="24"/>
  <c r="R17" i="24"/>
  <c r="R22" i="34"/>
  <c r="R17" i="44"/>
  <c r="I25" i="2"/>
  <c r="C20" i="47"/>
  <c r="C15" i="48"/>
  <c r="C17" i="48"/>
  <c r="C16" i="48"/>
  <c r="C20" i="48"/>
  <c r="G15" i="42"/>
  <c r="G14" i="42"/>
  <c r="G13" i="42"/>
  <c r="R14" i="40"/>
  <c r="R24" i="40"/>
  <c r="G13" i="52"/>
  <c r="C16" i="52"/>
  <c r="R22" i="54"/>
  <c r="I29" i="3"/>
  <c r="G16" i="32"/>
  <c r="AE37" i="55"/>
  <c r="I29" i="2"/>
  <c r="AE31" i="55"/>
  <c r="R36" i="30"/>
  <c r="R41" i="30"/>
  <c r="R43" i="30"/>
  <c r="F12" i="32"/>
  <c r="R14" i="41"/>
  <c r="R24" i="41"/>
  <c r="B12" i="43"/>
  <c r="F20" i="53"/>
  <c r="G12" i="53"/>
  <c r="C20" i="33"/>
  <c r="G12" i="43"/>
  <c r="F18" i="43"/>
  <c r="F12" i="23"/>
  <c r="AE30" i="21"/>
  <c r="C19" i="47"/>
  <c r="B12" i="57"/>
  <c r="AE21" i="55"/>
  <c r="B12" i="47"/>
  <c r="R22" i="45"/>
  <c r="R32" i="45"/>
  <c r="G25"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F12" i="42"/>
  <c r="B12" i="52"/>
  <c r="R18" i="50"/>
  <c r="R28" i="50"/>
  <c r="G27"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G19" i="3"/>
  <c r="B12" i="33"/>
  <c r="C16" i="33"/>
  <c r="C16" i="47"/>
  <c r="B16" i="38"/>
  <c r="C20" i="38"/>
  <c r="C12" i="38"/>
  <c r="G13" i="48"/>
  <c r="C17" i="33"/>
  <c r="C26" i="33"/>
  <c r="C14" i="33"/>
  <c r="C15" i="47"/>
  <c r="R22" i="49"/>
  <c r="H22" i="49"/>
  <c r="B30" i="32"/>
  <c r="C12" i="32"/>
  <c r="C13" i="47"/>
  <c r="C12" i="58"/>
  <c r="B17" i="58"/>
  <c r="C19" i="58"/>
  <c r="C12" i="23"/>
  <c r="B17" i="23"/>
  <c r="R22" i="41"/>
  <c r="R26" i="41"/>
  <c r="B12" i="12"/>
  <c r="AE151" i="10"/>
  <c r="AE33" i="10"/>
  <c r="B13" i="12"/>
  <c r="B23" i="7"/>
  <c r="C23" i="7"/>
  <c r="AK409" i="4"/>
  <c r="AE442" i="5"/>
  <c r="E25" i="8"/>
  <c r="F25" i="8"/>
  <c r="AK465" i="4"/>
  <c r="AE508" i="6"/>
  <c r="E47" i="8"/>
  <c r="F47" i="8"/>
  <c r="AK1361" i="4"/>
  <c r="AE1496" i="6"/>
  <c r="E64" i="8"/>
  <c r="F64" i="8"/>
  <c r="AK2017" i="4"/>
  <c r="AE2141" i="6"/>
  <c r="B20" i="7"/>
  <c r="C20" i="7"/>
  <c r="AK248" i="4"/>
  <c r="AE333" i="5"/>
  <c r="B12" i="7"/>
  <c r="AE33" i="5"/>
  <c r="B16" i="7"/>
  <c r="C16" i="7"/>
  <c r="AK124" i="4"/>
  <c r="AE144" i="5"/>
  <c r="E15" i="8"/>
  <c r="F15" i="8"/>
  <c r="AE121" i="6"/>
  <c r="B32" i="8"/>
  <c r="C32" i="8"/>
  <c r="AK717" i="4"/>
  <c r="AE810" i="6"/>
  <c r="B17" i="7"/>
  <c r="C17" i="7"/>
  <c r="AK154" i="4"/>
  <c r="AE177" i="5"/>
  <c r="E40" i="8"/>
  <c r="F40" i="8"/>
  <c r="AK1054" i="4"/>
  <c r="AE1136" i="6"/>
  <c r="B36" i="8"/>
  <c r="C36" i="8"/>
  <c r="AK872" i="4"/>
  <c r="AE978" i="6"/>
  <c r="B61" i="8"/>
  <c r="C61" i="8"/>
  <c r="AE2033" i="6"/>
  <c r="B18" i="7"/>
  <c r="C18" i="7"/>
  <c r="AK185" i="4"/>
  <c r="B15" i="7"/>
  <c r="C15" i="7"/>
  <c r="AE112" i="5"/>
  <c r="AK222" i="4"/>
  <c r="AE87" i="5"/>
  <c r="AE244" i="5"/>
  <c r="B67" i="8"/>
  <c r="E61" i="7"/>
  <c r="F61" i="7"/>
  <c r="AK1922" i="4"/>
  <c r="AE2042" i="5"/>
  <c r="AE2178" i="5"/>
  <c r="I11" i="2"/>
  <c r="AE1632" i="5"/>
  <c r="AE411" i="5"/>
  <c r="AE1411" i="6"/>
  <c r="B50" i="7"/>
  <c r="C50" i="7"/>
  <c r="E67" i="8"/>
  <c r="AE216" i="5"/>
  <c r="AG2176" i="6"/>
  <c r="AE2176" i="6"/>
  <c r="G11" i="3"/>
  <c r="E50" i="7"/>
  <c r="F50" i="7"/>
  <c r="AG2178" i="6"/>
  <c r="AE2178" i="6"/>
  <c r="I11" i="3"/>
  <c r="AK1540" i="4"/>
  <c r="R17" i="4"/>
  <c r="AG2176" i="5"/>
  <c r="AE2176" i="5"/>
  <c r="G11" i="2"/>
  <c r="B53" i="7"/>
  <c r="AK101" i="4"/>
  <c r="B67" i="7"/>
  <c r="C12" i="7"/>
  <c r="AK29" i="4"/>
  <c r="B41" i="17"/>
  <c r="E39" i="18"/>
  <c r="B41" i="18"/>
  <c r="H23" i="14"/>
  <c r="AE869" i="16"/>
  <c r="I13" i="3"/>
  <c r="K13" i="3"/>
  <c r="H17" i="14"/>
  <c r="AE869" i="15"/>
  <c r="I13" i="2"/>
  <c r="K13" i="2"/>
  <c r="AE140" i="10"/>
  <c r="B12" i="13"/>
  <c r="B16" i="13"/>
  <c r="B18" i="13"/>
  <c r="B16" i="12"/>
  <c r="B18" i="12"/>
  <c r="AE151" i="11"/>
  <c r="AE35" i="21"/>
  <c r="R22" i="44"/>
  <c r="I25" i="3"/>
  <c r="K25" i="3"/>
  <c r="K25" i="2"/>
  <c r="R28" i="40"/>
  <c r="J18" i="39"/>
  <c r="K23" i="2"/>
  <c r="R32" i="51"/>
  <c r="G27" i="3"/>
  <c r="K27" i="3"/>
  <c r="R17" i="49"/>
  <c r="I27" i="2"/>
  <c r="K27" i="2"/>
  <c r="R22" i="29"/>
  <c r="I19" i="3"/>
  <c r="K19" i="3"/>
  <c r="R17" i="29"/>
  <c r="I19" i="2"/>
  <c r="K19" i="2"/>
  <c r="B30" i="33"/>
  <c r="C32" i="33"/>
  <c r="C12" i="33"/>
  <c r="AE22" i="25"/>
  <c r="AE35" i="25"/>
  <c r="B24" i="47"/>
  <c r="C26" i="47"/>
  <c r="C12" i="47"/>
  <c r="H22" i="29"/>
  <c r="R42" i="31"/>
  <c r="AE22" i="26"/>
  <c r="AE35" i="26"/>
  <c r="C12" i="22"/>
  <c r="B17" i="22"/>
  <c r="C19" i="22"/>
  <c r="AE22" i="55"/>
  <c r="AE35" i="55"/>
  <c r="G29" i="2"/>
  <c r="K29" i="2"/>
  <c r="G12" i="23"/>
  <c r="F19" i="23"/>
  <c r="G12" i="33"/>
  <c r="F18" i="33"/>
  <c r="F18" i="42"/>
  <c r="C20" i="42"/>
  <c r="G12" i="42"/>
  <c r="AE31" i="21"/>
  <c r="AE37" i="21"/>
  <c r="F18" i="32"/>
  <c r="C32" i="32"/>
  <c r="G12" i="32"/>
  <c r="C19" i="23"/>
  <c r="AE22" i="56"/>
  <c r="AE35" i="56"/>
  <c r="G29" i="3"/>
  <c r="K29" i="3"/>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17" i="9"/>
  <c r="AE155" i="10"/>
  <c r="H23" i="4"/>
  <c r="L23" i="1"/>
  <c r="B69" i="8"/>
  <c r="K11" i="3"/>
  <c r="AE2180" i="6"/>
  <c r="R23" i="4"/>
  <c r="E67" i="7"/>
  <c r="B69" i="7"/>
  <c r="K11" i="2"/>
  <c r="AE2180" i="5"/>
  <c r="H17" i="4"/>
  <c r="L11" i="1"/>
  <c r="AE155" i="11"/>
  <c r="H23" i="9"/>
  <c r="R22" i="19"/>
  <c r="Z18" i="39"/>
  <c r="K23" i="3"/>
  <c r="L21" i="1"/>
  <c r="L25" i="1"/>
  <c r="L27" i="1"/>
  <c r="L17" i="1"/>
  <c r="AE39" i="25"/>
  <c r="H17" i="24"/>
  <c r="H17" i="19"/>
  <c r="AE39" i="20"/>
  <c r="AE39" i="55"/>
  <c r="R17" i="54"/>
  <c r="H17" i="54"/>
  <c r="AE39" i="56"/>
  <c r="H22" i="54"/>
  <c r="C26" i="48"/>
  <c r="AE39" i="21"/>
  <c r="AE39" i="26"/>
  <c r="H22" i="24"/>
  <c r="H9" i="1"/>
  <c r="H29" i="1"/>
  <c r="J9" i="1"/>
  <c r="J29" i="1"/>
  <c r="L29" i="1"/>
  <c r="L9" i="1"/>
</calcChain>
</file>

<file path=xl/sharedStrings.xml><?xml version="1.0" encoding="utf-8"?>
<sst xmlns="http://schemas.openxmlformats.org/spreadsheetml/2006/main" count="43504" uniqueCount="2795">
  <si>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</si>
  <si>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</si>
  <si>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</si>
  <si>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</si>
  <si>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</si>
  <si>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Instituto de Verificación Administrativa de la Ciudad de México.</t>
  </si>
  <si>
    <t>Índices de Cumplimiento</t>
  </si>
  <si>
    <t>Portal de Internet</t>
  </si>
  <si>
    <t>Plataforma Nacional de Transparencia</t>
  </si>
  <si>
    <t>Índice</t>
  </si>
  <si>
    <t>Artículo 121</t>
  </si>
  <si>
    <t>Artículo 123</t>
  </si>
  <si>
    <t>Artículo 141</t>
  </si>
  <si>
    <t>Artículo 142</t>
  </si>
  <si>
    <t>Artículo 143</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</si>
  <si>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</si>
  <si>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</si>
  <si>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</si>
  <si>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</si>
  <si>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</si>
  <si>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</si>
  <si>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</si>
  <si>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</si>
  <si>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</si>
  <si>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</si>
  <si>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</si>
  <si>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</si>
  <si>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</si>
  <si>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</si>
  <si>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</si>
  <si>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</si>
  <si>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</si>
  <si>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</si>
  <si>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</si>
  <si>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</si>
  <si>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</si>
  <si>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</si>
  <si>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</si>
  <si>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</si>
  <si>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</si>
  <si>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</si>
  <si>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</si>
  <si>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</si>
  <si>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</si>
  <si>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</si>
  <si>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</si>
  <si>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</si>
  <si>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</si>
  <si>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</si>
  <si>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</si>
  <si>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</si>
  <si>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</si>
  <si>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</si>
  <si>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</si>
  <si>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</si>
  <si>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</si>
  <si>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</si>
  <si>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</si>
  <si>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</si>
  <si>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</si>
  <si>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</si>
  <si>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</si>
  <si>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</si>
  <si>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</si>
  <si>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</si>
  <si>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</si>
  <si>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</si>
  <si>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</si>
  <si>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</si>
  <si>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</si>
  <si>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</si>
  <si>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</si>
  <si>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</si>
  <si>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</si>
  <si>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</si>
  <si>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</si>
  <si>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</si>
  <si>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</si>
  <si>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</si>
  <si>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</si>
  <si>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</si>
  <si>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</si>
  <si>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</si>
  <si>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</si>
  <si>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</si>
  <si>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</si>
  <si>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</si>
  <si>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</si>
  <si>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</si>
  <si>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</si>
  <si>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</si>
  <si>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</si>
  <si>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</si>
  <si>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</si>
  <si>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</si>
  <si>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</si>
  <si>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</si>
  <si>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</si>
  <si>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</si>
  <si>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</si>
  <si>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</si>
  <si>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</si>
  <si>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</si>
  <si>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</si>
  <si>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</si>
  <si>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</si>
  <si>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</si>
  <si>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</si>
  <si>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</si>
  <si>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</si>
  <si>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</si>
  <si>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</si>
  <si>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</si>
  <si>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</si>
  <si>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</si>
  <si>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</si>
  <si>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</si>
  <si>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</si>
  <si>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</si>
  <si>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</si>
  <si>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</si>
  <si>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</si>
  <si>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</si>
  <si>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</si>
  <si>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</si>
  <si>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</si>
  <si>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</si>
  <si>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</si>
  <si>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</si>
  <si>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</si>
  <si>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</si>
  <si>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</si>
  <si>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</si>
  <si>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</si>
  <si>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</si>
  <si>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</si>
  <si>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</si>
  <si>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</si>
  <si>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</si>
  <si>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</si>
  <si>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</si>
  <si>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</si>
  <si>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</si>
  <si>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</si>
  <si>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</si>
  <si>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</si>
  <si>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</si>
  <si>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</si>
  <si>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</si>
  <si>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</si>
  <si>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</si>
  <si>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</si>
  <si>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</si>
  <si>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</si>
  <si>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</si>
  <si>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</si>
  <si>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</si>
  <si>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</si>
  <si>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</si>
  <si>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</si>
  <si>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</si>
  <si>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</si>
  <si>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</si>
  <si>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</si>
  <si>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</si>
  <si>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</si>
  <si>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</si>
  <si>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</si>
  <si>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</si>
  <si>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</si>
  <si>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</si>
  <si>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</si>
  <si>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</si>
  <si>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</si>
  <si>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</si>
  <si>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</si>
  <si>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</si>
  <si>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</si>
  <si>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</si>
  <si>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</si>
  <si>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12</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</si>
  <si>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</si>
  <si>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</si>
  <si>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</si>
  <si>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</si>
  <si>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</si>
  <si>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</si>
  <si>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</si>
  <si>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</si>
  <si>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</si>
  <si>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</si>
  <si>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</si>
  <si>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</si>
  <si>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</si>
  <si>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</si>
  <si>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</si>
  <si>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</si>
  <si>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</si>
  <si>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</si>
  <si>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</si>
  <si>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</si>
  <si>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</si>
  <si>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</si>
  <si>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</si>
  <si>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</si>
  <si>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</si>
  <si>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</si>
  <si>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</si>
  <si>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</si>
  <si>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</si>
  <si>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</si>
  <si>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</si>
  <si>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</si>
  <si>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</si>
  <si>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</si>
  <si>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</si>
  <si>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</si>
  <si>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</si>
  <si>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</si>
  <si>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</si>
  <si>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</si>
  <si>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</si>
  <si>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</si>
  <si>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</si>
  <si>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</si>
  <si>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</si>
  <si>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</si>
  <si>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</si>
  <si>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</si>
  <si>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</si>
  <si>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</si>
  <si>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</si>
  <si>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</si>
  <si>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</si>
  <si>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</si>
  <si>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</si>
  <si>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</si>
  <si>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</si>
  <si>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</si>
  <si>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</si>
  <si>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</si>
  <si>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</si>
  <si>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</si>
  <si>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</si>
  <si>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</si>
  <si>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</si>
  <si>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</si>
  <si>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</si>
  <si>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</si>
  <si>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</si>
  <si>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</si>
  <si>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</si>
  <si>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</si>
  <si>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</si>
  <si>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</si>
  <si>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</si>
  <si>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</si>
  <si>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</si>
  <si>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</si>
  <si>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</si>
  <si>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</si>
  <si>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</si>
  <si>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</si>
  <si>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</si>
  <si>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</si>
  <si>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</si>
  <si>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</si>
  <si>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</si>
  <si>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</si>
  <si>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</si>
  <si>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</si>
  <si>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</si>
  <si>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</si>
  <si>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</si>
  <si>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</si>
  <si>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</si>
  <si>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</si>
  <si>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</si>
  <si>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</si>
  <si>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</si>
  <si>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</si>
  <si>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</si>
  <si>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</si>
  <si>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</si>
  <si>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</si>
  <si>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</si>
  <si>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</si>
  <si>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</si>
  <si>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</si>
  <si>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</si>
  <si>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</si>
  <si>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</si>
  <si>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</si>
  <si>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</si>
  <si>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</si>
  <si>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</si>
  <si>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</si>
  <si>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</si>
  <si>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</si>
  <si>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</si>
  <si>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</si>
  <si>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</si>
  <si>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</si>
  <si>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</si>
  <si>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</si>
  <si>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</si>
  <si>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</si>
  <si>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</si>
  <si>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</si>
  <si>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</si>
  <si>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La información no se encuentra debidamente actualizada al tercer trimestre del ejercicio en curso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</si>
  <si>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</si>
  <si>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</si>
  <si>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</si>
  <si>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</si>
  <si>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</si>
  <si>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</si>
  <si>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</si>
  <si>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</si>
  <si>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</si>
  <si>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</si>
  <si>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</si>
  <si>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</si>
  <si>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</si>
  <si>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</si>
  <si>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</si>
  <si>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</si>
  <si>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</si>
  <si>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</si>
  <si>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</si>
  <si>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</si>
  <si>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</si>
  <si>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</si>
  <si>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</si>
  <si>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</si>
  <si>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</si>
  <si>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</si>
  <si>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</si>
  <si>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</si>
  <si>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</si>
  <si>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</si>
  <si>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</si>
  <si>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</si>
  <si>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</si>
  <si>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</si>
  <si>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</si>
  <si>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</si>
  <si>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</si>
  <si>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</si>
  <si>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</si>
  <si>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</si>
  <si>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</si>
  <si>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</si>
  <si>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</si>
  <si>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</si>
  <si>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</si>
  <si>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</si>
  <si>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</si>
  <si>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</si>
  <si>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</si>
  <si>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</si>
  <si>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</si>
  <si>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</si>
  <si>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</si>
  <si>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</si>
  <si>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</si>
  <si>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</si>
  <si>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</si>
  <si>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</si>
  <si>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</si>
  <si>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</si>
  <si>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</si>
  <si>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</si>
  <si>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</si>
  <si>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</si>
  <si>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</si>
  <si>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</si>
  <si>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</si>
  <si>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</si>
  <si>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</si>
  <si>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</si>
  <si>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</si>
  <si>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</si>
  <si>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</si>
  <si>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</si>
  <si>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</si>
  <si>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</si>
  <si>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</si>
  <si>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</si>
  <si>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</si>
  <si>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</si>
  <si>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</si>
  <si>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</si>
  <si>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</si>
  <si>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</si>
  <si>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</si>
  <si>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</si>
  <si>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</si>
  <si>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</si>
  <si>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</si>
  <si>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</si>
  <si>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</si>
  <si>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</si>
  <si>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</si>
  <si>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</si>
  <si>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</si>
  <si>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</si>
  <si>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</si>
  <si>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</si>
  <si>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</si>
  <si>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</si>
  <si>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</si>
  <si>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</si>
  <si>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</si>
  <si>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</si>
  <si>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</si>
  <si>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</si>
  <si>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</si>
  <si>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</si>
  <si>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</si>
  <si>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</si>
  <si>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</si>
  <si>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</si>
  <si>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</si>
  <si>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</si>
  <si>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</si>
  <si>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</si>
  <si>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</si>
  <si>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</si>
  <si>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</si>
  <si>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</si>
  <si>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</si>
  <si>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</si>
  <si>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</si>
  <si>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</si>
  <si>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</si>
  <si>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</si>
  <si>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</si>
  <si>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</si>
  <si>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</si>
  <si>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</si>
  <si>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</si>
  <si>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</si>
  <si>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</si>
  <si>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</si>
  <si>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</si>
  <si>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</si>
  <si>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</si>
  <si>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</si>
  <si>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</si>
  <si>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</si>
  <si>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</si>
  <si>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</si>
  <si>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</si>
  <si>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</si>
  <si>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</si>
  <si>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</si>
  <si>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</si>
  <si>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</si>
  <si>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</si>
  <si>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</si>
  <si>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</si>
  <si>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</si>
  <si>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</si>
  <si>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</si>
  <si>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</si>
  <si>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</si>
  <si>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</si>
  <si>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</si>
  <si>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</si>
  <si>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</si>
  <si>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</si>
  <si>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</si>
  <si>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</si>
  <si>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</si>
  <si>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</si>
  <si>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</si>
  <si>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</si>
  <si>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</si>
  <si>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</si>
  <si>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</si>
  <si>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</si>
  <si>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</si>
  <si>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</si>
  <si>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t>Se le recuerda al sujeto obligado tener actualizada la información trimestralmente como señala el lineamiento</t>
  </si>
  <si>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</si>
  <si>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</si>
  <si>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</si>
  <si>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</si>
  <si>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</si>
  <si>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</si>
  <si>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</si>
  <si>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</si>
  <si>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</si>
  <si>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</si>
  <si>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</si>
  <si>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</si>
  <si>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</si>
  <si>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</si>
  <si>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</si>
  <si>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</si>
  <si>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</si>
  <si>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</si>
  <si>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</si>
  <si>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</si>
  <si>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</si>
  <si>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</si>
  <si>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</si>
  <si>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</si>
  <si>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</si>
  <si>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</si>
  <si>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</si>
  <si>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</si>
  <si>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</si>
  <si>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</si>
  <si>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</si>
  <si>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</si>
  <si>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</si>
  <si>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</si>
  <si>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</si>
  <si>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</si>
  <si>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</si>
  <si>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</si>
  <si>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</si>
  <si>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</si>
  <si>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</si>
  <si>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</si>
  <si>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</si>
  <si>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</si>
  <si>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</si>
  <si>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</si>
  <si>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</si>
  <si>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</si>
  <si>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</si>
  <si>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</si>
  <si>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</si>
  <si>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</si>
  <si>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</si>
  <si>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</si>
  <si>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</si>
  <si>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</si>
  <si>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</si>
  <si>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</si>
  <si>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</si>
  <si>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</si>
  <si>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</si>
  <si>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</si>
  <si>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</si>
  <si>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</si>
  <si>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</si>
  <si>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</si>
  <si>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</si>
  <si>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</si>
  <si>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</si>
  <si>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</si>
  <si>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</si>
  <si>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</si>
  <si>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</si>
  <si>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</si>
  <si>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</si>
  <si>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</si>
  <si>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</si>
  <si>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</si>
  <si>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</si>
  <si>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</si>
  <si>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</si>
  <si>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</si>
  <si>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</si>
  <si>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</si>
  <si>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</si>
  <si>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</si>
  <si>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</si>
  <si>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</si>
  <si>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</si>
  <si>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</si>
  <si>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</si>
  <si>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</si>
  <si>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</si>
  <si>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</si>
  <si>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</si>
  <si>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</si>
  <si>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</si>
  <si>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</si>
  <si>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</si>
  <si>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</si>
  <si>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</si>
  <si>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</si>
  <si>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</si>
  <si>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</si>
  <si>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</si>
  <si>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</si>
  <si>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</si>
  <si>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</si>
  <si>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</si>
  <si>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</si>
  <si>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</si>
  <si>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</si>
  <si>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</si>
  <si>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</si>
  <si>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</si>
  <si>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</si>
  <si>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</si>
  <si>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</si>
  <si>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</si>
  <si>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</si>
  <si>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</si>
  <si>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</si>
  <si>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</si>
  <si>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</si>
  <si>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</si>
  <si>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</si>
  <si>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</si>
  <si>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</si>
  <si>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</si>
  <si>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</si>
  <si>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</si>
  <si>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</si>
  <si>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</si>
  <si>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</si>
  <si>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</si>
  <si>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</si>
  <si>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</si>
  <si>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</si>
  <si>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</si>
  <si>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</si>
  <si>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</si>
  <si>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</si>
  <si>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</si>
  <si>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</si>
  <si>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</si>
  <si>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</si>
  <si>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</si>
  <si>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</si>
  <si>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</si>
  <si>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</si>
  <si>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</si>
  <si>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</si>
  <si>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</si>
  <si>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</si>
  <si>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</si>
  <si>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</si>
  <si>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</si>
  <si>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</si>
  <si>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</si>
  <si>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</si>
  <si>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</si>
  <si>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</si>
  <si>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</si>
  <si>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</si>
  <si>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</si>
  <si>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</si>
  <si>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</si>
  <si>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</si>
  <si>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</si>
  <si>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</si>
  <si>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</si>
  <si>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</si>
  <si>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</si>
  <si>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</si>
  <si>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</si>
  <si>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</si>
  <si>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</si>
  <si>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</si>
  <si>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</si>
  <si>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</si>
  <si>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</si>
  <si>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</si>
  <si>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</si>
  <si>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</si>
  <si>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</si>
  <si>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</si>
  <si>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</si>
  <si>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</si>
  <si>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</si>
  <si>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</si>
  <si>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</si>
  <si>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</si>
  <si>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</si>
  <si>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</si>
  <si>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</si>
  <si>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</si>
  <si>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</si>
  <si>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</si>
  <si>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</si>
  <si>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</si>
  <si>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</si>
  <si>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</si>
  <si>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</si>
  <si>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</si>
  <si>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</si>
  <si>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</si>
  <si>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</si>
  <si>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</si>
  <si>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</si>
  <si>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</si>
  <si>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</si>
  <si>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</si>
  <si>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</si>
  <si>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</si>
  <si>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</si>
  <si>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</si>
  <si>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</si>
  <si>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</si>
  <si>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</si>
  <si>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</si>
  <si>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</si>
  <si>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</si>
  <si>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La información no se encuentra conservada debidamente como señala el lineamiento</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</si>
  <si>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</si>
  <si>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</si>
  <si>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</si>
  <si>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</si>
  <si>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</si>
  <si>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</si>
  <si>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</si>
  <si>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</si>
  <si>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</si>
  <si>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</si>
  <si>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</si>
  <si>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</si>
  <si>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</si>
  <si>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</si>
  <si>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</si>
  <si>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</si>
  <si>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</si>
  <si>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</si>
  <si>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</si>
  <si>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</si>
  <si>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</si>
  <si>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</si>
  <si>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</si>
  <si>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</si>
  <si>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</si>
  <si>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t>No se conserva la información conforme lo solicitado en el lineamiento</t>
  </si>
  <si>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</si>
  <si>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</si>
  <si>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</si>
  <si>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</si>
  <si>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</si>
  <si>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</si>
  <si>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</si>
  <si>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</si>
  <si>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</si>
  <si>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</si>
  <si>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</si>
  <si>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</si>
  <si>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</si>
  <si>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</si>
  <si>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</si>
  <si>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</si>
  <si>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</si>
  <si>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</si>
  <si>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</si>
  <si>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</si>
  <si>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</si>
  <si>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</si>
  <si>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</si>
  <si>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</si>
  <si>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</si>
  <si>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</si>
  <si>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</si>
  <si>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</si>
  <si>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</si>
  <si>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</si>
  <si>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</si>
  <si>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</si>
  <si>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</si>
  <si>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</si>
  <si>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</si>
  <si>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</si>
  <si>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</si>
  <si>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</si>
  <si>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</si>
  <si>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</si>
  <si>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</si>
  <si>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</si>
  <si>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</si>
  <si>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</si>
  <si>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</si>
  <si>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</si>
  <si>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</si>
  <si>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</si>
  <si>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</si>
  <si>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</si>
  <si>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</si>
  <si>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</si>
  <si>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</si>
  <si>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</si>
  <si>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</si>
  <si>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</si>
  <si>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</si>
  <si>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</si>
  <si>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</si>
  <si>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</si>
  <si>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</si>
  <si>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</si>
  <si>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</si>
  <si>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</si>
  <si>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</si>
  <si>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</si>
  <si>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</si>
  <si>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</si>
  <si>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</si>
  <si>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</si>
  <si>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</si>
  <si>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</si>
  <si>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</si>
  <si>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</si>
  <si>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</si>
  <si>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</si>
  <si>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</si>
  <si>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</si>
  <si>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</si>
  <si>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</si>
  <si>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</si>
  <si>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</si>
  <si>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</si>
  <si>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</si>
  <si>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</si>
  <si>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</si>
  <si>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</si>
  <si>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</si>
  <si>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</si>
  <si>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</si>
  <si>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</si>
  <si>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</si>
  <si>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</si>
  <si>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</si>
  <si>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t>No se encuentra actualizada trimestralmente</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</si>
  <si>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</si>
  <si>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</si>
  <si>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</si>
  <si>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</si>
  <si>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</si>
  <si>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</si>
  <si>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</si>
  <si>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</si>
  <si>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</si>
  <si>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</si>
  <si>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</si>
  <si>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</si>
  <si>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</si>
  <si>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</si>
  <si>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</si>
  <si>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</si>
  <si>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</si>
  <si>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</si>
  <si>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</si>
  <si>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</si>
  <si>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</si>
  <si>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</si>
  <si>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</si>
  <si>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</si>
  <si>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</si>
  <si>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</si>
  <si>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</si>
  <si>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</si>
  <si>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</si>
  <si>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t>"</t>
  </si>
  <si>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</si>
  <si>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</si>
  <si>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t>No se actualiza la informacion trimestralmente</t>
  </si>
  <si>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</si>
  <si>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</si>
  <si>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</si>
  <si>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</si>
  <si>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</si>
  <si>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</si>
  <si>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</si>
  <si>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</si>
  <si>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</si>
  <si>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</si>
  <si>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</si>
  <si>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</si>
  <si>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</si>
  <si>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</si>
  <si>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</si>
  <si>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</si>
  <si>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</si>
  <si>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t>No se conserva la información conforme lo solicitado en el lineamiento y con lo presentado en la PNT</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</si>
  <si>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</si>
  <si>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</si>
  <si>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</si>
  <si>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se encuentra información conforme lo presentado en la tabla de aplicabilidad de obligaciones de transparencia para el ejercicio 2020 y 2021</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</si>
  <si>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</si>
  <si>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</si>
  <si>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</si>
  <si>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</si>
  <si>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</si>
  <si>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</si>
  <si>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</si>
  <si>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</si>
  <si>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</si>
  <si>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</si>
  <si>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</si>
  <si>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</si>
  <si>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</si>
  <si>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</si>
  <si>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</si>
  <si>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</si>
  <si>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</si>
  <si>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</si>
  <si>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</si>
  <si>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</si>
  <si>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</si>
  <si>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</si>
  <si>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</si>
  <si>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</si>
  <si>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</si>
  <si>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</si>
  <si>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</si>
  <si>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</si>
  <si>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</si>
  <si>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</si>
  <si>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</si>
  <si>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</si>
  <si>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</si>
  <si>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</si>
  <si>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</si>
  <si>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</si>
  <si>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</si>
  <si>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</si>
  <si>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</si>
  <si>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</si>
  <si>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</si>
  <si>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</si>
  <si>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</si>
  <si>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</si>
  <si>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</si>
  <si>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t>Se le recuerda al sujeto obligado tener actualizada la información al trimestre correspondiente</t>
  </si>
  <si>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</si>
  <si>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</si>
  <si>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</si>
  <si>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</si>
  <si>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t>No se actualiza la información conforme lo solicitado en el lineamiento</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</si>
  <si>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</si>
  <si>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</si>
  <si>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</si>
  <si>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</si>
  <si>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</si>
  <si>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</si>
  <si>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</si>
  <si>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</si>
  <si>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</si>
  <si>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</si>
  <si>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</si>
  <si>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</si>
  <si>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</si>
  <si>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</si>
  <si>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</si>
  <si>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</si>
  <si>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</si>
  <si>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</si>
  <si>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</si>
  <si>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</si>
  <si>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</si>
  <si>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</si>
  <si>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</si>
  <si>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</si>
  <si>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</si>
  <si>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</si>
  <si>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</si>
  <si>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</si>
  <si>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</si>
  <si>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</si>
  <si>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</si>
  <si>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</si>
  <si>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</si>
  <si>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</si>
  <si>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</si>
  <si>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</si>
  <si>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</si>
  <si>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</si>
  <si>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</si>
  <si>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</si>
  <si>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</si>
  <si>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</si>
  <si>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</si>
  <si>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</si>
  <si>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</si>
  <si>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</si>
  <si>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</si>
  <si>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</si>
  <si>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</si>
  <si>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</si>
  <si>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</si>
  <si>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</si>
  <si>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</si>
  <si>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</si>
  <si>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</si>
  <si>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</si>
  <si>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</si>
  <si>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</si>
  <si>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</si>
  <si>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</si>
  <si>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</si>
  <si>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</si>
  <si>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</si>
  <si>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</si>
  <si>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</si>
  <si>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</si>
  <si>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</si>
  <si>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</si>
  <si>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</si>
  <si>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</si>
  <si>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</si>
  <si>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</si>
  <si>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</si>
  <si>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</si>
  <si>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</si>
  <si>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</si>
  <si>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</si>
  <si>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</si>
  <si>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</si>
  <si>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</si>
  <si>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</si>
  <si>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</si>
  <si>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</si>
  <si>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</si>
  <si>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</si>
  <si>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</si>
  <si>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</si>
  <si>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</si>
  <si>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</si>
  <si>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</si>
  <si>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</si>
  <si>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</si>
  <si>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</si>
  <si>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</si>
  <si>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</si>
  <si>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</si>
  <si>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</si>
  <si>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</si>
  <si>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</si>
  <si>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</si>
  <si>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</si>
  <si>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</si>
  <si>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</si>
  <si>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</si>
  <si>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</si>
  <si>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</si>
  <si>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</si>
  <si>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</si>
  <si>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</si>
  <si>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</si>
  <si>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</si>
  <si>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No se actuaiza la información conforme lo solicitado en el lineamiento</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</si>
  <si>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</si>
  <si>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</si>
  <si>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</si>
  <si>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</si>
  <si>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</si>
  <si>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</si>
  <si>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</si>
  <si>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</si>
  <si>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</si>
  <si>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</si>
  <si>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</si>
  <si>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</si>
  <si>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</si>
  <si>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</si>
  <si>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</si>
  <si>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</si>
  <si>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</si>
  <si>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</si>
  <si>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</si>
  <si>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</si>
  <si>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</si>
  <si>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</si>
  <si>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</si>
  <si>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</si>
  <si>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</si>
  <si>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</si>
  <si>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</si>
  <si>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</si>
  <si>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</si>
  <si>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</si>
  <si>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</si>
  <si>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</si>
  <si>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</si>
  <si>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</si>
  <si>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</si>
  <si>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</si>
  <si>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</si>
  <si>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</si>
  <si>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</si>
  <si>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</si>
  <si>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</si>
  <si>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</si>
  <si>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</si>
  <si>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</si>
  <si>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</si>
  <si>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</si>
  <si>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</si>
  <si>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</si>
  <si>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No se encuentra debidamente actualizada la información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</si>
  <si>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</si>
  <si>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</si>
  <si>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</si>
  <si>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</si>
  <si>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</si>
  <si>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</si>
  <si>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</si>
  <si>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</si>
  <si>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</si>
  <si>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</si>
  <si>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</si>
  <si>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</si>
  <si>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</si>
  <si>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</si>
  <si>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</si>
  <si>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</si>
  <si>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</si>
  <si>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</si>
  <si>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</si>
  <si>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</si>
  <si>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</si>
  <si>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</si>
  <si>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</si>
  <si>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</si>
  <si>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</si>
  <si>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</si>
  <si>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</si>
  <si>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</si>
  <si>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</si>
  <si>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</si>
  <si>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</si>
  <si>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</si>
  <si>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</si>
  <si>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</si>
  <si>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</si>
  <si>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</si>
  <si>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</si>
  <si>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</si>
  <si>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</si>
  <si>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</si>
  <si>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</si>
  <si>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</si>
  <si>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</si>
  <si>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</si>
  <si>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</si>
  <si>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</si>
  <si>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</si>
  <si>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</si>
  <si>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</si>
  <si>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</si>
  <si>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</si>
  <si>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</si>
  <si>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</si>
  <si>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</si>
  <si>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</si>
  <si>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</si>
  <si>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</si>
  <si>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</si>
  <si>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</si>
  <si>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</si>
  <si>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</si>
  <si>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</si>
  <si>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</si>
  <si>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</si>
  <si>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</si>
  <si>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</si>
  <si>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</si>
  <si>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</si>
  <si>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</si>
  <si>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</si>
  <si>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</si>
  <si>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</si>
  <si>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</si>
  <si>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</si>
  <si>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</si>
  <si>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</si>
  <si>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</si>
  <si>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</si>
  <si>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</si>
  <si>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</si>
  <si>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</si>
  <si>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</si>
  <si>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</si>
  <si>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</si>
  <si>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</si>
  <si>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</si>
  <si>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</si>
  <si>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</si>
  <si>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</si>
  <si>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</si>
  <si>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</si>
  <si>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</si>
  <si>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</si>
  <si>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</si>
  <si>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</si>
  <si>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</si>
  <si>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</si>
  <si>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</si>
  <si>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</si>
  <si>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</si>
  <si>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</si>
  <si>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</si>
  <si>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</si>
  <si>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</si>
  <si>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</si>
  <si>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</si>
  <si>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</si>
  <si>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</si>
  <si>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</si>
  <si>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</si>
  <si>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</si>
  <si>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</si>
  <si>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</si>
  <si>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</si>
  <si>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</si>
  <si>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</si>
  <si>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</si>
  <si>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</si>
  <si>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</si>
  <si>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</si>
  <si>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</si>
  <si>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</si>
  <si>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</si>
  <si>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</si>
  <si>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</si>
  <si>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</si>
  <si>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</si>
  <si>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</si>
  <si>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</si>
  <si>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</si>
  <si>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</si>
  <si>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</si>
  <si>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</si>
  <si>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</si>
  <si>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</si>
  <si>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</si>
  <si>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</si>
  <si>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</si>
  <si>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</si>
  <si>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</si>
  <si>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</si>
  <si>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</si>
  <si>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</si>
  <si>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</si>
  <si>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</si>
  <si>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</si>
  <si>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</si>
  <si>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</si>
  <si>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</si>
  <si>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</si>
  <si>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</si>
  <si>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</si>
  <si>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</si>
  <si>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</si>
  <si>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</si>
  <si>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</si>
  <si>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</si>
  <si>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</si>
  <si>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</si>
  <si>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</si>
  <si>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</si>
  <si>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</si>
  <si>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</si>
  <si>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</si>
  <si>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</si>
  <si>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</si>
  <si>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</si>
  <si>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</si>
  <si>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</si>
  <si>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</si>
  <si>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</si>
  <si>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</si>
  <si>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</si>
  <si>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</si>
  <si>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</si>
  <si>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</si>
  <si>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</si>
  <si>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</si>
  <si>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</si>
  <si>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</si>
  <si>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</si>
  <si>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</si>
  <si>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</si>
  <si>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</si>
  <si>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</si>
  <si>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</si>
  <si>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</si>
  <si>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</si>
  <si>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</si>
  <si>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</si>
  <si>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</si>
  <si>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</si>
  <si>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</si>
  <si>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</si>
  <si>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</si>
  <si>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</si>
  <si>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</si>
  <si>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</si>
  <si>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</si>
  <si>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</si>
  <si>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</si>
  <si>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</si>
  <si>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</si>
  <si>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</si>
  <si>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</si>
  <si>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</si>
  <si>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</si>
  <si>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</si>
  <si>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</si>
  <si>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</si>
  <si>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</si>
  <si>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</si>
  <si>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</si>
  <si>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</si>
  <si>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</si>
  <si>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</si>
  <si>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</si>
  <si>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</si>
  <si>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</si>
  <si>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</si>
  <si>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</si>
  <si>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</si>
  <si>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</si>
  <si>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</si>
  <si>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</si>
  <si>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</si>
  <si>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</si>
  <si>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</si>
  <si>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</si>
  <si>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</si>
  <si>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</si>
  <si>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</si>
  <si>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</si>
  <si>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</si>
  <si>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</si>
  <si>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</si>
  <si>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</si>
  <si>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</si>
  <si>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</si>
  <si>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</si>
  <si>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</si>
  <si>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</si>
  <si>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</si>
  <si>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</si>
  <si>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</si>
  <si>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</si>
  <si>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</si>
  <si>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</si>
  <si>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</si>
  <si>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</si>
  <si>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</si>
  <si>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</si>
  <si>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</si>
  <si>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</si>
  <si>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</si>
  <si>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</si>
  <si>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</si>
  <si>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</si>
  <si>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</si>
  <si>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</si>
  <si>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</si>
  <si>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</si>
  <si>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</si>
  <si>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</si>
  <si>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</si>
  <si>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</si>
  <si>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</si>
  <si>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</si>
  <si>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</si>
  <si>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</si>
  <si>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</si>
  <si>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</si>
  <si>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</si>
  <si>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</si>
  <si>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</si>
  <si>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</si>
  <si>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</si>
  <si>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</si>
  <si>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</si>
  <si>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</si>
  <si>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</si>
  <si>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</si>
  <si>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</si>
  <si>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</si>
  <si>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</si>
  <si>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</si>
  <si>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</si>
  <si>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</si>
  <si>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</si>
  <si>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</si>
  <si>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</si>
  <si>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</si>
  <si>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</si>
  <si>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</si>
  <si>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</si>
  <si>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</si>
  <si>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aplica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</si>
  <si>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</si>
  <si>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</si>
  <si>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</si>
  <si>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</si>
  <si>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</si>
  <si>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</si>
  <si>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</si>
  <si>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</si>
  <si>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</si>
  <si>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</si>
  <si>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</si>
  <si>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</si>
  <si>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</si>
  <si>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</si>
  <si>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</si>
  <si>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</si>
  <si>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</si>
  <si>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</si>
  <si>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</si>
  <si>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</si>
  <si>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</si>
  <si>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</si>
  <si>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</si>
  <si>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</si>
  <si>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</si>
  <si>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</si>
  <si>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</si>
  <si>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</si>
  <si>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</si>
  <si>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</si>
  <si>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</si>
  <si>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</si>
  <si>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</si>
  <si>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</si>
  <si>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</si>
  <si>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</si>
  <si>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</si>
  <si>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</si>
  <si>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</si>
  <si>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</si>
  <si>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</si>
  <si>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</si>
  <si>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</si>
  <si>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</si>
  <si>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</si>
  <si>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</si>
  <si>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</si>
  <si>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</si>
  <si>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</si>
  <si>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</si>
  <si>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</si>
  <si>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</si>
  <si>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</si>
  <si>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</si>
  <si>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</si>
  <si>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</si>
  <si>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</si>
  <si>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</si>
  <si>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</si>
  <si>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</si>
  <si>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</si>
  <si>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</si>
  <si>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</si>
  <si>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</si>
  <si>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</si>
  <si>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</si>
  <si>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</si>
  <si>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</si>
  <si>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</si>
  <si>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</si>
  <si>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</si>
  <si>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</si>
  <si>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</si>
  <si>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</si>
  <si>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</si>
  <si>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</si>
  <si>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</si>
  <si>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</si>
  <si>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</si>
  <si>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</si>
  <si>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</si>
  <si>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</si>
  <si>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</si>
  <si>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</si>
  <si>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</si>
  <si>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</si>
  <si>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</si>
  <si>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</si>
  <si>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</si>
  <si>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</si>
  <si>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</si>
  <si>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No se encuentra información relativa al ejercicio 2020, asimismo, tampoco se actualiza oportunamente la información del ejercicio en curso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</si>
  <si>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</si>
  <si>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</si>
  <si>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</si>
  <si>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</si>
  <si>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</si>
  <si>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</si>
  <si>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</si>
  <si>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</si>
  <si>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</si>
  <si>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</si>
  <si>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</si>
  <si>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</si>
  <si>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</si>
  <si>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</si>
  <si>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</si>
  <si>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</si>
  <si>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</si>
  <si>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</si>
  <si>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</si>
  <si>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</si>
  <si>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</si>
  <si>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</si>
  <si>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</si>
  <si>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</si>
  <si>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</si>
  <si>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</si>
  <si>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</si>
  <si>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</si>
  <si>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</si>
  <si>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</si>
  <si>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</si>
  <si>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</si>
  <si>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</si>
  <si>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</si>
  <si>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</si>
  <si>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</si>
  <si>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</si>
  <si>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</si>
  <si>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</si>
  <si>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</si>
  <si>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</si>
  <si>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</si>
  <si>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</si>
  <si>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</si>
  <si>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</si>
  <si>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</si>
  <si>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</si>
  <si>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</si>
  <si>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</si>
  <si>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</si>
  <si>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</si>
  <si>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</si>
  <si>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</si>
  <si>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</si>
  <si>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</si>
  <si>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</si>
  <si>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</si>
  <si>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</si>
  <si>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</si>
  <si>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</si>
  <si>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</si>
  <si>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</si>
  <si>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</si>
  <si>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</si>
  <si>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</si>
  <si>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</si>
  <si>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</si>
  <si>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</si>
  <si>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</si>
  <si>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</si>
  <si>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</si>
  <si>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</si>
  <si>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</si>
  <si>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</si>
  <si>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</si>
  <si>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</si>
  <si>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</si>
  <si>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</si>
  <si>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</si>
  <si>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</si>
  <si>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</si>
  <si>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</si>
  <si>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</si>
  <si>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</si>
  <si>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</si>
  <si>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</si>
  <si>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</si>
  <si>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</si>
  <si>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</si>
  <si>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</si>
  <si>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</si>
  <si>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</si>
  <si>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</si>
  <si>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</si>
  <si>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</si>
  <si>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</si>
  <si>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</si>
  <si>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</si>
  <si>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</si>
  <si>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</si>
  <si>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</si>
  <si>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</si>
  <si>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</si>
  <si>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</si>
  <si>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</si>
  <si>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</si>
  <si>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</si>
  <si>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</si>
  <si>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</si>
  <si>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</si>
  <si>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</si>
  <si>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</si>
  <si>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</si>
  <si>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</si>
  <si>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</si>
  <si>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</si>
  <si>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</si>
  <si>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</si>
  <si>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</si>
  <si>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</si>
  <si>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</si>
  <si>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</si>
  <si>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</si>
  <si>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</si>
  <si>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</si>
  <si>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</si>
  <si>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</si>
  <si>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</si>
  <si>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</si>
  <si>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</si>
  <si>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</si>
  <si>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No se encuentra información vigente</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</si>
  <si>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</si>
  <si>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</si>
  <si>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</si>
  <si>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</si>
  <si>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</si>
  <si>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</si>
  <si>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</si>
  <si>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</si>
  <si>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</si>
  <si>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</si>
  <si>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</si>
  <si>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</si>
  <si>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</si>
  <si>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</si>
  <si>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</si>
  <si>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</si>
  <si>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</si>
  <si>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</si>
  <si>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</si>
  <si>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</si>
  <si>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</si>
  <si>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</si>
  <si>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</si>
  <si>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</si>
  <si>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</si>
  <si>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</si>
  <si>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</si>
  <si>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</si>
  <si>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</si>
  <si>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</si>
  <si>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</si>
  <si>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</si>
  <si>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</si>
  <si>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</si>
  <si>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</si>
  <si>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</si>
  <si>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</si>
  <si>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</si>
  <si>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</si>
  <si>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</si>
  <si>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</si>
  <si>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</si>
  <si>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</si>
  <si>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</si>
  <si>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</si>
  <si>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</si>
  <si>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</si>
  <si>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</si>
  <si>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</si>
  <si>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</si>
  <si>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</si>
  <si>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</si>
  <si>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</si>
  <si>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</si>
  <si>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</si>
  <si>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</si>
  <si>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</si>
  <si>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</si>
  <si>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</si>
  <si>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</si>
  <si>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</si>
  <si>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</si>
  <si>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</si>
  <si>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</si>
  <si>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</si>
  <si>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</si>
  <si>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</si>
  <si>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</si>
  <si>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</si>
  <si>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</si>
  <si>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</si>
  <si>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</si>
  <si>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</si>
  <si>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</si>
  <si>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</si>
  <si>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</si>
  <si>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</si>
  <si>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</si>
  <si>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</si>
  <si>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</si>
  <si>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</si>
  <si>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</si>
  <si>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</si>
  <si>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</si>
  <si>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</si>
  <si>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</si>
  <si>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</si>
  <si>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</si>
  <si>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</si>
  <si>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</si>
  <si>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</si>
  <si>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</si>
  <si>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</si>
  <si>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</si>
  <si>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</si>
  <si>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</si>
  <si>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</si>
  <si>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</si>
  <si>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</si>
  <si>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</si>
  <si>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</si>
  <si>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</si>
  <si>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</si>
  <si>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</si>
  <si>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</si>
  <si>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</si>
  <si>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</si>
  <si>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</si>
  <si>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</si>
  <si>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</si>
  <si>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</si>
  <si>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</si>
  <si>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</si>
  <si>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</si>
  <si>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</si>
  <si>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</si>
  <si>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</si>
  <si>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</si>
  <si>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</si>
  <si>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</si>
  <si>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</si>
  <si>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</si>
  <si>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</si>
  <si>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</si>
  <si>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</si>
  <si>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</si>
  <si>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</si>
  <si>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</si>
  <si>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</si>
  <si>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</si>
  <si>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</si>
  <si>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</si>
  <si>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</si>
  <si>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</si>
  <si>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</si>
  <si>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</si>
  <si>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</si>
  <si>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</si>
  <si>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</si>
  <si>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</si>
  <si>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</si>
  <si>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</si>
  <si>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</si>
  <si>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</si>
  <si>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</si>
  <si>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</si>
  <si>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</si>
  <si>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</si>
  <si>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</si>
  <si>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</si>
  <si>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</si>
  <si>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</si>
  <si>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</si>
  <si>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</si>
  <si>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</si>
  <si>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</si>
  <si>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</si>
  <si>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</si>
  <si>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</si>
  <si>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</si>
  <si>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</si>
  <si>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</si>
  <si>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</si>
  <si>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</si>
  <si>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</si>
  <si>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</si>
  <si>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</si>
  <si>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</si>
  <si>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</si>
  <si>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</si>
  <si>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</si>
  <si>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</si>
  <si>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</si>
  <si>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</si>
  <si>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</si>
  <si>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</si>
  <si>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</si>
  <si>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</si>
  <si>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</si>
  <si>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</si>
  <si>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</si>
  <si>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</si>
  <si>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</si>
  <si>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</si>
  <si>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</si>
  <si>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</si>
  <si>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</si>
  <si>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</si>
  <si>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</si>
  <si>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</si>
  <si>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</si>
  <si>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</si>
  <si>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</si>
  <si>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</si>
  <si>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</si>
  <si>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</si>
  <si>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</si>
  <si>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</si>
  <si>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</si>
  <si>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</si>
  <si>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</si>
  <si>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</si>
  <si>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</si>
  <si>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</si>
  <si>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</si>
  <si>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</si>
  <si>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</si>
  <si>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</si>
  <si>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</si>
  <si>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</si>
  <si>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</si>
  <si>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</si>
  <si>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</si>
  <si>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</si>
  <si>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</si>
  <si>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</si>
  <si>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</si>
  <si>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</si>
  <si>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</si>
  <si>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</si>
  <si>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</si>
  <si>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</si>
  <si>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</si>
  <si>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</si>
  <si>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</si>
  <si>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</si>
  <si>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</si>
  <si>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</si>
  <si>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</si>
  <si>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</si>
  <si>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</si>
  <si>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</si>
  <si>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</si>
  <si>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</si>
  <si>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</si>
  <si>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</si>
  <si>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</si>
  <si>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</si>
  <si>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</si>
  <si>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</si>
  <si>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</si>
  <si>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</si>
  <si>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</si>
  <si>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</si>
  <si>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</si>
  <si>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</si>
  <si>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</si>
  <si>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</si>
  <si>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</si>
  <si>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</si>
  <si>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</si>
  <si>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</si>
  <si>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</si>
  <si>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</si>
  <si>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</si>
  <si>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</si>
  <si>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</si>
  <si>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</si>
  <si>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</si>
  <si>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</si>
  <si>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</si>
  <si>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</si>
  <si>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</si>
  <si>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</si>
  <si>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</si>
  <si>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</si>
  <si>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</si>
  <si>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</si>
  <si>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</si>
  <si>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</si>
  <si>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</si>
  <si>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</si>
  <si>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</si>
  <si>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</si>
  <si>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</si>
  <si>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</si>
  <si>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</si>
  <si>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</si>
  <si>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</si>
  <si>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</si>
  <si>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</si>
  <si>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</si>
  <si>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</si>
  <si>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</si>
  <si>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</si>
  <si>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</si>
  <si>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</si>
  <si>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</si>
  <si>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</si>
  <si>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</si>
  <si>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</si>
  <si>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</si>
  <si>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</si>
  <si>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</si>
  <si>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</si>
  <si>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</si>
  <si>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</si>
  <si>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</si>
  <si>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</si>
  <si>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</si>
  <si>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</si>
  <si>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</si>
  <si>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</si>
  <si>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</si>
  <si>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</si>
  <si>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</si>
  <si>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</si>
  <si>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</si>
  <si>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</si>
  <si>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</si>
  <si>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</si>
  <si>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</si>
  <si>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</si>
  <si>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</si>
  <si>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</si>
  <si>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</si>
  <si>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</si>
  <si>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</si>
  <si>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</si>
  <si>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</si>
  <si>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</si>
  <si>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</si>
  <si>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</si>
  <si>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</si>
  <si>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</si>
  <si>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</si>
  <si>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</si>
  <si>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</si>
  <si>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</si>
  <si>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</si>
  <si>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</si>
  <si>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</si>
  <si>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</si>
  <si>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</si>
  <si>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</si>
  <si>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</si>
  <si>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</si>
  <si>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</si>
  <si>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</si>
  <si>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</si>
  <si>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</si>
  <si>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</si>
  <si>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</si>
  <si>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</si>
  <si>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</si>
  <si>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</si>
  <si>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</si>
  <si>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</si>
  <si>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</si>
  <si>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</si>
  <si>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</si>
  <si>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</si>
  <si>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</si>
  <si>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</si>
  <si>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</si>
  <si>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</si>
  <si>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</si>
  <si>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</si>
  <si>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</si>
  <si>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</si>
  <si>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</si>
  <si>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</si>
  <si>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</si>
  <si>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</si>
  <si>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</si>
  <si>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</si>
  <si>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</si>
  <si>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</si>
  <si>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</si>
  <si>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</si>
  <si>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</si>
  <si>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</si>
  <si>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</si>
  <si>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</si>
  <si>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</si>
  <si>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</si>
  <si>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</si>
  <si>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</si>
  <si>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</si>
  <si>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</si>
  <si>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</si>
  <si>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</si>
  <si>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</si>
  <si>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</si>
  <si>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</si>
  <si>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</si>
  <si>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</si>
  <si>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</si>
  <si>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</si>
  <si>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</si>
  <si>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</si>
  <si>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</si>
  <si>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</si>
  <si>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</si>
  <si>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</si>
  <si>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</si>
  <si>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</si>
  <si>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</si>
  <si>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</si>
  <si>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</si>
  <si>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</si>
  <si>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</si>
  <si>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</si>
  <si>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</si>
  <si>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</si>
  <si>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</si>
  <si>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</si>
  <si>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</si>
  <si>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</si>
  <si>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</si>
  <si>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</si>
  <si>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</si>
  <si>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</si>
  <si>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</si>
  <si>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</si>
  <si>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</si>
  <si>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</si>
  <si>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</si>
  <si>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</si>
  <si>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</si>
  <si>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</si>
  <si>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</si>
  <si>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</si>
  <si>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</si>
  <si>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</si>
  <si>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</si>
  <si>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</si>
  <si>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</si>
  <si>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</si>
  <si>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</si>
  <si>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</si>
  <si>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</si>
  <si>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</si>
  <si>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</si>
  <si>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</si>
  <si>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</si>
  <si>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</si>
  <si>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</si>
  <si>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</si>
  <si>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</si>
  <si>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</si>
  <si>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</si>
  <si>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</si>
  <si>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</si>
  <si>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</si>
  <si>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</si>
  <si>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</si>
  <si>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</si>
  <si>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</si>
  <si>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</si>
  <si>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</si>
  <si>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</si>
  <si>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</si>
  <si>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</si>
  <si>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</si>
  <si>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</si>
  <si>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</si>
  <si>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</si>
  <si>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</si>
  <si>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</si>
  <si>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</si>
  <si>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</si>
  <si>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</si>
  <si>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</si>
  <si>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</si>
  <si>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</si>
  <si>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</si>
  <si>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</si>
  <si>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</si>
  <si>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</si>
  <si>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</si>
  <si>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</si>
  <si>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</si>
  <si>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</si>
  <si>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</si>
  <si>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</si>
  <si>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</si>
  <si>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</si>
  <si>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</si>
  <si>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</si>
  <si>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</si>
  <si>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</si>
  <si>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</si>
  <si>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</si>
  <si>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</si>
  <si>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</si>
  <si>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</si>
  <si>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</si>
  <si>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</si>
  <si>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</si>
  <si>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</si>
  <si>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</si>
  <si>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</si>
  <si>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</si>
  <si>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</si>
  <si>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</si>
  <si>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</si>
  <si>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No se encuentra la información debidamente actualizada ni conservada como señala el lineamiento sin embargo si existe tal en la PNT</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</si>
  <si>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</si>
  <si>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</si>
  <si>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</si>
  <si>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</si>
  <si>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</si>
  <si>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</si>
  <si>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</si>
  <si>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</si>
  <si>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</si>
  <si>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</si>
  <si>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</si>
  <si>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</si>
  <si>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</si>
  <si>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</si>
  <si>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</si>
  <si>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</si>
  <si>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</si>
  <si>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</si>
  <si>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</si>
  <si>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</si>
  <si>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</si>
  <si>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</si>
  <si>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</si>
  <si>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</si>
  <si>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</si>
  <si>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</si>
  <si>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</si>
  <si>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</si>
  <si>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</si>
  <si>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</si>
  <si>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</si>
  <si>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</si>
  <si>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</si>
  <si>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</si>
  <si>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</si>
  <si>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</si>
  <si>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</si>
  <si>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</si>
  <si>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</si>
  <si>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</si>
  <si>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</si>
  <si>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</si>
  <si>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</si>
  <si>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</si>
  <si>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</si>
  <si>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</si>
  <si>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</si>
  <si>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No se encuentra debidamente conservada la información</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</si>
  <si>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</si>
  <si>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</si>
  <si>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</si>
  <si>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</si>
  <si>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</si>
  <si>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</si>
  <si>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</si>
  <si>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</si>
  <si>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</si>
  <si>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</si>
  <si>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</si>
  <si>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</si>
  <si>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</si>
  <si>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</si>
  <si>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</si>
  <si>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</si>
  <si>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</si>
  <si>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</si>
  <si>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</si>
  <si>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</si>
  <si>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</si>
  <si>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</si>
  <si>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</si>
  <si>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</si>
  <si>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</si>
  <si>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</si>
  <si>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</si>
  <si>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</si>
  <si>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</si>
  <si>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</si>
  <si>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</si>
  <si>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</si>
  <si>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</si>
  <si>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</si>
  <si>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</si>
  <si>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</si>
  <si>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</si>
  <si>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</si>
  <si>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</si>
  <si>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</si>
  <si>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</si>
  <si>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</si>
  <si>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</si>
  <si>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</si>
  <si>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</si>
  <si>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</si>
  <si>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</si>
  <si>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</si>
  <si>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</si>
  <si>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</si>
  <si>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</si>
  <si>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</si>
  <si>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</si>
  <si>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</si>
  <si>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</si>
  <si>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</si>
  <si>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</si>
  <si>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</si>
  <si>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</si>
  <si>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</si>
  <si>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</si>
  <si>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</si>
  <si>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</si>
  <si>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</si>
  <si>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</si>
  <si>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</si>
  <si>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</si>
  <si>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</si>
  <si>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</si>
  <si>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</si>
  <si>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</si>
  <si>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</si>
  <si>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</si>
  <si>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</si>
  <si>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</si>
  <si>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</si>
  <si>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</si>
  <si>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</si>
  <si>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</si>
  <si>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</si>
  <si>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</si>
  <si>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</si>
  <si>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</si>
  <si>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</si>
  <si>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</si>
  <si>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</si>
  <si>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</si>
  <si>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</si>
  <si>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</si>
  <si>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</si>
  <si>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</si>
  <si>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</si>
  <si>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</si>
  <si>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</si>
  <si>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</si>
  <si>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</si>
  <si>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</si>
  <si>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</si>
  <si>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</si>
  <si>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</si>
  <si>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</si>
  <si>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</si>
  <si>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</si>
  <si>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</si>
  <si>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</si>
  <si>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</si>
  <si>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</si>
  <si>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</si>
  <si>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</si>
  <si>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</si>
  <si>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</si>
  <si>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</si>
  <si>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</si>
  <si>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</si>
  <si>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</si>
  <si>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</si>
  <si>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</si>
  <si>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</si>
  <si>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</si>
  <si>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</si>
  <si>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</si>
  <si>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</si>
  <si>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</si>
  <si>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</si>
  <si>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</si>
  <si>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</si>
  <si>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</si>
  <si>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</si>
  <si>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</si>
  <si>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</si>
  <si>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</si>
  <si>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</si>
  <si>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</si>
  <si>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</si>
  <si>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</si>
  <si>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</si>
  <si>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</si>
  <si>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</si>
  <si>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</si>
  <si>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</si>
  <si>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</si>
  <si>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</si>
  <si>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</si>
  <si>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</si>
  <si>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</si>
  <si>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</si>
  <si>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</si>
  <si>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</si>
  <si>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</si>
  <si>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</si>
  <si>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</si>
  <si>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</si>
  <si>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</si>
  <si>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</si>
  <si>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</si>
  <si>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</si>
  <si>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</si>
  <si>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</si>
  <si>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</si>
  <si>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</si>
  <si>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</si>
  <si>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</si>
  <si>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</si>
  <si>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</si>
  <si>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</si>
  <si>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</si>
  <si>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</si>
  <si>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</si>
  <si>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</si>
  <si>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</si>
  <si>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</si>
  <si>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</si>
  <si>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</si>
  <si>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</si>
  <si>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</si>
  <si>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</si>
  <si>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</si>
  <si>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</si>
  <si>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</si>
  <si>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</si>
  <si>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</si>
  <si>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</si>
  <si>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</si>
  <si>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</si>
  <si>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</si>
  <si>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</si>
  <si>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</si>
  <si>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</si>
  <si>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</si>
  <si>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</si>
  <si>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</si>
  <si>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</si>
  <si>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</si>
  <si>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</si>
  <si>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</si>
  <si>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</si>
  <si>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</si>
  <si>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</si>
  <si>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</si>
  <si>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</si>
  <si>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</si>
  <si>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</si>
  <si>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</si>
  <si>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</si>
  <si>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</si>
  <si>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</si>
  <si>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</si>
  <si>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</si>
  <si>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</si>
  <si>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</si>
  <si>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</si>
  <si>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</si>
  <si>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</si>
  <si>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</si>
  <si>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</si>
  <si>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</si>
  <si>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</si>
  <si>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</si>
  <si>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</si>
  <si>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</si>
  <si>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</si>
  <si>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</si>
  <si>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</si>
  <si>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</si>
  <si>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</si>
  <si>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</si>
  <si>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</si>
  <si>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</si>
  <si>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</si>
  <si>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</si>
  <si>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</si>
  <si>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</si>
  <si>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</si>
  <si>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</si>
  <si>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</si>
  <si>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</si>
  <si>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</si>
  <si>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</si>
  <si>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</si>
  <si>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</si>
  <si>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</si>
  <si>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</si>
  <si>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</si>
  <si>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</si>
  <si>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</si>
  <si>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</si>
  <si>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</si>
  <si>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</si>
  <si>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</si>
  <si>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No se encuentra la información del tercer trimestre, sin embargo si existe en la PNT </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</si>
  <si>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</si>
  <si>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</si>
  <si>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</si>
  <si>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</si>
  <si>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</si>
  <si>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</si>
  <si>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</si>
  <si>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</si>
  <si>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</si>
  <si>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</si>
  <si>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</si>
  <si>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</si>
  <si>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</si>
  <si>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</si>
  <si>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</si>
  <si>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</si>
  <si>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</si>
  <si>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</si>
  <si>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</si>
  <si>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</si>
  <si>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</si>
  <si>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</si>
  <si>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</si>
  <si>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</si>
  <si>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</si>
  <si>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</si>
  <si>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</si>
  <si>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</si>
  <si>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</si>
  <si>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</si>
  <si>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</si>
  <si>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</si>
  <si>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</si>
  <si>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</si>
  <si>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</si>
  <si>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</si>
  <si>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</si>
  <si>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</si>
  <si>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</si>
  <si>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</si>
  <si>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</si>
  <si>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</si>
  <si>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</si>
  <si>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</si>
  <si>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</si>
  <si>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</si>
  <si>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</si>
  <si>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</si>
  <si>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</si>
  <si>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</si>
  <si>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</si>
  <si>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</si>
  <si>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</si>
  <si>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</si>
  <si>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</si>
  <si>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</si>
  <si>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</si>
  <si>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</si>
  <si>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</si>
  <si>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</si>
  <si>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</si>
  <si>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</si>
  <si>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</si>
  <si>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</si>
  <si>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</si>
  <si>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</si>
  <si>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</si>
  <si>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</si>
  <si>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</si>
  <si>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</si>
  <si>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</si>
  <si>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</si>
  <si>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</si>
  <si>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</si>
  <si>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</si>
  <si>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</si>
  <si>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</si>
  <si>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</si>
  <si>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</si>
  <si>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</si>
  <si>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</si>
  <si>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</si>
  <si>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</si>
  <si>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</si>
  <si>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</si>
  <si>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</si>
  <si>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</si>
  <si>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</si>
  <si>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</si>
  <si>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</si>
  <si>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</si>
  <si>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</si>
  <si>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</si>
  <si>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</si>
  <si>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</si>
  <si>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</si>
  <si>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</si>
  <si>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</si>
  <si>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</si>
  <si>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</si>
  <si>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</si>
  <si>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</si>
  <si>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</si>
  <si>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</si>
  <si>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</si>
  <si>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</si>
  <si>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</si>
  <si>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</si>
  <si>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</si>
  <si>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</si>
  <si>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</si>
  <si>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</si>
  <si>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</si>
  <si>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</si>
  <si>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</si>
  <si>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</si>
  <si>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</si>
  <si>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</si>
  <si>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</si>
  <si>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</si>
  <si>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</si>
  <si>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</si>
  <si>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</si>
  <si>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</si>
  <si>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</si>
  <si>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</si>
  <si>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</si>
  <si>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</si>
  <si>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</si>
  <si>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</si>
  <si>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</si>
  <si>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</si>
  <si>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</si>
  <si>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</si>
  <si>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</si>
  <si>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</si>
  <si>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</si>
  <si>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</si>
  <si>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</si>
  <si>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</si>
  <si>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</si>
  <si>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</si>
  <si>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</si>
  <si>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</si>
  <si>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</si>
  <si>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</si>
  <si>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</si>
  <si>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</si>
  <si>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</si>
  <si>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</si>
  <si>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</si>
  <si>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</si>
  <si>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</si>
  <si>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</si>
  <si>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</si>
  <si>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</si>
  <si>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</si>
  <si>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</si>
  <si>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</si>
  <si>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</si>
  <si>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no cumple con lo requerido en lineamiento</t>
  </si>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</sst>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44512</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87.579831932773061</v>
      </c>
      <c r="I9" s="10"/>
      <c r="J9" s="11">
        <f>'IGOT (PNT)'!K11</f>
        <v>98.011204481792632</v>
      </c>
      <c r="K9" s="10"/>
      <c r="L9" s="9">
        <f>(H9+J9)/2</f>
        <v>92.795518207282839</v>
      </c>
    </row>
    <row r="10" spans="3:14" ht="6" customHeight="1" thickBot="1" x14ac:dyDescent="0.3">
      <c r="H10" s="12"/>
      <c r="I10" s="10"/>
      <c r="J10" s="12"/>
      <c r="K10" s="10"/>
      <c r="L10" s="12"/>
    </row>
    <row r="11" spans="3:14" ht="24" customHeight="1" thickBot="1" x14ac:dyDescent="0.3">
      <c r="C11" s="238" t="s">
        <v>11</v>
      </c>
      <c r="D11" s="238"/>
      <c r="E11" s="238"/>
      <c r="F11" s="238"/>
      <c r="H11" s="9">
        <f>'IGOT (PI)'!K13</f>
        <v>82.999999999999986</v>
      </c>
      <c r="I11" s="10"/>
      <c r="J11" s="11">
        <f>'IGOT (PNT)'!K13</f>
        <v>99.999999999999986</v>
      </c>
      <c r="K11" s="10"/>
      <c r="L11" s="9">
        <f>(H11+J11)/2</f>
        <v>91.499999999999986</v>
      </c>
    </row>
    <row r="12" spans="3:14" ht="6" customHeight="1" thickBot="1" x14ac:dyDescent="0.3">
      <c r="H12" s="12"/>
      <c r="I12" s="10"/>
      <c r="J12" s="12"/>
      <c r="K12" s="10"/>
      <c r="L12" s="12"/>
    </row>
    <row r="13" spans="3:14" ht="24" customHeight="1" thickBot="1" x14ac:dyDescent="0.3">
      <c r="C13" s="238" t="s">
        <v>12</v>
      </c>
      <c r="D13" s="238"/>
      <c r="E13" s="238"/>
      <c r="F13" s="238"/>
      <c r="H13" s="9">
        <f>'IGOT (PI)'!K15</f>
        <v>80.666666666666657</v>
      </c>
      <c r="I13" s="10"/>
      <c r="J13" s="11">
        <f>'IGOT (PNT)'!K15</f>
        <v>0</v>
      </c>
      <c r="K13" s="10"/>
      <c r="L13" s="9">
        <f>(H13+J13)/2</f>
        <v>40.333333333333329</v>
      </c>
    </row>
    <row r="14" spans="3:14" ht="6" customHeight="1" thickBot="1" x14ac:dyDescent="0.3">
      <c r="H14" s="12"/>
      <c r="I14" s="10"/>
      <c r="J14" s="12"/>
      <c r="K14" s="10"/>
      <c r="L14" s="12"/>
    </row>
    <row r="15" spans="3:14" ht="24" customHeight="1" thickBot="1" x14ac:dyDescent="0.3">
      <c r="C15" s="238" t="s">
        <v>13</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14</v>
      </c>
      <c r="D17" s="238"/>
      <c r="E17" s="238"/>
      <c r="F17" s="238"/>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38" t="s">
        <v>2794</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15</v>
      </c>
      <c r="D21" s="238"/>
      <c r="E21" s="238"/>
      <c r="F21" s="238"/>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8" t="s">
        <v>16</v>
      </c>
      <c r="D23" s="238"/>
      <c r="E23" s="238"/>
      <c r="F23" s="238"/>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8" t="s">
        <v>17</v>
      </c>
      <c r="D25" s="238"/>
      <c r="E25" s="238"/>
      <c r="F25" s="238"/>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38" t="s">
        <v>18</v>
      </c>
      <c r="D27" s="238"/>
      <c r="E27" s="238"/>
      <c r="F27" s="238"/>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39" t="s">
        <v>19</v>
      </c>
      <c r="D29" s="239"/>
      <c r="E29" s="239"/>
      <c r="F29" s="239"/>
      <c r="H29" s="13">
        <f>'IGOT (PI)'!K31</f>
        <v>83.664565826330502</v>
      </c>
      <c r="I29" s="10"/>
      <c r="J29" s="14">
        <f>'IGOT (PNT)'!K31</f>
        <v>91.306722689075571</v>
      </c>
      <c r="K29" s="10"/>
      <c r="L29" s="15">
        <f>(H29+J29)/2</f>
        <v>87.485644257703029</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0"/>
      <c r="D34" s="240"/>
      <c r="E34" s="240"/>
      <c r="H34"/>
      <c r="I34"/>
      <c r="J34" s="240"/>
      <c r="K34" s="240"/>
      <c r="L34" s="240"/>
    </row>
    <row r="35" spans="3:12" ht="24" customHeight="1" x14ac:dyDescent="0.25">
      <c r="C35" s="241" t="s">
        <v>20</v>
      </c>
      <c r="D35" s="241"/>
      <c r="E35" s="241"/>
      <c r="H35"/>
      <c r="I35"/>
      <c r="J35" s="241" t="s">
        <v>21</v>
      </c>
      <c r="K35" s="241"/>
      <c r="L35" s="241"/>
    </row>
    <row r="36" spans="3:12" ht="24" customHeight="1" x14ac:dyDescent="0.25">
      <c r="C36" s="237" t="s">
        <v>22</v>
      </c>
      <c r="D36" s="237"/>
      <c r="E36" s="237"/>
      <c r="H36" s="16"/>
      <c r="I36" s="16"/>
      <c r="J36" s="237" t="s">
        <v>23</v>
      </c>
      <c r="K36" s="237"/>
      <c r="L36" s="237"/>
    </row>
    <row r="101" spans="3:3" x14ac:dyDescent="0.25">
      <c r="C101" s="17" t="s">
        <v>24</v>
      </c>
    </row>
    <row r="102" spans="3:3" x14ac:dyDescent="0.25">
      <c r="C102" s="18" t="s">
        <v>25</v>
      </c>
    </row>
    <row r="103" spans="3:3" x14ac:dyDescent="0.25">
      <c r="C103" s="18" t="s">
        <v>26</v>
      </c>
    </row>
    <row r="104" spans="3:3" x14ac:dyDescent="0.25">
      <c r="C104" s="18" t="s">
        <v>27</v>
      </c>
    </row>
    <row r="105" spans="3:3" x14ac:dyDescent="0.25">
      <c r="C105" s="18" t="s">
        <v>28</v>
      </c>
    </row>
    <row r="106" spans="3:3" x14ac:dyDescent="0.25">
      <c r="C106" s="18" t="s">
        <v>29</v>
      </c>
    </row>
    <row r="107" spans="3:3" x14ac:dyDescent="0.25">
      <c r="C107" s="18" t="s">
        <v>30</v>
      </c>
    </row>
    <row r="108" spans="3:3" x14ac:dyDescent="0.25">
      <c r="C108" s="18" t="s">
        <v>31</v>
      </c>
    </row>
    <row r="109" spans="3:3" x14ac:dyDescent="0.25">
      <c r="C109" s="18" t="s">
        <v>32</v>
      </c>
    </row>
    <row r="110" spans="3:3" x14ac:dyDescent="0.25">
      <c r="C110" s="18" t="s">
        <v>33</v>
      </c>
    </row>
    <row r="111" spans="3:3" x14ac:dyDescent="0.25">
      <c r="C111" s="18" t="s">
        <v>34</v>
      </c>
    </row>
    <row r="112" spans="3:3" x14ac:dyDescent="0.25">
      <c r="C112" s="18" t="s">
        <v>35</v>
      </c>
    </row>
    <row r="113" spans="3:3" x14ac:dyDescent="0.25">
      <c r="C113" s="18" t="s">
        <v>36</v>
      </c>
    </row>
    <row r="114" spans="3:3" x14ac:dyDescent="0.25">
      <c r="C114" s="18" t="s">
        <v>37</v>
      </c>
    </row>
    <row r="115" spans="3:3" x14ac:dyDescent="0.25">
      <c r="C115" s="18" t="s">
        <v>38</v>
      </c>
    </row>
    <row r="116" spans="3:3" x14ac:dyDescent="0.25">
      <c r="C116" s="18" t="s">
        <v>39</v>
      </c>
    </row>
    <row r="117" spans="3:3" x14ac:dyDescent="0.25">
      <c r="C117" s="18" t="s">
        <v>40</v>
      </c>
    </row>
    <row r="118" spans="3:3" x14ac:dyDescent="0.25">
      <c r="C118" s="18" t="s">
        <v>41</v>
      </c>
    </row>
    <row r="119" spans="3:3" x14ac:dyDescent="0.25">
      <c r="C119" s="18" t="s">
        <v>42</v>
      </c>
    </row>
    <row r="120" spans="3:3" x14ac:dyDescent="0.25">
      <c r="C120" s="18" t="s">
        <v>43</v>
      </c>
    </row>
    <row r="121" spans="3:3" x14ac:dyDescent="0.25">
      <c r="C121" s="18" t="s">
        <v>44</v>
      </c>
    </row>
    <row r="122" spans="3:3" x14ac:dyDescent="0.25">
      <c r="C122" s="18" t="s">
        <v>45</v>
      </c>
    </row>
    <row r="123" spans="3:3" x14ac:dyDescent="0.25">
      <c r="C123" s="18" t="s">
        <v>46</v>
      </c>
    </row>
    <row r="124" spans="3:3" x14ac:dyDescent="0.25">
      <c r="C124" s="18" t="s">
        <v>47</v>
      </c>
    </row>
    <row r="125" spans="3:3" x14ac:dyDescent="0.25">
      <c r="C125" s="18" t="s">
        <v>48</v>
      </c>
    </row>
    <row r="126" spans="3:3" x14ac:dyDescent="0.25">
      <c r="C126" s="18" t="s">
        <v>49</v>
      </c>
    </row>
    <row r="127" spans="3:3" x14ac:dyDescent="0.25">
      <c r="C127" s="18" t="s">
        <v>50</v>
      </c>
    </row>
    <row r="128" spans="3:3" x14ac:dyDescent="0.25">
      <c r="C128" s="18" t="s">
        <v>51</v>
      </c>
    </row>
    <row r="129" spans="3:3" x14ac:dyDescent="0.25">
      <c r="C129" s="18" t="s">
        <v>52</v>
      </c>
    </row>
    <row r="130" spans="3:3" x14ac:dyDescent="0.25">
      <c r="C130" s="18" t="s">
        <v>53</v>
      </c>
    </row>
    <row r="131" spans="3:3" x14ac:dyDescent="0.25">
      <c r="C131" s="18" t="s">
        <v>54</v>
      </c>
    </row>
    <row r="132" spans="3:3" x14ac:dyDescent="0.25">
      <c r="C132" s="18" t="s">
        <v>55</v>
      </c>
    </row>
    <row r="133" spans="3:3" x14ac:dyDescent="0.25">
      <c r="C133" s="18" t="s">
        <v>56</v>
      </c>
    </row>
    <row r="134" spans="3:3" x14ac:dyDescent="0.25">
      <c r="C134" s="18" t="s">
        <v>57</v>
      </c>
    </row>
    <row r="135" spans="3:3" x14ac:dyDescent="0.25">
      <c r="C135" s="18" t="s">
        <v>58</v>
      </c>
    </row>
    <row r="136" spans="3:3" x14ac:dyDescent="0.25">
      <c r="C136" s="18" t="s">
        <v>59</v>
      </c>
    </row>
    <row r="137" spans="3:3" x14ac:dyDescent="0.25">
      <c r="C137" s="18" t="s">
        <v>60</v>
      </c>
    </row>
    <row r="138" spans="3:3" x14ac:dyDescent="0.25">
      <c r="C138" s="18" t="s">
        <v>61</v>
      </c>
    </row>
    <row r="139" spans="3:3" x14ac:dyDescent="0.25">
      <c r="C139" s="18" t="s">
        <v>62</v>
      </c>
    </row>
    <row r="140" spans="3:3" x14ac:dyDescent="0.25">
      <c r="C140" s="18" t="s">
        <v>63</v>
      </c>
    </row>
    <row r="141" spans="3:3" x14ac:dyDescent="0.25">
      <c r="C141" s="18" t="s">
        <v>64</v>
      </c>
    </row>
    <row r="142" spans="3:3" x14ac:dyDescent="0.25">
      <c r="C142" s="18" t="s">
        <v>65</v>
      </c>
    </row>
    <row r="143" spans="3:3" x14ac:dyDescent="0.25">
      <c r="C143" s="18" t="s">
        <v>66</v>
      </c>
    </row>
    <row r="144" spans="3:3" x14ac:dyDescent="0.25">
      <c r="C144" s="18" t="s">
        <v>67</v>
      </c>
    </row>
    <row r="145" spans="3:3" x14ac:dyDescent="0.25">
      <c r="C145" s="18" t="s">
        <v>68</v>
      </c>
    </row>
    <row r="146" spans="3:3" x14ac:dyDescent="0.25">
      <c r="C146" s="18" t="s">
        <v>69</v>
      </c>
    </row>
    <row r="147" spans="3:3" x14ac:dyDescent="0.25">
      <c r="C147" s="18" t="s">
        <v>70</v>
      </c>
    </row>
    <row r="148" spans="3:3" x14ac:dyDescent="0.25">
      <c r="C148" s="18" t="s">
        <v>71</v>
      </c>
    </row>
    <row r="149" spans="3:3" x14ac:dyDescent="0.25">
      <c r="C149" s="18" t="s">
        <v>72</v>
      </c>
    </row>
    <row r="150" spans="3:3" x14ac:dyDescent="0.25">
      <c r="C150" s="18" t="s">
        <v>73</v>
      </c>
    </row>
    <row r="151" spans="3:3" x14ac:dyDescent="0.25">
      <c r="C151" s="18" t="s">
        <v>74</v>
      </c>
    </row>
    <row r="152" spans="3:3" x14ac:dyDescent="0.25">
      <c r="C152" s="18" t="s">
        <v>75</v>
      </c>
    </row>
    <row r="153" spans="3:3" x14ac:dyDescent="0.25">
      <c r="C153" s="18" t="s">
        <v>76</v>
      </c>
    </row>
    <row r="154" spans="3:3" x14ac:dyDescent="0.25">
      <c r="C154" s="18" t="s">
        <v>77</v>
      </c>
    </row>
    <row r="155" spans="3:3" x14ac:dyDescent="0.25">
      <c r="C155" s="18" t="s">
        <v>78</v>
      </c>
    </row>
    <row r="156" spans="3:3" x14ac:dyDescent="0.25">
      <c r="C156" s="18" t="s">
        <v>79</v>
      </c>
    </row>
    <row r="157" spans="3:3" x14ac:dyDescent="0.25">
      <c r="C157" s="18" t="s">
        <v>80</v>
      </c>
    </row>
    <row r="158" spans="3:3" x14ac:dyDescent="0.25">
      <c r="C158" s="18" t="s">
        <v>81</v>
      </c>
    </row>
    <row r="159" spans="3:3" x14ac:dyDescent="0.25">
      <c r="C159" s="18" t="s">
        <v>82</v>
      </c>
    </row>
    <row r="160" spans="3:3" x14ac:dyDescent="0.25">
      <c r="C160" s="18" t="s">
        <v>5</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t="s">
        <v>89</v>
      </c>
    </row>
    <row r="168" spans="3:3" x14ac:dyDescent="0.25">
      <c r="C168" s="18" t="s">
        <v>90</v>
      </c>
    </row>
    <row r="169" spans="3:3" x14ac:dyDescent="0.25">
      <c r="C169" s="18" t="s">
        <v>91</v>
      </c>
    </row>
    <row r="170" spans="3:3" x14ac:dyDescent="0.25">
      <c r="C170" s="18" t="s">
        <v>92</v>
      </c>
    </row>
    <row r="171" spans="3:3" x14ac:dyDescent="0.25">
      <c r="C171" s="18" t="s">
        <v>93</v>
      </c>
    </row>
    <row r="172" spans="3:3" x14ac:dyDescent="0.25">
      <c r="C172" s="18" t="s">
        <v>94</v>
      </c>
    </row>
    <row r="173" spans="3:3" x14ac:dyDescent="0.25">
      <c r="C173" s="18" t="s">
        <v>95</v>
      </c>
    </row>
    <row r="174" spans="3:3" x14ac:dyDescent="0.25">
      <c r="C174" s="18" t="s">
        <v>96</v>
      </c>
    </row>
    <row r="175" spans="3:3" x14ac:dyDescent="0.25">
      <c r="C175" s="18" t="s">
        <v>97</v>
      </c>
    </row>
    <row r="176" spans="3:3" x14ac:dyDescent="0.25">
      <c r="C176" s="18" t="s">
        <v>98</v>
      </c>
    </row>
    <row r="177" spans="3:3" x14ac:dyDescent="0.25">
      <c r="C177" s="18" t="s">
        <v>99</v>
      </c>
    </row>
    <row r="178" spans="3:3" x14ac:dyDescent="0.25">
      <c r="C178" s="18" t="s">
        <v>100</v>
      </c>
    </row>
    <row r="179" spans="3:3" x14ac:dyDescent="0.25">
      <c r="C179" s="18" t="s">
        <v>101</v>
      </c>
    </row>
    <row r="180" spans="3:3" x14ac:dyDescent="0.25">
      <c r="C180" s="18" t="s">
        <v>102</v>
      </c>
    </row>
    <row r="181" spans="3:3" x14ac:dyDescent="0.25">
      <c r="C181" s="18" t="s">
        <v>103</v>
      </c>
    </row>
    <row r="182" spans="3:3" x14ac:dyDescent="0.25">
      <c r="C182" s="18" t="s">
        <v>104</v>
      </c>
    </row>
    <row r="183" spans="3:3" x14ac:dyDescent="0.25">
      <c r="C183" s="18" t="s">
        <v>105</v>
      </c>
    </row>
    <row r="184" spans="3:3" x14ac:dyDescent="0.25">
      <c r="C184" s="18" t="s">
        <v>106</v>
      </c>
    </row>
    <row r="185" spans="3:3" x14ac:dyDescent="0.25">
      <c r="C185" s="18" t="s">
        <v>107</v>
      </c>
    </row>
    <row r="186" spans="3:3" x14ac:dyDescent="0.25">
      <c r="C186" s="18" t="s">
        <v>108</v>
      </c>
    </row>
    <row r="187" spans="3:3" x14ac:dyDescent="0.25">
      <c r="C187" s="18" t="s">
        <v>109</v>
      </c>
    </row>
    <row r="188" spans="3:3" x14ac:dyDescent="0.25">
      <c r="C188" s="18" t="s">
        <v>110</v>
      </c>
    </row>
    <row r="189" spans="3:3" x14ac:dyDescent="0.25">
      <c r="C189" s="18" t="s">
        <v>111</v>
      </c>
    </row>
    <row r="190" spans="3:3" x14ac:dyDescent="0.25">
      <c r="C190" s="18" t="s">
        <v>112</v>
      </c>
    </row>
    <row r="191" spans="3:3" x14ac:dyDescent="0.25">
      <c r="C191" s="18" t="s">
        <v>113</v>
      </c>
    </row>
    <row r="192" spans="3:3" x14ac:dyDescent="0.25">
      <c r="C192" s="18" t="s">
        <v>114</v>
      </c>
    </row>
    <row r="193" spans="3:3" x14ac:dyDescent="0.25">
      <c r="C193" s="18" t="s">
        <v>115</v>
      </c>
    </row>
    <row r="194" spans="3:3" x14ac:dyDescent="0.25">
      <c r="C194" s="18" t="s">
        <v>116</v>
      </c>
    </row>
    <row r="195" spans="3:3" x14ac:dyDescent="0.25">
      <c r="C195" s="18" t="s">
        <v>117</v>
      </c>
    </row>
    <row r="196" spans="3:3" x14ac:dyDescent="0.25">
      <c r="C196" s="18" t="s">
        <v>118</v>
      </c>
    </row>
    <row r="197" spans="3:3" x14ac:dyDescent="0.25">
      <c r="C197" s="18" t="s">
        <v>119</v>
      </c>
    </row>
    <row r="198" spans="3:3" x14ac:dyDescent="0.25">
      <c r="C198" s="18" t="s">
        <v>120</v>
      </c>
    </row>
    <row r="199" spans="3:3" x14ac:dyDescent="0.25">
      <c r="C199" s="18" t="s">
        <v>121</v>
      </c>
    </row>
    <row r="200" spans="3:3" x14ac:dyDescent="0.25">
      <c r="C200" s="18" t="s">
        <v>122</v>
      </c>
    </row>
    <row r="201" spans="3:3" x14ac:dyDescent="0.25">
      <c r="C201" s="18" t="s">
        <v>123</v>
      </c>
    </row>
    <row r="202" spans="3:3" x14ac:dyDescent="0.25">
      <c r="C202" s="18" t="s">
        <v>124</v>
      </c>
    </row>
    <row r="203" spans="3:3" x14ac:dyDescent="0.25">
      <c r="C203" s="18" t="s">
        <v>125</v>
      </c>
    </row>
    <row r="204" spans="3:3" x14ac:dyDescent="0.25">
      <c r="C204" s="18" t="s">
        <v>126</v>
      </c>
    </row>
    <row r="205" spans="3:3" x14ac:dyDescent="0.25">
      <c r="C205" s="18" t="s">
        <v>127</v>
      </c>
    </row>
    <row r="206" spans="3:3" x14ac:dyDescent="0.25">
      <c r="C206" s="18" t="s">
        <v>128</v>
      </c>
    </row>
    <row r="207" spans="3:3" x14ac:dyDescent="0.25">
      <c r="C207" s="18" t="s">
        <v>129</v>
      </c>
    </row>
    <row r="208" spans="3:3" x14ac:dyDescent="0.25">
      <c r="C208" s="18" t="s">
        <v>130</v>
      </c>
    </row>
    <row r="209" spans="3:3" x14ac:dyDescent="0.25">
      <c r="C209" s="18" t="s">
        <v>131</v>
      </c>
    </row>
    <row r="210" spans="3:3" x14ac:dyDescent="0.25">
      <c r="C210" s="18" t="s">
        <v>132</v>
      </c>
    </row>
    <row r="211" spans="3:3" x14ac:dyDescent="0.25">
      <c r="C211" s="18" t="s">
        <v>133</v>
      </c>
    </row>
    <row r="212" spans="3:3" x14ac:dyDescent="0.25">
      <c r="C212" s="18" t="s">
        <v>134</v>
      </c>
    </row>
    <row r="213" spans="3:3" x14ac:dyDescent="0.25">
      <c r="C213" s="18" t="s">
        <v>135</v>
      </c>
    </row>
    <row r="214" spans="3:3" x14ac:dyDescent="0.25">
      <c r="C214" s="18" t="s">
        <v>136</v>
      </c>
    </row>
    <row r="215" spans="3:3" x14ac:dyDescent="0.25">
      <c r="C215" s="18" t="s">
        <v>137</v>
      </c>
    </row>
    <row r="216" spans="3:3" x14ac:dyDescent="0.25">
      <c r="C216" s="18" t="s">
        <v>138</v>
      </c>
    </row>
    <row r="217" spans="3:3" x14ac:dyDescent="0.25">
      <c r="C217" s="18" t="s">
        <v>139</v>
      </c>
    </row>
    <row r="218" spans="3:3" x14ac:dyDescent="0.25">
      <c r="C218" s="18" t="s">
        <v>140</v>
      </c>
    </row>
    <row r="219" spans="3:3" x14ac:dyDescent="0.25">
      <c r="C219" s="18" t="s">
        <v>141</v>
      </c>
    </row>
    <row r="220" spans="3:3" x14ac:dyDescent="0.25">
      <c r="C220" s="18" t="s">
        <v>142</v>
      </c>
    </row>
    <row r="221" spans="3:3" x14ac:dyDescent="0.25">
      <c r="C221" s="18" t="s">
        <v>143</v>
      </c>
    </row>
    <row r="222" spans="3:3" x14ac:dyDescent="0.25">
      <c r="C222" s="18" t="s">
        <v>144</v>
      </c>
    </row>
    <row r="223" spans="3:3" x14ac:dyDescent="0.25">
      <c r="C223" s="18" t="s">
        <v>145</v>
      </c>
    </row>
    <row r="224" spans="3:3" x14ac:dyDescent="0.25">
      <c r="C224" s="18" t="s">
        <v>146</v>
      </c>
    </row>
    <row r="225" spans="3:3" x14ac:dyDescent="0.25">
      <c r="C225" s="18" t="s">
        <v>147</v>
      </c>
    </row>
    <row r="226" spans="3:3" x14ac:dyDescent="0.25">
      <c r="C226" s="18" t="s">
        <v>148</v>
      </c>
    </row>
    <row r="227" spans="3:3" x14ac:dyDescent="0.25">
      <c r="C227" s="18" t="s">
        <v>149</v>
      </c>
    </row>
    <row r="228" spans="3:3" x14ac:dyDescent="0.25">
      <c r="C228" s="18" t="s">
        <v>150</v>
      </c>
    </row>
    <row r="229" spans="3:3" x14ac:dyDescent="0.25">
      <c r="C229" s="18" t="s">
        <v>151</v>
      </c>
    </row>
    <row r="230" spans="3:3" x14ac:dyDescent="0.25">
      <c r="C230" s="18" t="s">
        <v>152</v>
      </c>
    </row>
    <row r="231" spans="3:3" x14ac:dyDescent="0.25">
      <c r="C231" s="18" t="s">
        <v>153</v>
      </c>
    </row>
    <row r="232" spans="3:3" x14ac:dyDescent="0.25">
      <c r="C232" s="18" t="s">
        <v>154</v>
      </c>
    </row>
    <row r="233" spans="3:3" x14ac:dyDescent="0.25">
      <c r="C233" s="18" t="s">
        <v>155</v>
      </c>
    </row>
    <row r="234" spans="3:3" x14ac:dyDescent="0.25">
      <c r="C234" s="18" t="s">
        <v>156</v>
      </c>
    </row>
    <row r="235" spans="3:3" x14ac:dyDescent="0.25">
      <c r="C235" s="18" t="s">
        <v>157</v>
      </c>
    </row>
    <row r="236" spans="3:3" x14ac:dyDescent="0.25">
      <c r="C236" s="18" t="s">
        <v>158</v>
      </c>
    </row>
    <row r="237" spans="3:3" x14ac:dyDescent="0.25">
      <c r="C237" s="18" t="s">
        <v>159</v>
      </c>
    </row>
    <row r="238" spans="3:3" x14ac:dyDescent="0.25">
      <c r="C238" s="18" t="s">
        <v>160</v>
      </c>
    </row>
    <row r="239" spans="3:3" x14ac:dyDescent="0.25">
      <c r="C239" s="18" t="s">
        <v>161</v>
      </c>
    </row>
    <row r="240" spans="3:3" x14ac:dyDescent="0.25">
      <c r="C240" s="18" t="s">
        <v>162</v>
      </c>
    </row>
    <row r="241" spans="3:3" x14ac:dyDescent="0.25">
      <c r="C241" s="18" t="s">
        <v>163</v>
      </c>
    </row>
    <row r="242" spans="3:3" x14ac:dyDescent="0.25">
      <c r="C242" s="18" t="s">
        <v>164</v>
      </c>
    </row>
    <row r="243" spans="3:3" x14ac:dyDescent="0.25">
      <c r="C243" s="18" t="s">
        <v>165</v>
      </c>
    </row>
    <row r="244" spans="3:3" x14ac:dyDescent="0.25">
      <c r="C244" s="18" t="s">
        <v>166</v>
      </c>
    </row>
    <row r="245" spans="3:3" x14ac:dyDescent="0.25">
      <c r="C245" s="18" t="s">
        <v>167</v>
      </c>
    </row>
    <row r="246" spans="3:3" x14ac:dyDescent="0.25">
      <c r="C246" s="18" t="s">
        <v>168</v>
      </c>
    </row>
    <row r="247" spans="3:3" x14ac:dyDescent="0.25">
      <c r="C247" s="18" t="s">
        <v>169</v>
      </c>
    </row>
    <row r="248" spans="3:3" x14ac:dyDescent="0.25">
      <c r="C248" s="18" t="s">
        <v>170</v>
      </c>
    </row>
  </sheetData>
  <sheetProtection algorithmName="SHA-512" hashValue="usqVdKDVfqwQ4rmVXC3O/Fxftet0iC90Zh9jE9H8ms5l9KphuVSMAlhfkrKwLVJeHMsgirGIaGsI6hJXgmhpHQ==" saltValue="UOOKb6FSsR+NVEV0HSFUiw=="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7:F17"/>
    <mergeCell ref="C21:F21"/>
    <mergeCell ref="C23:F23"/>
    <mergeCell ref="C25:F25"/>
    <mergeCell ref="C27:F27"/>
    <mergeCell ref="C29:F29"/>
    <mergeCell ref="C34:E34"/>
    <mergeCell ref="J34:L34"/>
    <mergeCell ref="C35:E35"/>
    <mergeCell ref="J35:L35"/>
    <mergeCell ref="C15:F15"/>
    <mergeCell ref="C13:F13"/>
    <mergeCell ref="C19:F19"/>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2081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1647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2082</v>
      </c>
      <c r="D9" s="288"/>
      <c r="E9" s="288"/>
      <c r="G9" s="223"/>
      <c r="H9" s="223"/>
      <c r="I9" s="71"/>
      <c r="J9" s="223"/>
      <c r="K9" s="223"/>
      <c r="L9" s="223"/>
      <c r="M9" s="223"/>
    </row>
    <row r="10" spans="1:37" ht="15" customHeight="1" x14ac:dyDescent="0.25">
      <c r="A10" s="288" t="s">
        <v>1648</v>
      </c>
      <c r="B10" s="288"/>
      <c r="C10" s="227" t="s">
        <v>1649</v>
      </c>
      <c r="D10" s="227" t="s">
        <v>1650</v>
      </c>
      <c r="E10" s="227" t="s">
        <v>1651</v>
      </c>
      <c r="G10" s="71"/>
      <c r="H10" s="71"/>
      <c r="I10" s="71"/>
      <c r="J10" s="71"/>
      <c r="K10" s="71"/>
      <c r="L10" s="71"/>
      <c r="M10" s="71"/>
    </row>
    <row r="11" spans="1:37" ht="15" customHeight="1" x14ac:dyDescent="0.25">
      <c r="A11" s="288" t="s">
        <v>1676</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1704</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2083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194</v>
      </c>
      <c r="AE19" s="84" t="s">
        <v>9</v>
      </c>
      <c r="AF19" s="85" t="s">
        <v>1706</v>
      </c>
      <c r="AG19" s="85" t="s">
        <v>1707</v>
      </c>
      <c r="AH19" s="85" t="s">
        <v>1708</v>
      </c>
      <c r="AI19" s="86" t="s">
        <v>1709</v>
      </c>
      <c r="AJ19" s="85"/>
      <c r="AK19" s="86" t="s">
        <v>1710</v>
      </c>
    </row>
    <row r="20" spans="1:37" ht="24.9" customHeight="1" thickTop="1" thickBot="1" x14ac:dyDescent="0.3">
      <c r="A20" s="302" t="s">
        <v>1045</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1047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1992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1993</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1994</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1995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1996</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1997</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1998</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1999</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2000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2001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1711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1712</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203</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194</v>
      </c>
      <c r="AE35" s="95" t="s">
        <v>9</v>
      </c>
      <c r="AF35" s="85" t="s">
        <v>1706</v>
      </c>
      <c r="AG35" s="85" t="s">
        <v>1707</v>
      </c>
      <c r="AH35" s="85" t="s">
        <v>1708</v>
      </c>
      <c r="AI35" s="86" t="s">
        <v>1709</v>
      </c>
      <c r="AJ35" s="85"/>
      <c r="AK35" s="86" t="s">
        <v>1710</v>
      </c>
    </row>
    <row r="36" spans="1:37" ht="24.9" customHeight="1" thickTop="1" thickBot="1" x14ac:dyDescent="0.3">
      <c r="A36" s="302" t="s">
        <v>1290</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1291</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1292</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1293</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2002</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1713</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1714</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2084</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194</v>
      </c>
      <c r="AE48" s="84" t="s">
        <v>9</v>
      </c>
      <c r="AF48" s="85" t="s">
        <v>1706</v>
      </c>
      <c r="AG48" s="85" t="s">
        <v>1707</v>
      </c>
      <c r="AH48" s="85" t="s">
        <v>1708</v>
      </c>
      <c r="AI48" s="86" t="s">
        <v>1709</v>
      </c>
      <c r="AJ48" s="85"/>
      <c r="AK48" s="86" t="s">
        <v>1710</v>
      </c>
    </row>
    <row r="49" spans="1:37" ht="24.9" customHeight="1" thickTop="1" thickBot="1" x14ac:dyDescent="0.3">
      <c r="A49" s="303" t="s">
        <v>2085</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2004</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2005</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1993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2006</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2007</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2008</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2009</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2010</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2011</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2012</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2013</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2014</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2015</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2016</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2017</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2018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2019</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2020</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2021</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2022</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2023</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2024</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2025</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2026</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2027</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2028</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2029</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2030</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2031</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2032</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2033</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2034</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2035</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2036</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2037</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2038</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2039</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2086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2041</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2042</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2043</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2044</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2045</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2046</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2047</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2048</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2049</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2050</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2051</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2052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2053</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2054</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2055</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2056</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2057</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2058</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2059</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2060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2061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2062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2063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2064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2065</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2066</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1716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1717</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203</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194</v>
      </c>
      <c r="AE117" s="103" t="s">
        <v>9</v>
      </c>
      <c r="AF117" s="85" t="s">
        <v>1706</v>
      </c>
      <c r="AG117" s="85" t="s">
        <v>1707</v>
      </c>
      <c r="AH117" s="85" t="s">
        <v>1708</v>
      </c>
      <c r="AI117" s="86" t="s">
        <v>1709</v>
      </c>
      <c r="AJ117" s="85"/>
      <c r="AK117" s="86" t="s">
        <v>1710</v>
      </c>
    </row>
    <row r="118" spans="1:37" ht="24.9" customHeight="1" thickTop="1" thickBot="1" x14ac:dyDescent="0.3">
      <c r="A118" s="302" t="s">
        <v>2067</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2068</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2069</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2070</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2071</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1718</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1719</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2072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194</v>
      </c>
      <c r="AE130" s="221" t="s">
        <v>9</v>
      </c>
      <c r="AF130" s="85" t="s">
        <v>1706</v>
      </c>
      <c r="AG130" s="85" t="s">
        <v>1707</v>
      </c>
      <c r="AH130" s="85" t="s">
        <v>1708</v>
      </c>
      <c r="AI130" s="86" t="s">
        <v>1709</v>
      </c>
      <c r="AJ130" s="85"/>
      <c r="AK130" s="86" t="s">
        <v>1710</v>
      </c>
    </row>
    <row r="131" spans="1:37" ht="24.9" customHeight="1" thickTop="1" thickBot="1" x14ac:dyDescent="0.3">
      <c r="A131" s="297" t="s">
        <v>1045</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1047</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2073</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2074</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2075</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2076</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2077</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2078</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1721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1722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203</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194</v>
      </c>
      <c r="AE142" s="103" t="s">
        <v>9</v>
      </c>
      <c r="AF142" s="85" t="s">
        <v>1706</v>
      </c>
      <c r="AG142" s="85" t="s">
        <v>1707</v>
      </c>
      <c r="AH142" s="85" t="s">
        <v>1708</v>
      </c>
      <c r="AI142" s="86" t="s">
        <v>1709</v>
      </c>
      <c r="AJ142" s="85"/>
      <c r="AK142" s="86" t="s">
        <v>1710</v>
      </c>
    </row>
    <row r="143" spans="1:37" ht="24.9" customHeight="1" thickTop="1" thickBot="1" x14ac:dyDescent="0.3">
      <c r="A143" s="297" t="s">
        <v>1054</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1055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1056</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1057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2079</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1723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1724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2087</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2088</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2089</v>
      </c>
      <c r="AE155" s="105">
        <f>(AE151*0.8)+(AE153*0.2)</f>
        <v>0</v>
      </c>
      <c r="AF155" s="70"/>
      <c r="AG155" s="111"/>
      <c r="AH155" s="70"/>
      <c r="AI155" s="70"/>
      <c r="AJ155" s="70"/>
      <c r="AK155" s="70"/>
    </row>
    <row r="156" spans="1:37" ht="24.9" customHeight="1" thickTop="1" x14ac:dyDescent="0.25"/>
  </sheetData>
  <sheetProtection algorithmName="SHA-512" hashValue="HNiokr+KDJsw0JNGQfiv68tQ7QAOoqKYuIUCaJaKegtM6agxuoJm6KFt28LZqc5bn4+C30U0w7smr0L0nBL5ow==" saltValue="u3vNQ0QznbpCHhmYWqC6R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2081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1647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2082</v>
      </c>
      <c r="D9" s="288"/>
      <c r="E9" s="288"/>
      <c r="G9" s="223"/>
      <c r="H9" s="223"/>
      <c r="I9" s="71"/>
      <c r="J9" s="223"/>
      <c r="K9" s="223"/>
      <c r="L9" s="223"/>
      <c r="M9" s="223"/>
    </row>
    <row r="10" spans="1:37" ht="15" customHeight="1" x14ac:dyDescent="0.25">
      <c r="A10" s="288" t="s">
        <v>1648</v>
      </c>
      <c r="B10" s="288"/>
      <c r="C10" s="227" t="s">
        <v>1649</v>
      </c>
      <c r="D10" s="227" t="s">
        <v>1650</v>
      </c>
      <c r="E10" s="227" t="s">
        <v>1651</v>
      </c>
      <c r="G10" s="71"/>
      <c r="H10" s="71"/>
      <c r="I10" s="71"/>
      <c r="J10" s="71"/>
      <c r="K10" s="71"/>
      <c r="L10" s="71"/>
      <c r="M10" s="71"/>
    </row>
    <row r="11" spans="1:37" ht="15" customHeight="1" x14ac:dyDescent="0.25">
      <c r="A11" s="288" t="s">
        <v>1676</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1704</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2083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1991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194</v>
      </c>
      <c r="AE19" s="84" t="s">
        <v>9</v>
      </c>
      <c r="AF19" s="85" t="s">
        <v>1706</v>
      </c>
      <c r="AG19" s="85" t="s">
        <v>1707</v>
      </c>
      <c r="AH19" s="85" t="s">
        <v>1708</v>
      </c>
      <c r="AI19" s="86" t="s">
        <v>1709</v>
      </c>
      <c r="AJ19" s="85"/>
      <c r="AK19" s="86" t="s">
        <v>1710</v>
      </c>
    </row>
    <row r="20" spans="1:37" ht="24.9" customHeight="1" thickTop="1" thickBot="1" x14ac:dyDescent="0.3">
      <c r="A20" s="305" t="s">
        <v>1045</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1047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1992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1993</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1994</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1995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1996</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1997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1998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1999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2000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2001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1711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1712</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203</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194</v>
      </c>
      <c r="AE35" s="95" t="s">
        <v>9</v>
      </c>
      <c r="AF35" s="85" t="s">
        <v>1706</v>
      </c>
      <c r="AG35" s="85" t="s">
        <v>1707</v>
      </c>
      <c r="AH35" s="85" t="s">
        <v>1708</v>
      </c>
      <c r="AI35" s="86" t="s">
        <v>1709</v>
      </c>
      <c r="AJ35" s="85"/>
      <c r="AK35" s="86" t="s">
        <v>1710</v>
      </c>
    </row>
    <row r="36" spans="1:37" ht="24.9" customHeight="1" thickTop="1" thickBot="1" x14ac:dyDescent="0.3">
      <c r="A36" s="305" t="s">
        <v>1290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1291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1292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1293</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2002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1713</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1714</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2084</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194</v>
      </c>
      <c r="AE48" s="84" t="s">
        <v>9</v>
      </c>
      <c r="AF48" s="85" t="s">
        <v>1706</v>
      </c>
      <c r="AG48" s="85" t="s">
        <v>1707</v>
      </c>
      <c r="AH48" s="85" t="s">
        <v>1708</v>
      </c>
      <c r="AI48" s="86" t="s">
        <v>1709</v>
      </c>
      <c r="AJ48" s="85"/>
      <c r="AK48" s="86" t="s">
        <v>1710</v>
      </c>
    </row>
    <row r="49" spans="1:37" ht="24.9" customHeight="1" thickTop="1" thickBot="1" x14ac:dyDescent="0.3">
      <c r="A49" s="306" t="s">
        <v>2085</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2004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2005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1993</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2006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2007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2008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2009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2010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2011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2012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2013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2014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2015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2016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2017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2018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2019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2020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2021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2022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2023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2024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2025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2026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2027</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2028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2029</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2030</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2031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2032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2033</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2034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2035</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2036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2037</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2038</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2039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2086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2041</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2042</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2043</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2044</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2045</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2046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2047</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2048</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2049</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2050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2051</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2052</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2053</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2054</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2055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2056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2057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2058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2059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2060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2061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2062</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2063</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2064</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2065</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2066</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1716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1717</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203</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194</v>
      </c>
      <c r="AE117" s="103" t="s">
        <v>9</v>
      </c>
      <c r="AF117" s="85" t="s">
        <v>1706</v>
      </c>
      <c r="AG117" s="85" t="s">
        <v>1707</v>
      </c>
      <c r="AH117" s="85" t="s">
        <v>1708</v>
      </c>
      <c r="AI117" s="86" t="s">
        <v>1709</v>
      </c>
      <c r="AJ117" s="85"/>
      <c r="AK117" s="86" t="s">
        <v>1710</v>
      </c>
    </row>
    <row r="118" spans="1:37" ht="24.9" customHeight="1" thickTop="1" thickBot="1" x14ac:dyDescent="0.3">
      <c r="A118" s="305" t="s">
        <v>2067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2068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2069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2070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2071</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1718</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1719</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2072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194</v>
      </c>
      <c r="AE130" s="221" t="s">
        <v>9</v>
      </c>
      <c r="AF130" s="85" t="s">
        <v>1706</v>
      </c>
      <c r="AG130" s="85" t="s">
        <v>1707</v>
      </c>
      <c r="AH130" s="85" t="s">
        <v>1708</v>
      </c>
      <c r="AI130" s="86" t="s">
        <v>1709</v>
      </c>
      <c r="AJ130" s="85"/>
      <c r="AK130" s="86" t="s">
        <v>1710</v>
      </c>
    </row>
    <row r="131" spans="1:37" ht="24.9" customHeight="1" thickTop="1" thickBot="1" x14ac:dyDescent="0.3">
      <c r="A131" s="265" t="s">
        <v>1045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5" t="s">
        <v>1047</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5" t="s">
        <v>2073</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5" t="s">
        <v>2074</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7" t="s">
        <v>2075</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7" t="s">
        <v>2076</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5" t="s">
        <v>2077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5" t="s">
        <v>2078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1721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1722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203</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194</v>
      </c>
      <c r="AE142" s="103" t="s">
        <v>9</v>
      </c>
      <c r="AF142" s="85" t="s">
        <v>1706</v>
      </c>
      <c r="AG142" s="85" t="s">
        <v>1707</v>
      </c>
      <c r="AH142" s="85" t="s">
        <v>1708</v>
      </c>
      <c r="AI142" s="86" t="s">
        <v>1709</v>
      </c>
      <c r="AJ142" s="85"/>
      <c r="AK142" s="86" t="s">
        <v>1710</v>
      </c>
    </row>
    <row r="143" spans="1:37" ht="24.9" customHeight="1" thickTop="1" thickBot="1" x14ac:dyDescent="0.3">
      <c r="A143" s="265" t="s">
        <v>1054</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5" t="s">
        <v>1055</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5" t="s">
        <v>1056</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5" t="s">
        <v>1057</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5" t="s">
        <v>2079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1723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1724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2087</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2088</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2089</v>
      </c>
      <c r="AE155" s="105">
        <f>(AE151*0.8)+(AE153*0.2)</f>
        <v>0</v>
      </c>
      <c r="AF155" s="70"/>
      <c r="AG155" s="111"/>
      <c r="AH155" s="70"/>
      <c r="AI155" s="70"/>
      <c r="AJ155" s="70"/>
      <c r="AK155" s="70"/>
    </row>
    <row r="156" spans="1:37" ht="24.9" customHeight="1" thickTop="1" x14ac:dyDescent="0.25"/>
  </sheetData>
  <sheetProtection algorithmName="SHA-512" hashValue="X0iF6Z4bjaQjr/EBEhN6aKgIfqglb5n9p+AiKoT7XApX9l4Zx6Xn8xRjpLj34/eNZQyqWZSMabLVZdxtzdMhEA==" saltValue="DfGmxxrlPvOaf2W8rpiU6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2090</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Instituto de Verificación Administrativa de la Ciudad de México.</v>
      </c>
      <c r="B5" s="292"/>
      <c r="C5" s="292"/>
      <c r="D5" s="292"/>
      <c r="E5" s="292"/>
      <c r="F5" s="292"/>
      <c r="G5" s="292"/>
    </row>
    <row r="6" spans="1:7" ht="18" customHeight="1" x14ac:dyDescent="0.25">
      <c r="A6" s="112"/>
    </row>
    <row r="7" spans="1:7" ht="18" customHeight="1" thickBot="1" x14ac:dyDescent="0.3">
      <c r="A7" s="112"/>
      <c r="B7" s="59"/>
      <c r="C7" s="113" t="s">
        <v>1928</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1648</v>
      </c>
      <c r="B10" s="294" t="s">
        <v>171</v>
      </c>
      <c r="C10" s="294"/>
      <c r="D10" s="114"/>
      <c r="E10" s="295" t="s">
        <v>2091</v>
      </c>
      <c r="F10" s="295"/>
      <c r="G10" s="114"/>
    </row>
    <row r="11" spans="1:7" ht="54" customHeight="1" thickBot="1" x14ac:dyDescent="0.3">
      <c r="A11" s="293"/>
      <c r="B11" s="118" t="s">
        <v>1929</v>
      </c>
      <c r="C11" s="119" t="s">
        <v>1930</v>
      </c>
      <c r="D11" s="120"/>
      <c r="E11" s="121" t="s">
        <v>1929</v>
      </c>
      <c r="F11" s="122" t="s">
        <v>1930</v>
      </c>
      <c r="G11" s="120"/>
    </row>
    <row r="12" spans="1:7" ht="18" customHeight="1" thickBot="1" x14ac:dyDescent="0.3">
      <c r="A12" s="123" t="s">
        <v>1931</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1932</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1933</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2092</v>
      </c>
      <c r="B16" s="127">
        <f>SUM(B12:B14)</f>
        <v>0</v>
      </c>
      <c r="C16" s="117"/>
      <c r="D16" s="117"/>
      <c r="E16" s="127">
        <f>SUM(E12:E14)</f>
        <v>0</v>
      </c>
      <c r="G16" s="117"/>
    </row>
    <row r="17" spans="1:2" ht="6" customHeight="1" thickBot="1" x14ac:dyDescent="0.3"/>
    <row r="18" spans="1:2" ht="18" customHeight="1" thickBot="1" x14ac:dyDescent="0.3">
      <c r="A18" s="129" t="s">
        <v>2093</v>
      </c>
      <c r="B18" s="127">
        <f>(B16*0.8)+(E16*0.2)</f>
        <v>0</v>
      </c>
    </row>
  </sheetData>
  <sheetProtection algorithmName="SHA-512" hashValue="F+auwZvkKtsPuIDSsH2o0YGzyfU10nhgGomxk8O8EGTmnh2lgJjv+zwH9POZGHNec/6Sj6LwUaw+EK2jyn6K7Q==" saltValue="oAeVjzBlP3EJg9NrCfVni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2090</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Instituto de Verificación Administrativa de la Ciudad de México.</v>
      </c>
      <c r="B5" s="292"/>
      <c r="C5" s="292"/>
      <c r="D5" s="292"/>
      <c r="E5" s="292"/>
      <c r="F5" s="292"/>
      <c r="G5" s="292"/>
    </row>
    <row r="6" spans="1:7" ht="18" customHeight="1" x14ac:dyDescent="0.25">
      <c r="A6" s="112"/>
    </row>
    <row r="7" spans="1:7" ht="18" customHeight="1" thickBot="1" x14ac:dyDescent="0.3">
      <c r="A7" s="112"/>
      <c r="B7" s="59"/>
      <c r="C7" s="113" t="s">
        <v>1928</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1648</v>
      </c>
      <c r="B10" s="294" t="s">
        <v>171</v>
      </c>
      <c r="C10" s="294"/>
      <c r="D10" s="114"/>
      <c r="E10" s="295" t="s">
        <v>2091</v>
      </c>
      <c r="F10" s="295"/>
      <c r="G10" s="114"/>
    </row>
    <row r="11" spans="1:7" ht="54" customHeight="1" thickBot="1" x14ac:dyDescent="0.3">
      <c r="A11" s="293"/>
      <c r="B11" s="118" t="s">
        <v>1929</v>
      </c>
      <c r="C11" s="119" t="s">
        <v>1930</v>
      </c>
      <c r="D11" s="120"/>
      <c r="E11" s="121" t="s">
        <v>1929</v>
      </c>
      <c r="F11" s="122" t="s">
        <v>1930</v>
      </c>
      <c r="G11" s="120"/>
    </row>
    <row r="12" spans="1:7" ht="18" customHeight="1" thickBot="1" x14ac:dyDescent="0.3">
      <c r="A12" s="123" t="s">
        <v>1931</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1932</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1933</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2092</v>
      </c>
      <c r="B16" s="127">
        <f>SUM(B12:B14)</f>
        <v>0</v>
      </c>
      <c r="C16" s="117"/>
      <c r="D16" s="117"/>
      <c r="E16" s="127">
        <f>SUM(E12:E14)</f>
        <v>0</v>
      </c>
      <c r="G16" s="117"/>
    </row>
    <row r="17" spans="1:2" ht="6" customHeight="1" thickBot="1" x14ac:dyDescent="0.3"/>
    <row r="18" spans="1:2" ht="18" customHeight="1" thickBot="1" x14ac:dyDescent="0.3">
      <c r="A18" s="129" t="s">
        <v>2093</v>
      </c>
      <c r="B18" s="127">
        <f>(B16*0.8)+(E16*0.2)</f>
        <v>0</v>
      </c>
    </row>
  </sheetData>
  <sheetProtection algorithmName="SHA-512" hashValue="vG29l9nf0cpe2zTu5k6EY2/YsAHUu2GmiOVzJgoG2CNqPp+3ne6NyHWcAxhguDmqXu8+ootb1tZjuci9oWe4ew==" saltValue="ece754+gVHPZOzbgIkYCP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118" zoomScale="75" zoomScaleNormal="75" zoomScaleSheetLayoutView="85" workbookViewId="0">
      <selection activeCell="R132" sqref="R132:AE1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2094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2095</v>
      </c>
      <c r="B17" s="270"/>
      <c r="C17" s="270"/>
      <c r="D17" s="270"/>
      <c r="E17" s="270"/>
      <c r="F17" s="270"/>
      <c r="G17" s="270"/>
      <c r="H17" s="271">
        <f>'Artículo 123 (cálculo PI)'!AE865</f>
        <v>83.333333333333314</v>
      </c>
      <c r="I17" s="271"/>
      <c r="J17" s="38"/>
      <c r="K17" s="38"/>
      <c r="L17" s="39"/>
      <c r="M17" s="270" t="s">
        <v>2096</v>
      </c>
      <c r="N17" s="270"/>
      <c r="O17" s="270"/>
      <c r="P17" s="270"/>
      <c r="Q17" s="270"/>
      <c r="R17" s="271">
        <f>'Artículo 123 (cálculo PI)'!AE867</f>
        <v>81.666666666666657</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2095</v>
      </c>
      <c r="B23" s="270"/>
      <c r="C23" s="270"/>
      <c r="D23" s="270"/>
      <c r="E23" s="270"/>
      <c r="F23" s="270"/>
      <c r="G23" s="270"/>
      <c r="H23" s="271">
        <f>'Artículo 123 (cálculo PNT)'!AE865</f>
        <v>99.999999999999972</v>
      </c>
      <c r="I23" s="271"/>
      <c r="J23" s="38"/>
      <c r="K23" s="38"/>
      <c r="L23" s="39"/>
      <c r="M23" s="270" t="s">
        <v>2096</v>
      </c>
      <c r="N23" s="270"/>
      <c r="O23" s="270"/>
      <c r="P23" s="270"/>
      <c r="Q23" s="270"/>
      <c r="R23" s="271">
        <f>'Artículo 123 (cálculo PNT)'!AE867</f>
        <v>99.999999999999972</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2097</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2098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191</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2099</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2" t="s">
        <v>194</v>
      </c>
      <c r="R34" s="258" t="s">
        <v>195</v>
      </c>
      <c r="S34" s="258"/>
      <c r="T34" s="258"/>
      <c r="U34" s="258"/>
      <c r="V34" s="258"/>
      <c r="W34" s="258"/>
      <c r="X34" s="258"/>
      <c r="Y34" s="258"/>
      <c r="Z34" s="258"/>
      <c r="AA34" s="258"/>
      <c r="AB34" s="258"/>
      <c r="AC34" s="258"/>
      <c r="AD34" s="258"/>
      <c r="AE34" s="258"/>
      <c r="AF34" s="63" t="s">
        <v>194</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1045</v>
      </c>
      <c r="B35" s="251" t="s">
        <v>1045</v>
      </c>
      <c r="C35" s="251" t="s">
        <v>1045</v>
      </c>
      <c r="D35" s="251" t="s">
        <v>1045</v>
      </c>
      <c r="E35" s="251" t="s">
        <v>1045</v>
      </c>
      <c r="F35" s="251" t="s">
        <v>1045</v>
      </c>
      <c r="G35" s="251" t="s">
        <v>1045</v>
      </c>
      <c r="H35" s="251" t="s">
        <v>1045</v>
      </c>
      <c r="I35" s="251" t="s">
        <v>1045</v>
      </c>
      <c r="J35" s="251" t="s">
        <v>1045</v>
      </c>
      <c r="K35" s="251" t="s">
        <v>1045</v>
      </c>
      <c r="L35" s="251" t="s">
        <v>1045</v>
      </c>
      <c r="M35" s="251" t="s">
        <v>1045</v>
      </c>
      <c r="N35" s="251" t="s">
        <v>1045</v>
      </c>
      <c r="O35" s="251" t="s">
        <v>1045</v>
      </c>
      <c r="P35" s="251" t="s">
        <v>1045</v>
      </c>
      <c r="Q35" s="64">
        <v>3</v>
      </c>
      <c r="R35" s="252" t="s">
        <v>1392</v>
      </c>
      <c r="S35" s="252"/>
      <c r="T35" s="252"/>
      <c r="U35" s="252"/>
      <c r="V35" s="252"/>
      <c r="W35" s="252"/>
      <c r="X35" s="252"/>
      <c r="Y35" s="252"/>
      <c r="Z35" s="252"/>
      <c r="AA35" s="252"/>
      <c r="AB35" s="252"/>
      <c r="AC35" s="252"/>
      <c r="AD35" s="252"/>
      <c r="AE35" s="252"/>
      <c r="AF35" s="64">
        <v>3</v>
      </c>
      <c r="AG35" s="252" t="s">
        <v>1392</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1047</v>
      </c>
      <c r="B36" s="251" t="s">
        <v>1047</v>
      </c>
      <c r="C36" s="251" t="s">
        <v>1047</v>
      </c>
      <c r="D36" s="251" t="s">
        <v>1047</v>
      </c>
      <c r="E36" s="251" t="s">
        <v>1047</v>
      </c>
      <c r="F36" s="251" t="s">
        <v>1047</v>
      </c>
      <c r="G36" s="251" t="s">
        <v>1047</v>
      </c>
      <c r="H36" s="251" t="s">
        <v>1047</v>
      </c>
      <c r="I36" s="251" t="s">
        <v>1047</v>
      </c>
      <c r="J36" s="251" t="s">
        <v>1047</v>
      </c>
      <c r="K36" s="251" t="s">
        <v>1047</v>
      </c>
      <c r="L36" s="251" t="s">
        <v>1047</v>
      </c>
      <c r="M36" s="251" t="s">
        <v>1047</v>
      </c>
      <c r="N36" s="251" t="s">
        <v>1047</v>
      </c>
      <c r="O36" s="251" t="s">
        <v>1047</v>
      </c>
      <c r="P36" s="251" t="s">
        <v>1047</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2100</v>
      </c>
      <c r="B37" s="251" t="s">
        <v>2100</v>
      </c>
      <c r="C37" s="251" t="s">
        <v>2100</v>
      </c>
      <c r="D37" s="251" t="s">
        <v>2100</v>
      </c>
      <c r="E37" s="251" t="s">
        <v>2100</v>
      </c>
      <c r="F37" s="251" t="s">
        <v>2100</v>
      </c>
      <c r="G37" s="251" t="s">
        <v>2100</v>
      </c>
      <c r="H37" s="251" t="s">
        <v>2100</v>
      </c>
      <c r="I37" s="251" t="s">
        <v>2100</v>
      </c>
      <c r="J37" s="251" t="s">
        <v>2100</v>
      </c>
      <c r="K37" s="251" t="s">
        <v>2100</v>
      </c>
      <c r="L37" s="251" t="s">
        <v>2100</v>
      </c>
      <c r="M37" s="251" t="s">
        <v>2100</v>
      </c>
      <c r="N37" s="251" t="s">
        <v>2100</v>
      </c>
      <c r="O37" s="251" t="s">
        <v>2100</v>
      </c>
      <c r="P37" s="251" t="s">
        <v>2100</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2101</v>
      </c>
      <c r="B38" s="251" t="s">
        <v>2101</v>
      </c>
      <c r="C38" s="251" t="s">
        <v>2101</v>
      </c>
      <c r="D38" s="251" t="s">
        <v>2101</v>
      </c>
      <c r="E38" s="251" t="s">
        <v>2101</v>
      </c>
      <c r="F38" s="251" t="s">
        <v>2101</v>
      </c>
      <c r="G38" s="251" t="s">
        <v>2101</v>
      </c>
      <c r="H38" s="251" t="s">
        <v>2101</v>
      </c>
      <c r="I38" s="251" t="s">
        <v>2101</v>
      </c>
      <c r="J38" s="251" t="s">
        <v>2101</v>
      </c>
      <c r="K38" s="251" t="s">
        <v>2101</v>
      </c>
      <c r="L38" s="251" t="s">
        <v>2101</v>
      </c>
      <c r="M38" s="251" t="s">
        <v>2101</v>
      </c>
      <c r="N38" s="251" t="s">
        <v>2101</v>
      </c>
      <c r="O38" s="251" t="s">
        <v>2101</v>
      </c>
      <c r="P38" s="251" t="s">
        <v>2101</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2102</v>
      </c>
      <c r="B39" s="252" t="s">
        <v>2102</v>
      </c>
      <c r="C39" s="252" t="s">
        <v>2102</v>
      </c>
      <c r="D39" s="252" t="s">
        <v>2102</v>
      </c>
      <c r="E39" s="252" t="s">
        <v>2102</v>
      </c>
      <c r="F39" s="252" t="s">
        <v>2102</v>
      </c>
      <c r="G39" s="252" t="s">
        <v>2102</v>
      </c>
      <c r="H39" s="252" t="s">
        <v>2102</v>
      </c>
      <c r="I39" s="252" t="s">
        <v>2102</v>
      </c>
      <c r="J39" s="252" t="s">
        <v>2102</v>
      </c>
      <c r="K39" s="252" t="s">
        <v>2102</v>
      </c>
      <c r="L39" s="252" t="s">
        <v>2102</v>
      </c>
      <c r="M39" s="252" t="s">
        <v>2102</v>
      </c>
      <c r="N39" s="252" t="s">
        <v>2102</v>
      </c>
      <c r="O39" s="252" t="s">
        <v>2102</v>
      </c>
      <c r="P39" s="252" t="s">
        <v>2102</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2103</v>
      </c>
      <c r="B40" s="252" t="s">
        <v>2103</v>
      </c>
      <c r="C40" s="252" t="s">
        <v>2103</v>
      </c>
      <c r="D40" s="252" t="s">
        <v>2103</v>
      </c>
      <c r="E40" s="252" t="s">
        <v>2103</v>
      </c>
      <c r="F40" s="252" t="s">
        <v>2103</v>
      </c>
      <c r="G40" s="252" t="s">
        <v>2103</v>
      </c>
      <c r="H40" s="252" t="s">
        <v>2103</v>
      </c>
      <c r="I40" s="252" t="s">
        <v>2103</v>
      </c>
      <c r="J40" s="252" t="s">
        <v>2103</v>
      </c>
      <c r="K40" s="252" t="s">
        <v>2103</v>
      </c>
      <c r="L40" s="252" t="s">
        <v>2103</v>
      </c>
      <c r="M40" s="252" t="s">
        <v>2103</v>
      </c>
      <c r="N40" s="252" t="s">
        <v>2103</v>
      </c>
      <c r="O40" s="252" t="s">
        <v>2103</v>
      </c>
      <c r="P40" s="252" t="s">
        <v>2103</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2104</v>
      </c>
      <c r="B41" s="251" t="s">
        <v>2104</v>
      </c>
      <c r="C41" s="251" t="s">
        <v>2104</v>
      </c>
      <c r="D41" s="251" t="s">
        <v>2104</v>
      </c>
      <c r="E41" s="251" t="s">
        <v>2104</v>
      </c>
      <c r="F41" s="251" t="s">
        <v>2104</v>
      </c>
      <c r="G41" s="251" t="s">
        <v>2104</v>
      </c>
      <c r="H41" s="251" t="s">
        <v>2104</v>
      </c>
      <c r="I41" s="251" t="s">
        <v>2104</v>
      </c>
      <c r="J41" s="251" t="s">
        <v>2104</v>
      </c>
      <c r="K41" s="251" t="s">
        <v>2104</v>
      </c>
      <c r="L41" s="251" t="s">
        <v>2104</v>
      </c>
      <c r="M41" s="251" t="s">
        <v>2104</v>
      </c>
      <c r="N41" s="251" t="s">
        <v>2104</v>
      </c>
      <c r="O41" s="251" t="s">
        <v>2104</v>
      </c>
      <c r="P41" s="251" t="s">
        <v>2104</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2105</v>
      </c>
      <c r="B42" s="252" t="s">
        <v>2105</v>
      </c>
      <c r="C42" s="252" t="s">
        <v>2105</v>
      </c>
      <c r="D42" s="252" t="s">
        <v>2105</v>
      </c>
      <c r="E42" s="252" t="s">
        <v>2105</v>
      </c>
      <c r="F42" s="252" t="s">
        <v>2105</v>
      </c>
      <c r="G42" s="252" t="s">
        <v>2105</v>
      </c>
      <c r="H42" s="252" t="s">
        <v>2105</v>
      </c>
      <c r="I42" s="252" t="s">
        <v>2105</v>
      </c>
      <c r="J42" s="252" t="s">
        <v>2105</v>
      </c>
      <c r="K42" s="252" t="s">
        <v>2105</v>
      </c>
      <c r="L42" s="252" t="s">
        <v>2105</v>
      </c>
      <c r="M42" s="252" t="s">
        <v>2105</v>
      </c>
      <c r="N42" s="252" t="s">
        <v>2105</v>
      </c>
      <c r="O42" s="252" t="s">
        <v>2105</v>
      </c>
      <c r="P42" s="252" t="s">
        <v>2105</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2106</v>
      </c>
      <c r="B43" s="252" t="s">
        <v>2106</v>
      </c>
      <c r="C43" s="252" t="s">
        <v>2106</v>
      </c>
      <c r="D43" s="252" t="s">
        <v>2106</v>
      </c>
      <c r="E43" s="252" t="s">
        <v>2106</v>
      </c>
      <c r="F43" s="252" t="s">
        <v>2106</v>
      </c>
      <c r="G43" s="252" t="s">
        <v>2106</v>
      </c>
      <c r="H43" s="252" t="s">
        <v>2106</v>
      </c>
      <c r="I43" s="252" t="s">
        <v>2106</v>
      </c>
      <c r="J43" s="252" t="s">
        <v>2106</v>
      </c>
      <c r="K43" s="252" t="s">
        <v>2106</v>
      </c>
      <c r="L43" s="252" t="s">
        <v>2106</v>
      </c>
      <c r="M43" s="252" t="s">
        <v>2106</v>
      </c>
      <c r="N43" s="252" t="s">
        <v>2106</v>
      </c>
      <c r="O43" s="252" t="s">
        <v>2106</v>
      </c>
      <c r="P43" s="252" t="s">
        <v>2106</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203</v>
      </c>
      <c r="B45" s="254"/>
      <c r="C45" s="254"/>
      <c r="D45" s="254"/>
      <c r="E45" s="254"/>
      <c r="F45" s="254"/>
      <c r="G45" s="254"/>
      <c r="H45" s="254"/>
      <c r="I45" s="254"/>
      <c r="J45" s="254"/>
      <c r="K45" s="254"/>
      <c r="L45" s="254"/>
      <c r="M45" s="254"/>
      <c r="N45" s="254"/>
      <c r="O45" s="254"/>
      <c r="P45" s="254"/>
      <c r="Q45" s="66" t="s">
        <v>194</v>
      </c>
      <c r="R45" s="255" t="s">
        <v>195</v>
      </c>
      <c r="S45" s="255"/>
      <c r="T45" s="255"/>
      <c r="U45" s="255"/>
      <c r="V45" s="255"/>
      <c r="W45" s="255"/>
      <c r="X45" s="255"/>
      <c r="Y45" s="255"/>
      <c r="Z45" s="255"/>
      <c r="AA45" s="255"/>
      <c r="AB45" s="255"/>
      <c r="AC45" s="255"/>
      <c r="AD45" s="255"/>
      <c r="AE45" s="255"/>
      <c r="AF45" s="67" t="s">
        <v>194</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2107</v>
      </c>
      <c r="B46" s="251" t="s">
        <v>2107</v>
      </c>
      <c r="C46" s="251" t="s">
        <v>2107</v>
      </c>
      <c r="D46" s="251" t="s">
        <v>2107</v>
      </c>
      <c r="E46" s="251" t="s">
        <v>2107</v>
      </c>
      <c r="F46" s="251" t="s">
        <v>2107</v>
      </c>
      <c r="G46" s="251" t="s">
        <v>2107</v>
      </c>
      <c r="H46" s="251" t="s">
        <v>2107</v>
      </c>
      <c r="I46" s="251" t="s">
        <v>2107</v>
      </c>
      <c r="J46" s="251" t="s">
        <v>2107</v>
      </c>
      <c r="K46" s="251" t="s">
        <v>2107</v>
      </c>
      <c r="L46" s="251" t="s">
        <v>2107</v>
      </c>
      <c r="M46" s="251" t="s">
        <v>2107</v>
      </c>
      <c r="N46" s="251" t="s">
        <v>2107</v>
      </c>
      <c r="O46" s="251" t="s">
        <v>2107</v>
      </c>
      <c r="P46" s="251" t="s">
        <v>2107</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2108</v>
      </c>
      <c r="B47" s="251" t="s">
        <v>2108</v>
      </c>
      <c r="C47" s="251" t="s">
        <v>2108</v>
      </c>
      <c r="D47" s="251" t="s">
        <v>2108</v>
      </c>
      <c r="E47" s="251" t="s">
        <v>2108</v>
      </c>
      <c r="F47" s="251" t="s">
        <v>2108</v>
      </c>
      <c r="G47" s="251" t="s">
        <v>2108</v>
      </c>
      <c r="H47" s="251" t="s">
        <v>2108</v>
      </c>
      <c r="I47" s="251" t="s">
        <v>2108</v>
      </c>
      <c r="J47" s="251" t="s">
        <v>2108</v>
      </c>
      <c r="K47" s="251" t="s">
        <v>2108</v>
      </c>
      <c r="L47" s="251" t="s">
        <v>2108</v>
      </c>
      <c r="M47" s="251" t="s">
        <v>2108</v>
      </c>
      <c r="N47" s="251" t="s">
        <v>2108</v>
      </c>
      <c r="O47" s="251" t="s">
        <v>2108</v>
      </c>
      <c r="P47" s="251" t="s">
        <v>2108</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2109</v>
      </c>
      <c r="B48" s="251" t="s">
        <v>2109</v>
      </c>
      <c r="C48" s="251" t="s">
        <v>2109</v>
      </c>
      <c r="D48" s="251" t="s">
        <v>2109</v>
      </c>
      <c r="E48" s="251" t="s">
        <v>2109</v>
      </c>
      <c r="F48" s="251" t="s">
        <v>2109</v>
      </c>
      <c r="G48" s="251" t="s">
        <v>2109</v>
      </c>
      <c r="H48" s="251" t="s">
        <v>2109</v>
      </c>
      <c r="I48" s="251" t="s">
        <v>2109</v>
      </c>
      <c r="J48" s="251" t="s">
        <v>2109</v>
      </c>
      <c r="K48" s="251" t="s">
        <v>2109</v>
      </c>
      <c r="L48" s="251" t="s">
        <v>2109</v>
      </c>
      <c r="M48" s="251" t="s">
        <v>2109</v>
      </c>
      <c r="N48" s="251" t="s">
        <v>2109</v>
      </c>
      <c r="O48" s="251" t="s">
        <v>2109</v>
      </c>
      <c r="P48" s="251" t="s">
        <v>2109</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2110</v>
      </c>
      <c r="B49" s="251" t="s">
        <v>2110</v>
      </c>
      <c r="C49" s="251" t="s">
        <v>2110</v>
      </c>
      <c r="D49" s="251" t="s">
        <v>2110</v>
      </c>
      <c r="E49" s="251" t="s">
        <v>2110</v>
      </c>
      <c r="F49" s="251" t="s">
        <v>2110</v>
      </c>
      <c r="G49" s="251" t="s">
        <v>2110</v>
      </c>
      <c r="H49" s="251" t="s">
        <v>2110</v>
      </c>
      <c r="I49" s="251" t="s">
        <v>2110</v>
      </c>
      <c r="J49" s="251" t="s">
        <v>2110</v>
      </c>
      <c r="K49" s="251" t="s">
        <v>2110</v>
      </c>
      <c r="L49" s="251" t="s">
        <v>2110</v>
      </c>
      <c r="M49" s="251" t="s">
        <v>2110</v>
      </c>
      <c r="N49" s="251" t="s">
        <v>2110</v>
      </c>
      <c r="O49" s="251" t="s">
        <v>2110</v>
      </c>
      <c r="P49" s="251" t="s">
        <v>2110</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2111</v>
      </c>
      <c r="B50" s="251" t="s">
        <v>2111</v>
      </c>
      <c r="C50" s="251" t="s">
        <v>2111</v>
      </c>
      <c r="D50" s="251" t="s">
        <v>2111</v>
      </c>
      <c r="E50" s="251" t="s">
        <v>2111</v>
      </c>
      <c r="F50" s="251" t="s">
        <v>2111</v>
      </c>
      <c r="G50" s="251" t="s">
        <v>2111</v>
      </c>
      <c r="H50" s="251" t="s">
        <v>2111</v>
      </c>
      <c r="I50" s="251" t="s">
        <v>2111</v>
      </c>
      <c r="J50" s="251" t="s">
        <v>2111</v>
      </c>
      <c r="K50" s="251" t="s">
        <v>2111</v>
      </c>
      <c r="L50" s="251" t="s">
        <v>2111</v>
      </c>
      <c r="M50" s="251" t="s">
        <v>2111</v>
      </c>
      <c r="N50" s="251" t="s">
        <v>2111</v>
      </c>
      <c r="O50" s="251" t="s">
        <v>2111</v>
      </c>
      <c r="P50" s="251" t="s">
        <v>2111</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2112</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191</v>
      </c>
      <c r="AH53" s="261"/>
      <c r="AI53" s="261"/>
      <c r="AJ53" s="261"/>
      <c r="AK53" s="68">
        <f>(('Artículo 123 (resumen PI)'!C13*0.8+'Artículo 123 (resumen PI)'!F13*0.2)+('Artículo 123 (resumen PNT)'!C13*0.8+'Artículo 123 (resumen PNT)'!F13*0.2))/2</f>
        <v>75.000000000000043</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2113</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171</v>
      </c>
      <c r="B58" s="257"/>
      <c r="C58" s="257"/>
      <c r="D58" s="257"/>
      <c r="E58" s="257"/>
      <c r="F58" s="257"/>
      <c r="G58" s="257"/>
      <c r="H58" s="257"/>
      <c r="I58" s="257"/>
      <c r="J58" s="257"/>
      <c r="K58" s="257"/>
      <c r="L58" s="257"/>
      <c r="M58" s="257"/>
      <c r="N58" s="257"/>
      <c r="O58" s="257"/>
      <c r="P58" s="257"/>
      <c r="Q58" s="62" t="s">
        <v>194</v>
      </c>
      <c r="R58" s="258" t="s">
        <v>195</v>
      </c>
      <c r="S58" s="258"/>
      <c r="T58" s="258"/>
      <c r="U58" s="258"/>
      <c r="V58" s="258"/>
      <c r="W58" s="258"/>
      <c r="X58" s="258"/>
      <c r="Y58" s="258"/>
      <c r="Z58" s="258"/>
      <c r="AA58" s="258"/>
      <c r="AB58" s="258"/>
      <c r="AC58" s="258"/>
      <c r="AD58" s="258"/>
      <c r="AE58" s="258"/>
      <c r="AF58" s="63" t="s">
        <v>194</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1045</v>
      </c>
      <c r="B59" s="251" t="s">
        <v>1045</v>
      </c>
      <c r="C59" s="251" t="s">
        <v>1045</v>
      </c>
      <c r="D59" s="251" t="s">
        <v>1045</v>
      </c>
      <c r="E59" s="251" t="s">
        <v>1045</v>
      </c>
      <c r="F59" s="251" t="s">
        <v>1045</v>
      </c>
      <c r="G59" s="251" t="s">
        <v>1045</v>
      </c>
      <c r="H59" s="251" t="s">
        <v>1045</v>
      </c>
      <c r="I59" s="251" t="s">
        <v>1045</v>
      </c>
      <c r="J59" s="251" t="s">
        <v>1045</v>
      </c>
      <c r="K59" s="251" t="s">
        <v>1045</v>
      </c>
      <c r="L59" s="251" t="s">
        <v>1045</v>
      </c>
      <c r="M59" s="251" t="s">
        <v>1045</v>
      </c>
      <c r="N59" s="251" t="s">
        <v>1045</v>
      </c>
      <c r="O59" s="251" t="s">
        <v>1045</v>
      </c>
      <c r="P59" s="251" t="s">
        <v>1045</v>
      </c>
      <c r="Q59" s="64">
        <v>1</v>
      </c>
      <c r="R59" s="252" t="s">
        <v>2114</v>
      </c>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1047</v>
      </c>
      <c r="B60" s="251" t="s">
        <v>1047</v>
      </c>
      <c r="C60" s="251" t="s">
        <v>1047</v>
      </c>
      <c r="D60" s="251" t="s">
        <v>1047</v>
      </c>
      <c r="E60" s="251" t="s">
        <v>1047</v>
      </c>
      <c r="F60" s="251" t="s">
        <v>1047</v>
      </c>
      <c r="G60" s="251" t="s">
        <v>1047</v>
      </c>
      <c r="H60" s="251" t="s">
        <v>1047</v>
      </c>
      <c r="I60" s="251" t="s">
        <v>1047</v>
      </c>
      <c r="J60" s="251" t="s">
        <v>1047</v>
      </c>
      <c r="K60" s="251" t="s">
        <v>1047</v>
      </c>
      <c r="L60" s="251" t="s">
        <v>1047</v>
      </c>
      <c r="M60" s="251" t="s">
        <v>1047</v>
      </c>
      <c r="N60" s="251" t="s">
        <v>1047</v>
      </c>
      <c r="O60" s="251" t="s">
        <v>1047</v>
      </c>
      <c r="P60" s="251" t="s">
        <v>1047</v>
      </c>
      <c r="Q60" s="64">
        <v>1</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2115</v>
      </c>
      <c r="B61" s="251" t="s">
        <v>2115</v>
      </c>
      <c r="C61" s="251" t="s">
        <v>2115</v>
      </c>
      <c r="D61" s="251" t="s">
        <v>2115</v>
      </c>
      <c r="E61" s="251" t="s">
        <v>2115</v>
      </c>
      <c r="F61" s="251" t="s">
        <v>2115</v>
      </c>
      <c r="G61" s="251" t="s">
        <v>2115</v>
      </c>
      <c r="H61" s="251" t="s">
        <v>2115</v>
      </c>
      <c r="I61" s="251" t="s">
        <v>2115</v>
      </c>
      <c r="J61" s="251" t="s">
        <v>2115</v>
      </c>
      <c r="K61" s="251" t="s">
        <v>2115</v>
      </c>
      <c r="L61" s="251" t="s">
        <v>2115</v>
      </c>
      <c r="M61" s="251" t="s">
        <v>2115</v>
      </c>
      <c r="N61" s="251" t="s">
        <v>2115</v>
      </c>
      <c r="O61" s="251" t="s">
        <v>2115</v>
      </c>
      <c r="P61" s="251" t="s">
        <v>2115</v>
      </c>
      <c r="Q61" s="64">
        <v>1</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2116</v>
      </c>
      <c r="B62" s="251" t="s">
        <v>2116</v>
      </c>
      <c r="C62" s="251" t="s">
        <v>2116</v>
      </c>
      <c r="D62" s="251" t="s">
        <v>2116</v>
      </c>
      <c r="E62" s="251" t="s">
        <v>2116</v>
      </c>
      <c r="F62" s="251" t="s">
        <v>2116</v>
      </c>
      <c r="G62" s="251" t="s">
        <v>2116</v>
      </c>
      <c r="H62" s="251" t="s">
        <v>2116</v>
      </c>
      <c r="I62" s="251" t="s">
        <v>2116</v>
      </c>
      <c r="J62" s="251" t="s">
        <v>2116</v>
      </c>
      <c r="K62" s="251" t="s">
        <v>2116</v>
      </c>
      <c r="L62" s="251" t="s">
        <v>2116</v>
      </c>
      <c r="M62" s="251" t="s">
        <v>2116</v>
      </c>
      <c r="N62" s="251" t="s">
        <v>2116</v>
      </c>
      <c r="O62" s="251" t="s">
        <v>2116</v>
      </c>
      <c r="P62" s="251" t="s">
        <v>2116</v>
      </c>
      <c r="Q62" s="64">
        <v>1</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2117</v>
      </c>
      <c r="B63" s="252"/>
      <c r="C63" s="252"/>
      <c r="D63" s="252"/>
      <c r="E63" s="252"/>
      <c r="F63" s="252"/>
      <c r="G63" s="252"/>
      <c r="H63" s="252"/>
      <c r="I63" s="252"/>
      <c r="J63" s="252"/>
      <c r="K63" s="252"/>
      <c r="L63" s="252"/>
      <c r="M63" s="252"/>
      <c r="N63" s="252"/>
      <c r="O63" s="252"/>
      <c r="P63" s="252"/>
      <c r="Q63" s="64">
        <v>1</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2118</v>
      </c>
      <c r="B64" s="252" t="s">
        <v>2118</v>
      </c>
      <c r="C64" s="252" t="s">
        <v>2118</v>
      </c>
      <c r="D64" s="252" t="s">
        <v>2118</v>
      </c>
      <c r="E64" s="252" t="s">
        <v>2118</v>
      </c>
      <c r="F64" s="252" t="s">
        <v>2118</v>
      </c>
      <c r="G64" s="252" t="s">
        <v>2118</v>
      </c>
      <c r="H64" s="252" t="s">
        <v>2118</v>
      </c>
      <c r="I64" s="252" t="s">
        <v>2118</v>
      </c>
      <c r="J64" s="252" t="s">
        <v>2118</v>
      </c>
      <c r="K64" s="252" t="s">
        <v>2118</v>
      </c>
      <c r="L64" s="252" t="s">
        <v>2118</v>
      </c>
      <c r="M64" s="252" t="s">
        <v>2118</v>
      </c>
      <c r="N64" s="252" t="s">
        <v>2118</v>
      </c>
      <c r="O64" s="252" t="s">
        <v>2118</v>
      </c>
      <c r="P64" s="252" t="s">
        <v>2118</v>
      </c>
      <c r="Q64" s="64">
        <v>1</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2119</v>
      </c>
      <c r="B65" s="251" t="s">
        <v>2119</v>
      </c>
      <c r="C65" s="251" t="s">
        <v>2119</v>
      </c>
      <c r="D65" s="251" t="s">
        <v>2119</v>
      </c>
      <c r="E65" s="251" t="s">
        <v>2119</v>
      </c>
      <c r="F65" s="251" t="s">
        <v>2119</v>
      </c>
      <c r="G65" s="251" t="s">
        <v>2119</v>
      </c>
      <c r="H65" s="251" t="s">
        <v>2119</v>
      </c>
      <c r="I65" s="251" t="s">
        <v>2119</v>
      </c>
      <c r="J65" s="251" t="s">
        <v>2119</v>
      </c>
      <c r="K65" s="251" t="s">
        <v>2119</v>
      </c>
      <c r="L65" s="251" t="s">
        <v>2119</v>
      </c>
      <c r="M65" s="251" t="s">
        <v>2119</v>
      </c>
      <c r="N65" s="251" t="s">
        <v>2119</v>
      </c>
      <c r="O65" s="251" t="s">
        <v>2119</v>
      </c>
      <c r="P65" s="251" t="s">
        <v>2119</v>
      </c>
      <c r="Q65" s="64">
        <v>1</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2120</v>
      </c>
      <c r="B66" s="251" t="s">
        <v>2120</v>
      </c>
      <c r="C66" s="251" t="s">
        <v>2120</v>
      </c>
      <c r="D66" s="251" t="s">
        <v>2120</v>
      </c>
      <c r="E66" s="251" t="s">
        <v>2120</v>
      </c>
      <c r="F66" s="251" t="s">
        <v>2120</v>
      </c>
      <c r="G66" s="251" t="s">
        <v>2120</v>
      </c>
      <c r="H66" s="251" t="s">
        <v>2120</v>
      </c>
      <c r="I66" s="251" t="s">
        <v>2120</v>
      </c>
      <c r="J66" s="251" t="s">
        <v>2120</v>
      </c>
      <c r="K66" s="251" t="s">
        <v>2120</v>
      </c>
      <c r="L66" s="251" t="s">
        <v>2120</v>
      </c>
      <c r="M66" s="251" t="s">
        <v>2120</v>
      </c>
      <c r="N66" s="251" t="s">
        <v>2120</v>
      </c>
      <c r="O66" s="251" t="s">
        <v>2120</v>
      </c>
      <c r="P66" s="251" t="s">
        <v>2120</v>
      </c>
      <c r="Q66" s="64">
        <v>1</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2121</v>
      </c>
      <c r="B67" s="251" t="s">
        <v>2121</v>
      </c>
      <c r="C67" s="251" t="s">
        <v>2121</v>
      </c>
      <c r="D67" s="251" t="s">
        <v>2121</v>
      </c>
      <c r="E67" s="251" t="s">
        <v>2121</v>
      </c>
      <c r="F67" s="251" t="s">
        <v>2121</v>
      </c>
      <c r="G67" s="251" t="s">
        <v>2121</v>
      </c>
      <c r="H67" s="251" t="s">
        <v>2121</v>
      </c>
      <c r="I67" s="251" t="s">
        <v>2121</v>
      </c>
      <c r="J67" s="251" t="s">
        <v>2121</v>
      </c>
      <c r="K67" s="251" t="s">
        <v>2121</v>
      </c>
      <c r="L67" s="251" t="s">
        <v>2121</v>
      </c>
      <c r="M67" s="251" t="s">
        <v>2121</v>
      </c>
      <c r="N67" s="251" t="s">
        <v>2121</v>
      </c>
      <c r="O67" s="251" t="s">
        <v>2121</v>
      </c>
      <c r="P67" s="251" t="s">
        <v>2121</v>
      </c>
      <c r="Q67" s="64">
        <v>1</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2122</v>
      </c>
      <c r="B68" s="251" t="s">
        <v>2122</v>
      </c>
      <c r="C68" s="251" t="s">
        <v>2122</v>
      </c>
      <c r="D68" s="251" t="s">
        <v>2122</v>
      </c>
      <c r="E68" s="251" t="s">
        <v>2122</v>
      </c>
      <c r="F68" s="251" t="s">
        <v>2122</v>
      </c>
      <c r="G68" s="251" t="s">
        <v>2122</v>
      </c>
      <c r="H68" s="251" t="s">
        <v>2122</v>
      </c>
      <c r="I68" s="251" t="s">
        <v>2122</v>
      </c>
      <c r="J68" s="251" t="s">
        <v>2122</v>
      </c>
      <c r="K68" s="251" t="s">
        <v>2122</v>
      </c>
      <c r="L68" s="251" t="s">
        <v>2122</v>
      </c>
      <c r="M68" s="251" t="s">
        <v>2122</v>
      </c>
      <c r="N68" s="251" t="s">
        <v>2122</v>
      </c>
      <c r="O68" s="251" t="s">
        <v>2122</v>
      </c>
      <c r="P68" s="251" t="s">
        <v>2122</v>
      </c>
      <c r="Q68" s="64">
        <v>1</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2123</v>
      </c>
      <c r="B69" s="251" t="s">
        <v>2123</v>
      </c>
      <c r="C69" s="251" t="s">
        <v>2123</v>
      </c>
      <c r="D69" s="251" t="s">
        <v>2123</v>
      </c>
      <c r="E69" s="251" t="s">
        <v>2123</v>
      </c>
      <c r="F69" s="251" t="s">
        <v>2123</v>
      </c>
      <c r="G69" s="251" t="s">
        <v>2123</v>
      </c>
      <c r="H69" s="251" t="s">
        <v>2123</v>
      </c>
      <c r="I69" s="251" t="s">
        <v>2123</v>
      </c>
      <c r="J69" s="251" t="s">
        <v>2123</v>
      </c>
      <c r="K69" s="251" t="s">
        <v>2123</v>
      </c>
      <c r="L69" s="251" t="s">
        <v>2123</v>
      </c>
      <c r="M69" s="251" t="s">
        <v>2123</v>
      </c>
      <c r="N69" s="251" t="s">
        <v>2123</v>
      </c>
      <c r="O69" s="251" t="s">
        <v>2123</v>
      </c>
      <c r="P69" s="251" t="s">
        <v>2123</v>
      </c>
      <c r="Q69" s="64">
        <v>1</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2124</v>
      </c>
      <c r="B70" s="251" t="s">
        <v>2124</v>
      </c>
      <c r="C70" s="251" t="s">
        <v>2124</v>
      </c>
      <c r="D70" s="251" t="s">
        <v>2124</v>
      </c>
      <c r="E70" s="251" t="s">
        <v>2124</v>
      </c>
      <c r="F70" s="251" t="s">
        <v>2124</v>
      </c>
      <c r="G70" s="251" t="s">
        <v>2124</v>
      </c>
      <c r="H70" s="251" t="s">
        <v>2124</v>
      </c>
      <c r="I70" s="251" t="s">
        <v>2124</v>
      </c>
      <c r="J70" s="251" t="s">
        <v>2124</v>
      </c>
      <c r="K70" s="251" t="s">
        <v>2124</v>
      </c>
      <c r="L70" s="251" t="s">
        <v>2124</v>
      </c>
      <c r="M70" s="251" t="s">
        <v>2124</v>
      </c>
      <c r="N70" s="251" t="s">
        <v>2124</v>
      </c>
      <c r="O70" s="251" t="s">
        <v>2124</v>
      </c>
      <c r="P70" s="251" t="s">
        <v>2124</v>
      </c>
      <c r="Q70" s="64">
        <v>1</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2125</v>
      </c>
      <c r="B71" s="251" t="s">
        <v>2125</v>
      </c>
      <c r="C71" s="251" t="s">
        <v>2125</v>
      </c>
      <c r="D71" s="251" t="s">
        <v>2125</v>
      </c>
      <c r="E71" s="251" t="s">
        <v>2125</v>
      </c>
      <c r="F71" s="251" t="s">
        <v>2125</v>
      </c>
      <c r="G71" s="251" t="s">
        <v>2125</v>
      </c>
      <c r="H71" s="251" t="s">
        <v>2125</v>
      </c>
      <c r="I71" s="251" t="s">
        <v>2125</v>
      </c>
      <c r="J71" s="251" t="s">
        <v>2125</v>
      </c>
      <c r="K71" s="251" t="s">
        <v>2125</v>
      </c>
      <c r="L71" s="251" t="s">
        <v>2125</v>
      </c>
      <c r="M71" s="251" t="s">
        <v>2125</v>
      </c>
      <c r="N71" s="251" t="s">
        <v>2125</v>
      </c>
      <c r="O71" s="251" t="s">
        <v>2125</v>
      </c>
      <c r="P71" s="251" t="s">
        <v>2125</v>
      </c>
      <c r="Q71" s="64">
        <v>1</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2126</v>
      </c>
      <c r="B72" s="251" t="s">
        <v>2126</v>
      </c>
      <c r="C72" s="251" t="s">
        <v>2126</v>
      </c>
      <c r="D72" s="251" t="s">
        <v>2126</v>
      </c>
      <c r="E72" s="251" t="s">
        <v>2126</v>
      </c>
      <c r="F72" s="251" t="s">
        <v>2126</v>
      </c>
      <c r="G72" s="251" t="s">
        <v>2126</v>
      </c>
      <c r="H72" s="251" t="s">
        <v>2126</v>
      </c>
      <c r="I72" s="251" t="s">
        <v>2126</v>
      </c>
      <c r="J72" s="251" t="s">
        <v>2126</v>
      </c>
      <c r="K72" s="251" t="s">
        <v>2126</v>
      </c>
      <c r="L72" s="251" t="s">
        <v>2126</v>
      </c>
      <c r="M72" s="251" t="s">
        <v>2126</v>
      </c>
      <c r="N72" s="251" t="s">
        <v>2126</v>
      </c>
      <c r="O72" s="251" t="s">
        <v>2126</v>
      </c>
      <c r="P72" s="251" t="s">
        <v>2126</v>
      </c>
      <c r="Q72" s="64">
        <v>1</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2127</v>
      </c>
      <c r="B73" s="252" t="s">
        <v>2127</v>
      </c>
      <c r="C73" s="252" t="s">
        <v>2127</v>
      </c>
      <c r="D73" s="252" t="s">
        <v>2127</v>
      </c>
      <c r="E73" s="252" t="s">
        <v>2127</v>
      </c>
      <c r="F73" s="252" t="s">
        <v>2127</v>
      </c>
      <c r="G73" s="252" t="s">
        <v>2127</v>
      </c>
      <c r="H73" s="252" t="s">
        <v>2127</v>
      </c>
      <c r="I73" s="252" t="s">
        <v>2127</v>
      </c>
      <c r="J73" s="252" t="s">
        <v>2127</v>
      </c>
      <c r="K73" s="252" t="s">
        <v>2127</v>
      </c>
      <c r="L73" s="252" t="s">
        <v>2127</v>
      </c>
      <c r="M73" s="252" t="s">
        <v>2127</v>
      </c>
      <c r="N73" s="252" t="s">
        <v>2127</v>
      </c>
      <c r="O73" s="252" t="s">
        <v>2127</v>
      </c>
      <c r="P73" s="252" t="s">
        <v>2127</v>
      </c>
      <c r="Q73" s="64">
        <v>1</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2128</v>
      </c>
      <c r="B74" s="252"/>
      <c r="C74" s="252"/>
      <c r="D74" s="252"/>
      <c r="E74" s="252"/>
      <c r="F74" s="252"/>
      <c r="G74" s="252"/>
      <c r="H74" s="252"/>
      <c r="I74" s="252"/>
      <c r="J74" s="252"/>
      <c r="K74" s="252"/>
      <c r="L74" s="252"/>
      <c r="M74" s="252"/>
      <c r="N74" s="252"/>
      <c r="O74" s="252"/>
      <c r="P74" s="252"/>
      <c r="Q74" s="64">
        <v>1</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2129</v>
      </c>
      <c r="B75" s="251" t="s">
        <v>2129</v>
      </c>
      <c r="C75" s="251" t="s">
        <v>2129</v>
      </c>
      <c r="D75" s="251" t="s">
        <v>2129</v>
      </c>
      <c r="E75" s="251" t="s">
        <v>2129</v>
      </c>
      <c r="F75" s="251" t="s">
        <v>2129</v>
      </c>
      <c r="G75" s="251" t="s">
        <v>2129</v>
      </c>
      <c r="H75" s="251" t="s">
        <v>2129</v>
      </c>
      <c r="I75" s="251" t="s">
        <v>2129</v>
      </c>
      <c r="J75" s="251" t="s">
        <v>2129</v>
      </c>
      <c r="K75" s="251" t="s">
        <v>2129</v>
      </c>
      <c r="L75" s="251" t="s">
        <v>2129</v>
      </c>
      <c r="M75" s="251" t="s">
        <v>2129</v>
      </c>
      <c r="N75" s="251" t="s">
        <v>2129</v>
      </c>
      <c r="O75" s="251" t="s">
        <v>2129</v>
      </c>
      <c r="P75" s="251" t="s">
        <v>2129</v>
      </c>
      <c r="Q75" s="64">
        <v>1</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2130</v>
      </c>
      <c r="B76" s="251" t="s">
        <v>2130</v>
      </c>
      <c r="C76" s="251" t="s">
        <v>2130</v>
      </c>
      <c r="D76" s="251" t="s">
        <v>2130</v>
      </c>
      <c r="E76" s="251" t="s">
        <v>2130</v>
      </c>
      <c r="F76" s="251" t="s">
        <v>2130</v>
      </c>
      <c r="G76" s="251" t="s">
        <v>2130</v>
      </c>
      <c r="H76" s="251" t="s">
        <v>2130</v>
      </c>
      <c r="I76" s="251" t="s">
        <v>2130</v>
      </c>
      <c r="J76" s="251" t="s">
        <v>2130</v>
      </c>
      <c r="K76" s="251" t="s">
        <v>2130</v>
      </c>
      <c r="L76" s="251" t="s">
        <v>2130</v>
      </c>
      <c r="M76" s="251" t="s">
        <v>2130</v>
      </c>
      <c r="N76" s="251" t="s">
        <v>2130</v>
      </c>
      <c r="O76" s="251" t="s">
        <v>2130</v>
      </c>
      <c r="P76" s="251" t="s">
        <v>2130</v>
      </c>
      <c r="Q76" s="64">
        <v>1</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2131</v>
      </c>
      <c r="B77" s="251" t="s">
        <v>2131</v>
      </c>
      <c r="C77" s="251" t="s">
        <v>2131</v>
      </c>
      <c r="D77" s="251" t="s">
        <v>2131</v>
      </c>
      <c r="E77" s="251" t="s">
        <v>2131</v>
      </c>
      <c r="F77" s="251" t="s">
        <v>2131</v>
      </c>
      <c r="G77" s="251" t="s">
        <v>2131</v>
      </c>
      <c r="H77" s="251" t="s">
        <v>2131</v>
      </c>
      <c r="I77" s="251" t="s">
        <v>2131</v>
      </c>
      <c r="J77" s="251" t="s">
        <v>2131</v>
      </c>
      <c r="K77" s="251" t="s">
        <v>2131</v>
      </c>
      <c r="L77" s="251" t="s">
        <v>2131</v>
      </c>
      <c r="M77" s="251" t="s">
        <v>2131</v>
      </c>
      <c r="N77" s="251" t="s">
        <v>2131</v>
      </c>
      <c r="O77" s="251" t="s">
        <v>2131</v>
      </c>
      <c r="P77" s="251" t="s">
        <v>2131</v>
      </c>
      <c r="Q77" s="64">
        <v>1</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2132</v>
      </c>
      <c r="B78" s="251"/>
      <c r="C78" s="251"/>
      <c r="D78" s="251"/>
      <c r="E78" s="251"/>
      <c r="F78" s="251"/>
      <c r="G78" s="251"/>
      <c r="H78" s="251"/>
      <c r="I78" s="251"/>
      <c r="J78" s="251"/>
      <c r="K78" s="251"/>
      <c r="L78" s="251"/>
      <c r="M78" s="251"/>
      <c r="N78" s="251"/>
      <c r="O78" s="251"/>
      <c r="P78" s="251"/>
      <c r="Q78" s="64">
        <v>1</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2133</v>
      </c>
      <c r="B79" s="251" t="s">
        <v>2133</v>
      </c>
      <c r="C79" s="251" t="s">
        <v>2133</v>
      </c>
      <c r="D79" s="251" t="s">
        <v>2133</v>
      </c>
      <c r="E79" s="251" t="s">
        <v>2133</v>
      </c>
      <c r="F79" s="251" t="s">
        <v>2133</v>
      </c>
      <c r="G79" s="251" t="s">
        <v>2133</v>
      </c>
      <c r="H79" s="251" t="s">
        <v>2133</v>
      </c>
      <c r="I79" s="251" t="s">
        <v>2133</v>
      </c>
      <c r="J79" s="251" t="s">
        <v>2133</v>
      </c>
      <c r="K79" s="251" t="s">
        <v>2133</v>
      </c>
      <c r="L79" s="251" t="s">
        <v>2133</v>
      </c>
      <c r="M79" s="251" t="s">
        <v>2133</v>
      </c>
      <c r="N79" s="251" t="s">
        <v>2133</v>
      </c>
      <c r="O79" s="251" t="s">
        <v>2133</v>
      </c>
      <c r="P79" s="251" t="s">
        <v>2133</v>
      </c>
      <c r="Q79" s="64">
        <v>1</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2134</v>
      </c>
      <c r="B80" s="251" t="s">
        <v>2134</v>
      </c>
      <c r="C80" s="251" t="s">
        <v>2134</v>
      </c>
      <c r="D80" s="251" t="s">
        <v>2134</v>
      </c>
      <c r="E80" s="251" t="s">
        <v>2134</v>
      </c>
      <c r="F80" s="251" t="s">
        <v>2134</v>
      </c>
      <c r="G80" s="251" t="s">
        <v>2134</v>
      </c>
      <c r="H80" s="251" t="s">
        <v>2134</v>
      </c>
      <c r="I80" s="251" t="s">
        <v>2134</v>
      </c>
      <c r="J80" s="251" t="s">
        <v>2134</v>
      </c>
      <c r="K80" s="251" t="s">
        <v>2134</v>
      </c>
      <c r="L80" s="251" t="s">
        <v>2134</v>
      </c>
      <c r="M80" s="251" t="s">
        <v>2134</v>
      </c>
      <c r="N80" s="251" t="s">
        <v>2134</v>
      </c>
      <c r="O80" s="251" t="s">
        <v>2134</v>
      </c>
      <c r="P80" s="251" t="s">
        <v>2134</v>
      </c>
      <c r="Q80" s="64">
        <v>1</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2135</v>
      </c>
      <c r="B81" s="251" t="s">
        <v>2135</v>
      </c>
      <c r="C81" s="251" t="s">
        <v>2135</v>
      </c>
      <c r="D81" s="251" t="s">
        <v>2135</v>
      </c>
      <c r="E81" s="251" t="s">
        <v>2135</v>
      </c>
      <c r="F81" s="251" t="s">
        <v>2135</v>
      </c>
      <c r="G81" s="251" t="s">
        <v>2135</v>
      </c>
      <c r="H81" s="251" t="s">
        <v>2135</v>
      </c>
      <c r="I81" s="251" t="s">
        <v>2135</v>
      </c>
      <c r="J81" s="251" t="s">
        <v>2135</v>
      </c>
      <c r="K81" s="251" t="s">
        <v>2135</v>
      </c>
      <c r="L81" s="251" t="s">
        <v>2135</v>
      </c>
      <c r="M81" s="251" t="s">
        <v>2135</v>
      </c>
      <c r="N81" s="251" t="s">
        <v>2135</v>
      </c>
      <c r="O81" s="251" t="s">
        <v>2135</v>
      </c>
      <c r="P81" s="251" t="s">
        <v>2135</v>
      </c>
      <c r="Q81" s="64">
        <v>1</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2136</v>
      </c>
      <c r="B82" s="251" t="s">
        <v>2136</v>
      </c>
      <c r="C82" s="251" t="s">
        <v>2136</v>
      </c>
      <c r="D82" s="251" t="s">
        <v>2136</v>
      </c>
      <c r="E82" s="251" t="s">
        <v>2136</v>
      </c>
      <c r="F82" s="251" t="s">
        <v>2136</v>
      </c>
      <c r="G82" s="251" t="s">
        <v>2136</v>
      </c>
      <c r="H82" s="251" t="s">
        <v>2136</v>
      </c>
      <c r="I82" s="251" t="s">
        <v>2136</v>
      </c>
      <c r="J82" s="251" t="s">
        <v>2136</v>
      </c>
      <c r="K82" s="251" t="s">
        <v>2136</v>
      </c>
      <c r="L82" s="251" t="s">
        <v>2136</v>
      </c>
      <c r="M82" s="251" t="s">
        <v>2136</v>
      </c>
      <c r="N82" s="251" t="s">
        <v>2136</v>
      </c>
      <c r="O82" s="251" t="s">
        <v>2136</v>
      </c>
      <c r="P82" s="251" t="s">
        <v>2136</v>
      </c>
      <c r="Q82" s="64">
        <v>1</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2137</v>
      </c>
      <c r="B83" s="252" t="s">
        <v>2137</v>
      </c>
      <c r="C83" s="252" t="s">
        <v>2137</v>
      </c>
      <c r="D83" s="252" t="s">
        <v>2137</v>
      </c>
      <c r="E83" s="252" t="s">
        <v>2137</v>
      </c>
      <c r="F83" s="252" t="s">
        <v>2137</v>
      </c>
      <c r="G83" s="252" t="s">
        <v>2137</v>
      </c>
      <c r="H83" s="252" t="s">
        <v>2137</v>
      </c>
      <c r="I83" s="252" t="s">
        <v>2137</v>
      </c>
      <c r="J83" s="252" t="s">
        <v>2137</v>
      </c>
      <c r="K83" s="252" t="s">
        <v>2137</v>
      </c>
      <c r="L83" s="252" t="s">
        <v>2137</v>
      </c>
      <c r="M83" s="252" t="s">
        <v>2137</v>
      </c>
      <c r="N83" s="252" t="s">
        <v>2137</v>
      </c>
      <c r="O83" s="252" t="s">
        <v>2137</v>
      </c>
      <c r="P83" s="252" t="s">
        <v>2137</v>
      </c>
      <c r="Q83" s="64">
        <v>1</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2138</v>
      </c>
      <c r="B84" s="252"/>
      <c r="C84" s="252"/>
      <c r="D84" s="252"/>
      <c r="E84" s="252"/>
      <c r="F84" s="252"/>
      <c r="G84" s="252"/>
      <c r="H84" s="252"/>
      <c r="I84" s="252"/>
      <c r="J84" s="252"/>
      <c r="K84" s="252"/>
      <c r="L84" s="252"/>
      <c r="M84" s="252"/>
      <c r="N84" s="252"/>
      <c r="O84" s="252"/>
      <c r="P84" s="252"/>
      <c r="Q84" s="64">
        <v>1</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2139</v>
      </c>
      <c r="B85" s="251" t="s">
        <v>2139</v>
      </c>
      <c r="C85" s="251" t="s">
        <v>2139</v>
      </c>
      <c r="D85" s="251" t="s">
        <v>2139</v>
      </c>
      <c r="E85" s="251" t="s">
        <v>2139</v>
      </c>
      <c r="F85" s="251" t="s">
        <v>2139</v>
      </c>
      <c r="G85" s="251" t="s">
        <v>2139</v>
      </c>
      <c r="H85" s="251" t="s">
        <v>2139</v>
      </c>
      <c r="I85" s="251" t="s">
        <v>2139</v>
      </c>
      <c r="J85" s="251" t="s">
        <v>2139</v>
      </c>
      <c r="K85" s="251" t="s">
        <v>2139</v>
      </c>
      <c r="L85" s="251" t="s">
        <v>2139</v>
      </c>
      <c r="M85" s="251" t="s">
        <v>2139</v>
      </c>
      <c r="N85" s="251" t="s">
        <v>2139</v>
      </c>
      <c r="O85" s="251" t="s">
        <v>2139</v>
      </c>
      <c r="P85" s="251" t="s">
        <v>2139</v>
      </c>
      <c r="Q85" s="64">
        <v>1</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2140</v>
      </c>
      <c r="B86" s="251" t="s">
        <v>2140</v>
      </c>
      <c r="C86" s="251" t="s">
        <v>2140</v>
      </c>
      <c r="D86" s="251" t="s">
        <v>2140</v>
      </c>
      <c r="E86" s="251" t="s">
        <v>2140</v>
      </c>
      <c r="F86" s="251" t="s">
        <v>2140</v>
      </c>
      <c r="G86" s="251" t="s">
        <v>2140</v>
      </c>
      <c r="H86" s="251" t="s">
        <v>2140</v>
      </c>
      <c r="I86" s="251" t="s">
        <v>2140</v>
      </c>
      <c r="J86" s="251" t="s">
        <v>2140</v>
      </c>
      <c r="K86" s="251" t="s">
        <v>2140</v>
      </c>
      <c r="L86" s="251" t="s">
        <v>2140</v>
      </c>
      <c r="M86" s="251" t="s">
        <v>2140</v>
      </c>
      <c r="N86" s="251" t="s">
        <v>2140</v>
      </c>
      <c r="O86" s="251" t="s">
        <v>2140</v>
      </c>
      <c r="P86" s="251" t="s">
        <v>2140</v>
      </c>
      <c r="Q86" s="64">
        <v>1</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2141</v>
      </c>
      <c r="B87" s="251" t="s">
        <v>2141</v>
      </c>
      <c r="C87" s="251" t="s">
        <v>2141</v>
      </c>
      <c r="D87" s="251" t="s">
        <v>2141</v>
      </c>
      <c r="E87" s="251" t="s">
        <v>2141</v>
      </c>
      <c r="F87" s="251" t="s">
        <v>2141</v>
      </c>
      <c r="G87" s="251" t="s">
        <v>2141</v>
      </c>
      <c r="H87" s="251" t="s">
        <v>2141</v>
      </c>
      <c r="I87" s="251" t="s">
        <v>2141</v>
      </c>
      <c r="J87" s="251" t="s">
        <v>2141</v>
      </c>
      <c r="K87" s="251" t="s">
        <v>2141</v>
      </c>
      <c r="L87" s="251" t="s">
        <v>2141</v>
      </c>
      <c r="M87" s="251" t="s">
        <v>2141</v>
      </c>
      <c r="N87" s="251" t="s">
        <v>2141</v>
      </c>
      <c r="O87" s="251" t="s">
        <v>2141</v>
      </c>
      <c r="P87" s="251" t="s">
        <v>2141</v>
      </c>
      <c r="Q87" s="64">
        <v>1</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203</v>
      </c>
      <c r="B89" s="254"/>
      <c r="C89" s="254"/>
      <c r="D89" s="254"/>
      <c r="E89" s="254"/>
      <c r="F89" s="254"/>
      <c r="G89" s="254"/>
      <c r="H89" s="254"/>
      <c r="I89" s="254"/>
      <c r="J89" s="254"/>
      <c r="K89" s="254"/>
      <c r="L89" s="254"/>
      <c r="M89" s="254"/>
      <c r="N89" s="254"/>
      <c r="O89" s="254"/>
      <c r="P89" s="254"/>
      <c r="Q89" s="66" t="s">
        <v>194</v>
      </c>
      <c r="R89" s="255" t="s">
        <v>195</v>
      </c>
      <c r="S89" s="255"/>
      <c r="T89" s="255"/>
      <c r="U89" s="255"/>
      <c r="V89" s="255"/>
      <c r="W89" s="255"/>
      <c r="X89" s="255"/>
      <c r="Y89" s="255"/>
      <c r="Z89" s="255"/>
      <c r="AA89" s="255"/>
      <c r="AB89" s="255"/>
      <c r="AC89" s="255"/>
      <c r="AD89" s="255"/>
      <c r="AE89" s="255"/>
      <c r="AF89" s="67" t="s">
        <v>194</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2142</v>
      </c>
      <c r="B90" s="251" t="s">
        <v>2142</v>
      </c>
      <c r="C90" s="251" t="s">
        <v>2142</v>
      </c>
      <c r="D90" s="251" t="s">
        <v>2142</v>
      </c>
      <c r="E90" s="251" t="s">
        <v>2142</v>
      </c>
      <c r="F90" s="251" t="s">
        <v>2142</v>
      </c>
      <c r="G90" s="251" t="s">
        <v>2142</v>
      </c>
      <c r="H90" s="251" t="s">
        <v>2142</v>
      </c>
      <c r="I90" s="251" t="s">
        <v>2142</v>
      </c>
      <c r="J90" s="251" t="s">
        <v>2142</v>
      </c>
      <c r="K90" s="251" t="s">
        <v>2142</v>
      </c>
      <c r="L90" s="251" t="s">
        <v>2142</v>
      </c>
      <c r="M90" s="251" t="s">
        <v>2142</v>
      </c>
      <c r="N90" s="251" t="s">
        <v>2142</v>
      </c>
      <c r="O90" s="251" t="s">
        <v>2142</v>
      </c>
      <c r="P90" s="251" t="s">
        <v>2142</v>
      </c>
      <c r="Q90" s="64">
        <v>1</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2143</v>
      </c>
      <c r="B91" s="251" t="s">
        <v>2143</v>
      </c>
      <c r="C91" s="251" t="s">
        <v>2143</v>
      </c>
      <c r="D91" s="251" t="s">
        <v>2143</v>
      </c>
      <c r="E91" s="251" t="s">
        <v>2143</v>
      </c>
      <c r="F91" s="251" t="s">
        <v>2143</v>
      </c>
      <c r="G91" s="251" t="s">
        <v>2143</v>
      </c>
      <c r="H91" s="251" t="s">
        <v>2143</v>
      </c>
      <c r="I91" s="251" t="s">
        <v>2143</v>
      </c>
      <c r="J91" s="251" t="s">
        <v>2143</v>
      </c>
      <c r="K91" s="251" t="s">
        <v>2143</v>
      </c>
      <c r="L91" s="251" t="s">
        <v>2143</v>
      </c>
      <c r="M91" s="251" t="s">
        <v>2143</v>
      </c>
      <c r="N91" s="251" t="s">
        <v>2143</v>
      </c>
      <c r="O91" s="251" t="s">
        <v>2143</v>
      </c>
      <c r="P91" s="251" t="s">
        <v>2143</v>
      </c>
      <c r="Q91" s="64">
        <v>1</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2144</v>
      </c>
      <c r="B92" s="251" t="s">
        <v>2144</v>
      </c>
      <c r="C92" s="251" t="s">
        <v>2144</v>
      </c>
      <c r="D92" s="251" t="s">
        <v>2144</v>
      </c>
      <c r="E92" s="251" t="s">
        <v>2144</v>
      </c>
      <c r="F92" s="251" t="s">
        <v>2144</v>
      </c>
      <c r="G92" s="251" t="s">
        <v>2144</v>
      </c>
      <c r="H92" s="251" t="s">
        <v>2144</v>
      </c>
      <c r="I92" s="251" t="s">
        <v>2144</v>
      </c>
      <c r="J92" s="251" t="s">
        <v>2144</v>
      </c>
      <c r="K92" s="251" t="s">
        <v>2144</v>
      </c>
      <c r="L92" s="251" t="s">
        <v>2144</v>
      </c>
      <c r="M92" s="251" t="s">
        <v>2144</v>
      </c>
      <c r="N92" s="251" t="s">
        <v>2144</v>
      </c>
      <c r="O92" s="251" t="s">
        <v>2144</v>
      </c>
      <c r="P92" s="251" t="s">
        <v>2144</v>
      </c>
      <c r="Q92" s="64">
        <v>1</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2145</v>
      </c>
      <c r="B93" s="251" t="s">
        <v>2145</v>
      </c>
      <c r="C93" s="251" t="s">
        <v>2145</v>
      </c>
      <c r="D93" s="251" t="s">
        <v>2145</v>
      </c>
      <c r="E93" s="251" t="s">
        <v>2145</v>
      </c>
      <c r="F93" s="251" t="s">
        <v>2145</v>
      </c>
      <c r="G93" s="251" t="s">
        <v>2145</v>
      </c>
      <c r="H93" s="251" t="s">
        <v>2145</v>
      </c>
      <c r="I93" s="251" t="s">
        <v>2145</v>
      </c>
      <c r="J93" s="251" t="s">
        <v>2145</v>
      </c>
      <c r="K93" s="251" t="s">
        <v>2145</v>
      </c>
      <c r="L93" s="251" t="s">
        <v>2145</v>
      </c>
      <c r="M93" s="251" t="s">
        <v>2145</v>
      </c>
      <c r="N93" s="251" t="s">
        <v>2145</v>
      </c>
      <c r="O93" s="251" t="s">
        <v>2145</v>
      </c>
      <c r="P93" s="251" t="s">
        <v>2145</v>
      </c>
      <c r="Q93" s="64">
        <v>1</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2146</v>
      </c>
      <c r="B94" s="251" t="s">
        <v>2146</v>
      </c>
      <c r="C94" s="251" t="s">
        <v>2146</v>
      </c>
      <c r="D94" s="251" t="s">
        <v>2146</v>
      </c>
      <c r="E94" s="251" t="s">
        <v>2146</v>
      </c>
      <c r="F94" s="251" t="s">
        <v>2146</v>
      </c>
      <c r="G94" s="251" t="s">
        <v>2146</v>
      </c>
      <c r="H94" s="251" t="s">
        <v>2146</v>
      </c>
      <c r="I94" s="251" t="s">
        <v>2146</v>
      </c>
      <c r="J94" s="251" t="s">
        <v>2146</v>
      </c>
      <c r="K94" s="251" t="s">
        <v>2146</v>
      </c>
      <c r="L94" s="251" t="s">
        <v>2146</v>
      </c>
      <c r="M94" s="251" t="s">
        <v>2146</v>
      </c>
      <c r="N94" s="251" t="s">
        <v>2146</v>
      </c>
      <c r="O94" s="251" t="s">
        <v>2146</v>
      </c>
      <c r="P94" s="251" t="s">
        <v>2146</v>
      </c>
      <c r="Q94" s="64">
        <v>1</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2147</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191</v>
      </c>
      <c r="AH97" s="261"/>
      <c r="AI97" s="261"/>
      <c r="AJ97" s="261"/>
      <c r="AK97" s="68">
        <f>(('Artículo 123 (resumen PI)'!C14*0.8+'Artículo 123 (resumen PI)'!F14*0.2)+('Artículo 123 (resumen PNT)'!C14*0.8+'Artículo 123 (resumen PNT)'!F14*0.2))/2</f>
        <v>98.999999999999986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2148</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171</v>
      </c>
      <c r="B102" s="257"/>
      <c r="C102" s="257"/>
      <c r="D102" s="257"/>
      <c r="E102" s="257"/>
      <c r="F102" s="257"/>
      <c r="G102" s="257"/>
      <c r="H102" s="257"/>
      <c r="I102" s="257"/>
      <c r="J102" s="257"/>
      <c r="K102" s="257"/>
      <c r="L102" s="257"/>
      <c r="M102" s="257"/>
      <c r="N102" s="257"/>
      <c r="O102" s="257"/>
      <c r="P102" s="257"/>
      <c r="Q102" s="62" t="s">
        <v>194</v>
      </c>
      <c r="R102" s="258" t="s">
        <v>195</v>
      </c>
      <c r="S102" s="258"/>
      <c r="T102" s="258"/>
      <c r="U102" s="258"/>
      <c r="V102" s="258"/>
      <c r="W102" s="258"/>
      <c r="X102" s="258"/>
      <c r="Y102" s="258"/>
      <c r="Z102" s="258"/>
      <c r="AA102" s="258"/>
      <c r="AB102" s="258"/>
      <c r="AC102" s="258"/>
      <c r="AD102" s="258"/>
      <c r="AE102" s="258"/>
      <c r="AF102" s="63" t="s">
        <v>194</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196</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1047</v>
      </c>
      <c r="B104" s="251" t="s">
        <v>1047</v>
      </c>
      <c r="C104" s="251" t="s">
        <v>1047</v>
      </c>
      <c r="D104" s="251" t="s">
        <v>1047</v>
      </c>
      <c r="E104" s="251" t="s">
        <v>1047</v>
      </c>
      <c r="F104" s="251" t="s">
        <v>1047</v>
      </c>
      <c r="G104" s="251" t="s">
        <v>1047</v>
      </c>
      <c r="H104" s="251" t="s">
        <v>1047</v>
      </c>
      <c r="I104" s="251" t="s">
        <v>1047</v>
      </c>
      <c r="J104" s="251" t="s">
        <v>1047</v>
      </c>
      <c r="K104" s="251" t="s">
        <v>1047</v>
      </c>
      <c r="L104" s="251" t="s">
        <v>1047</v>
      </c>
      <c r="M104" s="251" t="s">
        <v>1047</v>
      </c>
      <c r="N104" s="251" t="s">
        <v>1047</v>
      </c>
      <c r="O104" s="251" t="s">
        <v>1047</v>
      </c>
      <c r="P104" s="251" t="s">
        <v>1047</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2149</v>
      </c>
      <c r="B105" s="251" t="s">
        <v>2149</v>
      </c>
      <c r="C105" s="251" t="s">
        <v>2149</v>
      </c>
      <c r="D105" s="251" t="s">
        <v>2149</v>
      </c>
      <c r="E105" s="251" t="s">
        <v>2149</v>
      </c>
      <c r="F105" s="251" t="s">
        <v>2149</v>
      </c>
      <c r="G105" s="251" t="s">
        <v>2149</v>
      </c>
      <c r="H105" s="251" t="s">
        <v>2149</v>
      </c>
      <c r="I105" s="251" t="s">
        <v>2149</v>
      </c>
      <c r="J105" s="251" t="s">
        <v>2149</v>
      </c>
      <c r="K105" s="251" t="s">
        <v>2149</v>
      </c>
      <c r="L105" s="251" t="s">
        <v>2149</v>
      </c>
      <c r="M105" s="251" t="s">
        <v>2149</v>
      </c>
      <c r="N105" s="251" t="s">
        <v>2149</v>
      </c>
      <c r="O105" s="251" t="s">
        <v>2149</v>
      </c>
      <c r="P105" s="251" t="s">
        <v>2149</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2150</v>
      </c>
      <c r="B106" s="251" t="s">
        <v>2150</v>
      </c>
      <c r="C106" s="251" t="s">
        <v>2150</v>
      </c>
      <c r="D106" s="251" t="s">
        <v>2150</v>
      </c>
      <c r="E106" s="251" t="s">
        <v>2150</v>
      </c>
      <c r="F106" s="251" t="s">
        <v>2150</v>
      </c>
      <c r="G106" s="251" t="s">
        <v>2150</v>
      </c>
      <c r="H106" s="251" t="s">
        <v>2150</v>
      </c>
      <c r="I106" s="251" t="s">
        <v>2150</v>
      </c>
      <c r="J106" s="251" t="s">
        <v>2150</v>
      </c>
      <c r="K106" s="251" t="s">
        <v>2150</v>
      </c>
      <c r="L106" s="251" t="s">
        <v>2150</v>
      </c>
      <c r="M106" s="251" t="s">
        <v>2150</v>
      </c>
      <c r="N106" s="251" t="s">
        <v>2150</v>
      </c>
      <c r="O106" s="251" t="s">
        <v>2150</v>
      </c>
      <c r="P106" s="251" t="s">
        <v>2150</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2151</v>
      </c>
      <c r="B107" s="252" t="s">
        <v>2151</v>
      </c>
      <c r="C107" s="252" t="s">
        <v>2151</v>
      </c>
      <c r="D107" s="252" t="s">
        <v>2151</v>
      </c>
      <c r="E107" s="252" t="s">
        <v>2151</v>
      </c>
      <c r="F107" s="252" t="s">
        <v>2151</v>
      </c>
      <c r="G107" s="252" t="s">
        <v>2151</v>
      </c>
      <c r="H107" s="252" t="s">
        <v>2151</v>
      </c>
      <c r="I107" s="252" t="s">
        <v>2151</v>
      </c>
      <c r="J107" s="252" t="s">
        <v>2151</v>
      </c>
      <c r="K107" s="252" t="s">
        <v>2151</v>
      </c>
      <c r="L107" s="252" t="s">
        <v>2151</v>
      </c>
      <c r="M107" s="252" t="s">
        <v>2151</v>
      </c>
      <c r="N107" s="252" t="s">
        <v>2151</v>
      </c>
      <c r="O107" s="252" t="s">
        <v>2151</v>
      </c>
      <c r="P107" s="252" t="s">
        <v>2151</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2152</v>
      </c>
      <c r="B108" s="252" t="s">
        <v>2152</v>
      </c>
      <c r="C108" s="252" t="s">
        <v>2152</v>
      </c>
      <c r="D108" s="252" t="s">
        <v>2152</v>
      </c>
      <c r="E108" s="252" t="s">
        <v>2152</v>
      </c>
      <c r="F108" s="252" t="s">
        <v>2152</v>
      </c>
      <c r="G108" s="252" t="s">
        <v>2152</v>
      </c>
      <c r="H108" s="252" t="s">
        <v>2152</v>
      </c>
      <c r="I108" s="252" t="s">
        <v>2152</v>
      </c>
      <c r="J108" s="252" t="s">
        <v>2152</v>
      </c>
      <c r="K108" s="252" t="s">
        <v>2152</v>
      </c>
      <c r="L108" s="252" t="s">
        <v>2152</v>
      </c>
      <c r="M108" s="252" t="s">
        <v>2152</v>
      </c>
      <c r="N108" s="252" t="s">
        <v>2152</v>
      </c>
      <c r="O108" s="252" t="s">
        <v>2152</v>
      </c>
      <c r="P108" s="252" t="s">
        <v>2152</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2153</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2154</v>
      </c>
      <c r="B110" s="251" t="s">
        <v>2154</v>
      </c>
      <c r="C110" s="251" t="s">
        <v>2154</v>
      </c>
      <c r="D110" s="251" t="s">
        <v>2154</v>
      </c>
      <c r="E110" s="251" t="s">
        <v>2154</v>
      </c>
      <c r="F110" s="251" t="s">
        <v>2154</v>
      </c>
      <c r="G110" s="251" t="s">
        <v>2154</v>
      </c>
      <c r="H110" s="251" t="s">
        <v>2154</v>
      </c>
      <c r="I110" s="251" t="s">
        <v>2154</v>
      </c>
      <c r="J110" s="251" t="s">
        <v>2154</v>
      </c>
      <c r="K110" s="251" t="s">
        <v>2154</v>
      </c>
      <c r="L110" s="251" t="s">
        <v>2154</v>
      </c>
      <c r="M110" s="251" t="s">
        <v>2154</v>
      </c>
      <c r="N110" s="251" t="s">
        <v>2154</v>
      </c>
      <c r="O110" s="251" t="s">
        <v>2154</v>
      </c>
      <c r="P110" s="251" t="s">
        <v>2154</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2155</v>
      </c>
      <c r="B111" s="251" t="s">
        <v>2155</v>
      </c>
      <c r="C111" s="251" t="s">
        <v>2155</v>
      </c>
      <c r="D111" s="251" t="s">
        <v>2155</v>
      </c>
      <c r="E111" s="251" t="s">
        <v>2155</v>
      </c>
      <c r="F111" s="251" t="s">
        <v>2155</v>
      </c>
      <c r="G111" s="251" t="s">
        <v>2155</v>
      </c>
      <c r="H111" s="251" t="s">
        <v>2155</v>
      </c>
      <c r="I111" s="251" t="s">
        <v>2155</v>
      </c>
      <c r="J111" s="251" t="s">
        <v>2155</v>
      </c>
      <c r="K111" s="251" t="s">
        <v>2155</v>
      </c>
      <c r="L111" s="251" t="s">
        <v>2155</v>
      </c>
      <c r="M111" s="251" t="s">
        <v>2155</v>
      </c>
      <c r="N111" s="251" t="s">
        <v>2155</v>
      </c>
      <c r="O111" s="251" t="s">
        <v>2155</v>
      </c>
      <c r="P111" s="251" t="s">
        <v>2155</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2156</v>
      </c>
      <c r="B112" s="251" t="s">
        <v>2156</v>
      </c>
      <c r="C112" s="251" t="s">
        <v>2156</v>
      </c>
      <c r="D112" s="251" t="s">
        <v>2156</v>
      </c>
      <c r="E112" s="251" t="s">
        <v>2156</v>
      </c>
      <c r="F112" s="251" t="s">
        <v>2156</v>
      </c>
      <c r="G112" s="251" t="s">
        <v>2156</v>
      </c>
      <c r="H112" s="251" t="s">
        <v>2156</v>
      </c>
      <c r="I112" s="251" t="s">
        <v>2156</v>
      </c>
      <c r="J112" s="251" t="s">
        <v>2156</v>
      </c>
      <c r="K112" s="251" t="s">
        <v>2156</v>
      </c>
      <c r="L112" s="251" t="s">
        <v>2156</v>
      </c>
      <c r="M112" s="251" t="s">
        <v>2156</v>
      </c>
      <c r="N112" s="251" t="s">
        <v>2156</v>
      </c>
      <c r="O112" s="251" t="s">
        <v>2156</v>
      </c>
      <c r="P112" s="251" t="s">
        <v>2156</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2157</v>
      </c>
      <c r="B113" s="252" t="s">
        <v>2157</v>
      </c>
      <c r="C113" s="252" t="s">
        <v>2157</v>
      </c>
      <c r="D113" s="252" t="s">
        <v>2157</v>
      </c>
      <c r="E113" s="252" t="s">
        <v>2157</v>
      </c>
      <c r="F113" s="252" t="s">
        <v>2157</v>
      </c>
      <c r="G113" s="252" t="s">
        <v>2157</v>
      </c>
      <c r="H113" s="252" t="s">
        <v>2157</v>
      </c>
      <c r="I113" s="252" t="s">
        <v>2157</v>
      </c>
      <c r="J113" s="252" t="s">
        <v>2157</v>
      </c>
      <c r="K113" s="252" t="s">
        <v>2157</v>
      </c>
      <c r="L113" s="252" t="s">
        <v>2157</v>
      </c>
      <c r="M113" s="252" t="s">
        <v>2157</v>
      </c>
      <c r="N113" s="252" t="s">
        <v>2157</v>
      </c>
      <c r="O113" s="252" t="s">
        <v>2157</v>
      </c>
      <c r="P113" s="252" t="s">
        <v>2157</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2158</v>
      </c>
      <c r="B114" s="252" t="s">
        <v>2158</v>
      </c>
      <c r="C114" s="252" t="s">
        <v>2158</v>
      </c>
      <c r="D114" s="252" t="s">
        <v>2158</v>
      </c>
      <c r="E114" s="252" t="s">
        <v>2158</v>
      </c>
      <c r="F114" s="252" t="s">
        <v>2158</v>
      </c>
      <c r="G114" s="252" t="s">
        <v>2158</v>
      </c>
      <c r="H114" s="252" t="s">
        <v>2158</v>
      </c>
      <c r="I114" s="252" t="s">
        <v>2158</v>
      </c>
      <c r="J114" s="252" t="s">
        <v>2158</v>
      </c>
      <c r="K114" s="252" t="s">
        <v>2158</v>
      </c>
      <c r="L114" s="252" t="s">
        <v>2158</v>
      </c>
      <c r="M114" s="252" t="s">
        <v>2158</v>
      </c>
      <c r="N114" s="252" t="s">
        <v>2158</v>
      </c>
      <c r="O114" s="252" t="s">
        <v>2158</v>
      </c>
      <c r="P114" s="252" t="s">
        <v>2158</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2159</v>
      </c>
      <c r="B115" s="251" t="s">
        <v>2159</v>
      </c>
      <c r="C115" s="251" t="s">
        <v>2159</v>
      </c>
      <c r="D115" s="251" t="s">
        <v>2159</v>
      </c>
      <c r="E115" s="251" t="s">
        <v>2159</v>
      </c>
      <c r="F115" s="251" t="s">
        <v>2159</v>
      </c>
      <c r="G115" s="251" t="s">
        <v>2159</v>
      </c>
      <c r="H115" s="251" t="s">
        <v>2159</v>
      </c>
      <c r="I115" s="251" t="s">
        <v>2159</v>
      </c>
      <c r="J115" s="251" t="s">
        <v>2159</v>
      </c>
      <c r="K115" s="251" t="s">
        <v>2159</v>
      </c>
      <c r="L115" s="251" t="s">
        <v>2159</v>
      </c>
      <c r="M115" s="251" t="s">
        <v>2159</v>
      </c>
      <c r="N115" s="251" t="s">
        <v>2159</v>
      </c>
      <c r="O115" s="251" t="s">
        <v>2159</v>
      </c>
      <c r="P115" s="251" t="s">
        <v>2159</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2160</v>
      </c>
      <c r="B116" s="252" t="s">
        <v>2160</v>
      </c>
      <c r="C116" s="252" t="s">
        <v>2160</v>
      </c>
      <c r="D116" s="252" t="s">
        <v>2160</v>
      </c>
      <c r="E116" s="252" t="s">
        <v>2160</v>
      </c>
      <c r="F116" s="252" t="s">
        <v>2160</v>
      </c>
      <c r="G116" s="252" t="s">
        <v>2160</v>
      </c>
      <c r="H116" s="252" t="s">
        <v>2160</v>
      </c>
      <c r="I116" s="252" t="s">
        <v>2160</v>
      </c>
      <c r="J116" s="252" t="s">
        <v>2160</v>
      </c>
      <c r="K116" s="252" t="s">
        <v>2160</v>
      </c>
      <c r="L116" s="252" t="s">
        <v>2160</v>
      </c>
      <c r="M116" s="252" t="s">
        <v>2160</v>
      </c>
      <c r="N116" s="252" t="s">
        <v>2160</v>
      </c>
      <c r="O116" s="252" t="s">
        <v>2160</v>
      </c>
      <c r="P116" s="252" t="s">
        <v>2160</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203</v>
      </c>
      <c r="B118" s="254"/>
      <c r="C118" s="254"/>
      <c r="D118" s="254"/>
      <c r="E118" s="254"/>
      <c r="F118" s="254"/>
      <c r="G118" s="254"/>
      <c r="H118" s="254"/>
      <c r="I118" s="254"/>
      <c r="J118" s="254"/>
      <c r="K118" s="254"/>
      <c r="L118" s="254"/>
      <c r="M118" s="254"/>
      <c r="N118" s="254"/>
      <c r="O118" s="254"/>
      <c r="P118" s="254"/>
      <c r="Q118" s="66" t="s">
        <v>194</v>
      </c>
      <c r="R118" s="255" t="s">
        <v>195</v>
      </c>
      <c r="S118" s="255"/>
      <c r="T118" s="255"/>
      <c r="U118" s="255"/>
      <c r="V118" s="255"/>
      <c r="W118" s="255"/>
      <c r="X118" s="255"/>
      <c r="Y118" s="255"/>
      <c r="Z118" s="255"/>
      <c r="AA118" s="255"/>
      <c r="AB118" s="255"/>
      <c r="AC118" s="255"/>
      <c r="AD118" s="255"/>
      <c r="AE118" s="255"/>
      <c r="AF118" s="67" t="s">
        <v>194</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2161</v>
      </c>
      <c r="B119" s="251" t="s">
        <v>2161</v>
      </c>
      <c r="C119" s="251" t="s">
        <v>2161</v>
      </c>
      <c r="D119" s="251" t="s">
        <v>2161</v>
      </c>
      <c r="E119" s="251" t="s">
        <v>2161</v>
      </c>
      <c r="F119" s="251" t="s">
        <v>2161</v>
      </c>
      <c r="G119" s="251" t="s">
        <v>2161</v>
      </c>
      <c r="H119" s="251" t="s">
        <v>2161</v>
      </c>
      <c r="I119" s="251" t="s">
        <v>2161</v>
      </c>
      <c r="J119" s="251" t="s">
        <v>2161</v>
      </c>
      <c r="K119" s="251" t="s">
        <v>2161</v>
      </c>
      <c r="L119" s="251" t="s">
        <v>2161</v>
      </c>
      <c r="M119" s="251" t="s">
        <v>2161</v>
      </c>
      <c r="N119" s="251" t="s">
        <v>2161</v>
      </c>
      <c r="O119" s="251" t="s">
        <v>2161</v>
      </c>
      <c r="P119" s="251" t="s">
        <v>2161</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1142</v>
      </c>
      <c r="B120" s="251" t="s">
        <v>1142</v>
      </c>
      <c r="C120" s="251" t="s">
        <v>1142</v>
      </c>
      <c r="D120" s="251" t="s">
        <v>1142</v>
      </c>
      <c r="E120" s="251" t="s">
        <v>1142</v>
      </c>
      <c r="F120" s="251" t="s">
        <v>1142</v>
      </c>
      <c r="G120" s="251" t="s">
        <v>1142</v>
      </c>
      <c r="H120" s="251" t="s">
        <v>1142</v>
      </c>
      <c r="I120" s="251" t="s">
        <v>1142</v>
      </c>
      <c r="J120" s="251" t="s">
        <v>1142</v>
      </c>
      <c r="K120" s="251" t="s">
        <v>1142</v>
      </c>
      <c r="L120" s="251" t="s">
        <v>1142</v>
      </c>
      <c r="M120" s="251" t="s">
        <v>1142</v>
      </c>
      <c r="N120" s="251" t="s">
        <v>1142</v>
      </c>
      <c r="O120" s="251" t="s">
        <v>1142</v>
      </c>
      <c r="P120" s="251" t="s">
        <v>1142</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1143</v>
      </c>
      <c r="B121" s="251" t="s">
        <v>1143</v>
      </c>
      <c r="C121" s="251" t="s">
        <v>1143</v>
      </c>
      <c r="D121" s="251" t="s">
        <v>1143</v>
      </c>
      <c r="E121" s="251" t="s">
        <v>1143</v>
      </c>
      <c r="F121" s="251" t="s">
        <v>1143</v>
      </c>
      <c r="G121" s="251" t="s">
        <v>1143</v>
      </c>
      <c r="H121" s="251" t="s">
        <v>1143</v>
      </c>
      <c r="I121" s="251" t="s">
        <v>1143</v>
      </c>
      <c r="J121" s="251" t="s">
        <v>1143</v>
      </c>
      <c r="K121" s="251" t="s">
        <v>1143</v>
      </c>
      <c r="L121" s="251" t="s">
        <v>1143</v>
      </c>
      <c r="M121" s="251" t="s">
        <v>1143</v>
      </c>
      <c r="N121" s="251" t="s">
        <v>1143</v>
      </c>
      <c r="O121" s="251" t="s">
        <v>1143</v>
      </c>
      <c r="P121" s="251" t="s">
        <v>1143</v>
      </c>
      <c r="Q121" s="64">
        <v>1</v>
      </c>
      <c r="R121" s="252" t="s">
        <v>2162</v>
      </c>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1144</v>
      </c>
      <c r="B122" s="251" t="s">
        <v>1144</v>
      </c>
      <c r="C122" s="251" t="s">
        <v>1144</v>
      </c>
      <c r="D122" s="251" t="s">
        <v>1144</v>
      </c>
      <c r="E122" s="251" t="s">
        <v>1144</v>
      </c>
      <c r="F122" s="251" t="s">
        <v>1144</v>
      </c>
      <c r="G122" s="251" t="s">
        <v>1144</v>
      </c>
      <c r="H122" s="251" t="s">
        <v>1144</v>
      </c>
      <c r="I122" s="251" t="s">
        <v>1144</v>
      </c>
      <c r="J122" s="251" t="s">
        <v>1144</v>
      </c>
      <c r="K122" s="251" t="s">
        <v>1144</v>
      </c>
      <c r="L122" s="251" t="s">
        <v>1144</v>
      </c>
      <c r="M122" s="251" t="s">
        <v>1144</v>
      </c>
      <c r="N122" s="251" t="s">
        <v>1144</v>
      </c>
      <c r="O122" s="251" t="s">
        <v>1144</v>
      </c>
      <c r="P122" s="251" t="s">
        <v>1144</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2163</v>
      </c>
      <c r="B123" s="251" t="s">
        <v>2163</v>
      </c>
      <c r="C123" s="251" t="s">
        <v>2163</v>
      </c>
      <c r="D123" s="251" t="s">
        <v>2163</v>
      </c>
      <c r="E123" s="251" t="s">
        <v>2163</v>
      </c>
      <c r="F123" s="251" t="s">
        <v>2163</v>
      </c>
      <c r="G123" s="251" t="s">
        <v>2163</v>
      </c>
      <c r="H123" s="251" t="s">
        <v>2163</v>
      </c>
      <c r="I123" s="251" t="s">
        <v>2163</v>
      </c>
      <c r="J123" s="251" t="s">
        <v>2163</v>
      </c>
      <c r="K123" s="251" t="s">
        <v>2163</v>
      </c>
      <c r="L123" s="251" t="s">
        <v>2163</v>
      </c>
      <c r="M123" s="251" t="s">
        <v>2163</v>
      </c>
      <c r="N123" s="251" t="s">
        <v>2163</v>
      </c>
      <c r="O123" s="251" t="s">
        <v>2163</v>
      </c>
      <c r="P123" s="251" t="s">
        <v>2163</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2164</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191</v>
      </c>
      <c r="AH126" s="261"/>
      <c r="AI126" s="261"/>
      <c r="AJ126" s="261"/>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2165</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171</v>
      </c>
      <c r="B131" s="257"/>
      <c r="C131" s="257"/>
      <c r="D131" s="257"/>
      <c r="E131" s="257"/>
      <c r="F131" s="257"/>
      <c r="G131" s="257"/>
      <c r="H131" s="257"/>
      <c r="I131" s="257"/>
      <c r="J131" s="257"/>
      <c r="K131" s="257"/>
      <c r="L131" s="257"/>
      <c r="M131" s="257"/>
      <c r="N131" s="257"/>
      <c r="O131" s="257"/>
      <c r="P131" s="257"/>
      <c r="Q131" s="62" t="s">
        <v>194</v>
      </c>
      <c r="R131" s="258" t="s">
        <v>195</v>
      </c>
      <c r="S131" s="258"/>
      <c r="T131" s="258"/>
      <c r="U131" s="258"/>
      <c r="V131" s="258"/>
      <c r="W131" s="258"/>
      <c r="X131" s="258"/>
      <c r="Y131" s="258"/>
      <c r="Z131" s="258"/>
      <c r="AA131" s="258"/>
      <c r="AB131" s="258"/>
      <c r="AC131" s="258"/>
      <c r="AD131" s="258"/>
      <c r="AE131" s="258"/>
      <c r="AF131" s="63" t="s">
        <v>194</v>
      </c>
      <c r="AG131" s="259" t="s">
        <v>8</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2166</v>
      </c>
      <c r="B132" s="251"/>
      <c r="C132" s="251"/>
      <c r="D132" s="251"/>
      <c r="E132" s="251"/>
      <c r="F132" s="251"/>
      <c r="G132" s="251"/>
      <c r="H132" s="251"/>
      <c r="I132" s="251"/>
      <c r="J132" s="251"/>
      <c r="K132" s="251"/>
      <c r="L132" s="251"/>
      <c r="M132" s="251"/>
      <c r="N132" s="251"/>
      <c r="O132" s="251"/>
      <c r="P132" s="251"/>
      <c r="Q132" s="64">
        <v>3</v>
      </c>
      <c r="R132" s="252" t="s">
        <v>1392</v>
      </c>
      <c r="S132" s="252"/>
      <c r="T132" s="252"/>
      <c r="U132" s="252"/>
      <c r="V132" s="252"/>
      <c r="W132" s="252"/>
      <c r="X132" s="252"/>
      <c r="Y132" s="252"/>
      <c r="Z132" s="252"/>
      <c r="AA132" s="252"/>
      <c r="AB132" s="252"/>
      <c r="AC132" s="252"/>
      <c r="AD132" s="252"/>
      <c r="AE132" s="252"/>
      <c r="AF132" s="64">
        <v>3</v>
      </c>
      <c r="AG132" s="252" t="s">
        <v>1392</v>
      </c>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1047</v>
      </c>
      <c r="B133" s="251" t="s">
        <v>1047</v>
      </c>
      <c r="C133" s="251" t="s">
        <v>1047</v>
      </c>
      <c r="D133" s="251" t="s">
        <v>1047</v>
      </c>
      <c r="E133" s="251" t="s">
        <v>1047</v>
      </c>
      <c r="F133" s="251" t="s">
        <v>1047</v>
      </c>
      <c r="G133" s="251" t="s">
        <v>1047</v>
      </c>
      <c r="H133" s="251" t="s">
        <v>1047</v>
      </c>
      <c r="I133" s="251" t="s">
        <v>1047</v>
      </c>
      <c r="J133" s="251" t="s">
        <v>1047</v>
      </c>
      <c r="K133" s="251" t="s">
        <v>1047</v>
      </c>
      <c r="L133" s="251" t="s">
        <v>1047</v>
      </c>
      <c r="M133" s="251" t="s">
        <v>1047</v>
      </c>
      <c r="N133" s="251" t="s">
        <v>1047</v>
      </c>
      <c r="O133" s="251" t="s">
        <v>1047</v>
      </c>
      <c r="P133" s="251" t="s">
        <v>1047</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2167</v>
      </c>
      <c r="B134" s="251" t="s">
        <v>2167</v>
      </c>
      <c r="C134" s="251" t="s">
        <v>2167</v>
      </c>
      <c r="D134" s="251" t="s">
        <v>2167</v>
      </c>
      <c r="E134" s="251" t="s">
        <v>2167</v>
      </c>
      <c r="F134" s="251" t="s">
        <v>2167</v>
      </c>
      <c r="G134" s="251" t="s">
        <v>2167</v>
      </c>
      <c r="H134" s="251" t="s">
        <v>2167</v>
      </c>
      <c r="I134" s="251" t="s">
        <v>2167</v>
      </c>
      <c r="J134" s="251" t="s">
        <v>2167</v>
      </c>
      <c r="K134" s="251" t="s">
        <v>2167</v>
      </c>
      <c r="L134" s="251" t="s">
        <v>2167</v>
      </c>
      <c r="M134" s="251" t="s">
        <v>2167</v>
      </c>
      <c r="N134" s="251" t="s">
        <v>2167</v>
      </c>
      <c r="O134" s="251" t="s">
        <v>2167</v>
      </c>
      <c r="P134" s="251" t="s">
        <v>2167</v>
      </c>
      <c r="Q134" s="64">
        <v>3</v>
      </c>
      <c r="R134" s="253"/>
      <c r="S134" s="253"/>
      <c r="T134" s="253"/>
      <c r="U134" s="253"/>
      <c r="V134" s="253"/>
      <c r="W134" s="253"/>
      <c r="X134" s="253"/>
      <c r="Y134" s="253"/>
      <c r="Z134" s="253"/>
      <c r="AA134" s="253"/>
      <c r="AB134" s="253"/>
      <c r="AC134" s="253"/>
      <c r="AD134" s="253"/>
      <c r="AE134" s="253"/>
      <c r="AF134" s="64">
        <v>3</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2168</v>
      </c>
      <c r="B135" s="251" t="s">
        <v>2168</v>
      </c>
      <c r="C135" s="251" t="s">
        <v>2168</v>
      </c>
      <c r="D135" s="251" t="s">
        <v>2168</v>
      </c>
      <c r="E135" s="251" t="s">
        <v>2168</v>
      </c>
      <c r="F135" s="251" t="s">
        <v>2168</v>
      </c>
      <c r="G135" s="251" t="s">
        <v>2168</v>
      </c>
      <c r="H135" s="251" t="s">
        <v>2168</v>
      </c>
      <c r="I135" s="251" t="s">
        <v>2168</v>
      </c>
      <c r="J135" s="251" t="s">
        <v>2168</v>
      </c>
      <c r="K135" s="251" t="s">
        <v>2168</v>
      </c>
      <c r="L135" s="251" t="s">
        <v>2168</v>
      </c>
      <c r="M135" s="251" t="s">
        <v>2168</v>
      </c>
      <c r="N135" s="251" t="s">
        <v>2168</v>
      </c>
      <c r="O135" s="251" t="s">
        <v>2168</v>
      </c>
      <c r="P135" s="251" t="s">
        <v>2168</v>
      </c>
      <c r="Q135" s="64">
        <v>3</v>
      </c>
      <c r="R135" s="253"/>
      <c r="S135" s="253"/>
      <c r="T135" s="253"/>
      <c r="U135" s="253"/>
      <c r="V135" s="253"/>
      <c r="W135" s="253"/>
      <c r="X135" s="253"/>
      <c r="Y135" s="253"/>
      <c r="Z135" s="253"/>
      <c r="AA135" s="253"/>
      <c r="AB135" s="253"/>
      <c r="AC135" s="253"/>
      <c r="AD135" s="253"/>
      <c r="AE135" s="253"/>
      <c r="AF135" s="64">
        <v>3</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2169</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2118</v>
      </c>
      <c r="B137" s="252" t="s">
        <v>2118</v>
      </c>
      <c r="C137" s="252" t="s">
        <v>2118</v>
      </c>
      <c r="D137" s="252" t="s">
        <v>2118</v>
      </c>
      <c r="E137" s="252" t="s">
        <v>2118</v>
      </c>
      <c r="F137" s="252" t="s">
        <v>2118</v>
      </c>
      <c r="G137" s="252" t="s">
        <v>2118</v>
      </c>
      <c r="H137" s="252" t="s">
        <v>2118</v>
      </c>
      <c r="I137" s="252" t="s">
        <v>2118</v>
      </c>
      <c r="J137" s="252" t="s">
        <v>2118</v>
      </c>
      <c r="K137" s="252" t="s">
        <v>2118</v>
      </c>
      <c r="L137" s="252" t="s">
        <v>2118</v>
      </c>
      <c r="M137" s="252" t="s">
        <v>2118</v>
      </c>
      <c r="N137" s="252" t="s">
        <v>2118</v>
      </c>
      <c r="O137" s="252" t="s">
        <v>2118</v>
      </c>
      <c r="P137" s="252" t="s">
        <v>2118</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2170</v>
      </c>
      <c r="B138" s="251" t="s">
        <v>2170</v>
      </c>
      <c r="C138" s="251" t="s">
        <v>2170</v>
      </c>
      <c r="D138" s="251" t="s">
        <v>2170</v>
      </c>
      <c r="E138" s="251" t="s">
        <v>2170</v>
      </c>
      <c r="F138" s="251" t="s">
        <v>2170</v>
      </c>
      <c r="G138" s="251" t="s">
        <v>2170</v>
      </c>
      <c r="H138" s="251" t="s">
        <v>2170</v>
      </c>
      <c r="I138" s="251" t="s">
        <v>2170</v>
      </c>
      <c r="J138" s="251" t="s">
        <v>2170</v>
      </c>
      <c r="K138" s="251" t="s">
        <v>2170</v>
      </c>
      <c r="L138" s="251" t="s">
        <v>2170</v>
      </c>
      <c r="M138" s="251" t="s">
        <v>2170</v>
      </c>
      <c r="N138" s="251" t="s">
        <v>2170</v>
      </c>
      <c r="O138" s="251" t="s">
        <v>2170</v>
      </c>
      <c r="P138" s="251" t="s">
        <v>2170</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2171</v>
      </c>
      <c r="B139" s="251" t="s">
        <v>2171</v>
      </c>
      <c r="C139" s="251" t="s">
        <v>2171</v>
      </c>
      <c r="D139" s="251" t="s">
        <v>2171</v>
      </c>
      <c r="E139" s="251" t="s">
        <v>2171</v>
      </c>
      <c r="F139" s="251" t="s">
        <v>2171</v>
      </c>
      <c r="G139" s="251" t="s">
        <v>2171</v>
      </c>
      <c r="H139" s="251" t="s">
        <v>2171</v>
      </c>
      <c r="I139" s="251" t="s">
        <v>2171</v>
      </c>
      <c r="J139" s="251" t="s">
        <v>2171</v>
      </c>
      <c r="K139" s="251" t="s">
        <v>2171</v>
      </c>
      <c r="L139" s="251" t="s">
        <v>2171</v>
      </c>
      <c r="M139" s="251" t="s">
        <v>2171</v>
      </c>
      <c r="N139" s="251" t="s">
        <v>2171</v>
      </c>
      <c r="O139" s="251" t="s">
        <v>2171</v>
      </c>
      <c r="P139" s="251" t="s">
        <v>2171</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2172</v>
      </c>
      <c r="B140" s="251" t="s">
        <v>2172</v>
      </c>
      <c r="C140" s="251" t="s">
        <v>2172</v>
      </c>
      <c r="D140" s="251" t="s">
        <v>2172</v>
      </c>
      <c r="E140" s="251" t="s">
        <v>2172</v>
      </c>
      <c r="F140" s="251" t="s">
        <v>2172</v>
      </c>
      <c r="G140" s="251" t="s">
        <v>2172</v>
      </c>
      <c r="H140" s="251" t="s">
        <v>2172</v>
      </c>
      <c r="I140" s="251" t="s">
        <v>2172</v>
      </c>
      <c r="J140" s="251" t="s">
        <v>2172</v>
      </c>
      <c r="K140" s="251" t="s">
        <v>2172</v>
      </c>
      <c r="L140" s="251" t="s">
        <v>2172</v>
      </c>
      <c r="M140" s="251" t="s">
        <v>2172</v>
      </c>
      <c r="N140" s="251" t="s">
        <v>2172</v>
      </c>
      <c r="O140" s="251" t="s">
        <v>2172</v>
      </c>
      <c r="P140" s="251" t="s">
        <v>2172</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2173</v>
      </c>
      <c r="B141" s="251" t="s">
        <v>2173</v>
      </c>
      <c r="C141" s="251" t="s">
        <v>2173</v>
      </c>
      <c r="D141" s="251" t="s">
        <v>2173</v>
      </c>
      <c r="E141" s="251" t="s">
        <v>2173</v>
      </c>
      <c r="F141" s="251" t="s">
        <v>2173</v>
      </c>
      <c r="G141" s="251" t="s">
        <v>2173</v>
      </c>
      <c r="H141" s="251" t="s">
        <v>2173</v>
      </c>
      <c r="I141" s="251" t="s">
        <v>2173</v>
      </c>
      <c r="J141" s="251" t="s">
        <v>2173</v>
      </c>
      <c r="K141" s="251" t="s">
        <v>2173</v>
      </c>
      <c r="L141" s="251" t="s">
        <v>2173</v>
      </c>
      <c r="M141" s="251" t="s">
        <v>2173</v>
      </c>
      <c r="N141" s="251" t="s">
        <v>2173</v>
      </c>
      <c r="O141" s="251" t="s">
        <v>2173</v>
      </c>
      <c r="P141" s="251" t="s">
        <v>2173</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2174</v>
      </c>
      <c r="B142" s="251" t="s">
        <v>2174</v>
      </c>
      <c r="C142" s="251" t="s">
        <v>2174</v>
      </c>
      <c r="D142" s="251" t="s">
        <v>2174</v>
      </c>
      <c r="E142" s="251" t="s">
        <v>2174</v>
      </c>
      <c r="F142" s="251" t="s">
        <v>2174</v>
      </c>
      <c r="G142" s="251" t="s">
        <v>2174</v>
      </c>
      <c r="H142" s="251" t="s">
        <v>2174</v>
      </c>
      <c r="I142" s="251" t="s">
        <v>2174</v>
      </c>
      <c r="J142" s="251" t="s">
        <v>2174</v>
      </c>
      <c r="K142" s="251" t="s">
        <v>2174</v>
      </c>
      <c r="L142" s="251" t="s">
        <v>2174</v>
      </c>
      <c r="M142" s="251" t="s">
        <v>2174</v>
      </c>
      <c r="N142" s="251" t="s">
        <v>2174</v>
      </c>
      <c r="O142" s="251" t="s">
        <v>2174</v>
      </c>
      <c r="P142" s="251" t="s">
        <v>2174</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2175</v>
      </c>
      <c r="B143" s="251" t="s">
        <v>2175</v>
      </c>
      <c r="C143" s="251" t="s">
        <v>2175</v>
      </c>
      <c r="D143" s="251" t="s">
        <v>2175</v>
      </c>
      <c r="E143" s="251" t="s">
        <v>2175</v>
      </c>
      <c r="F143" s="251" t="s">
        <v>2175</v>
      </c>
      <c r="G143" s="251" t="s">
        <v>2175</v>
      </c>
      <c r="H143" s="251" t="s">
        <v>2175</v>
      </c>
      <c r="I143" s="251" t="s">
        <v>2175</v>
      </c>
      <c r="J143" s="251" t="s">
        <v>2175</v>
      </c>
      <c r="K143" s="251" t="s">
        <v>2175</v>
      </c>
      <c r="L143" s="251" t="s">
        <v>2175</v>
      </c>
      <c r="M143" s="251" t="s">
        <v>2175</v>
      </c>
      <c r="N143" s="251" t="s">
        <v>2175</v>
      </c>
      <c r="O143" s="251" t="s">
        <v>2175</v>
      </c>
      <c r="P143" s="251" t="s">
        <v>2175</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2176</v>
      </c>
      <c r="B144" s="252" t="s">
        <v>2176</v>
      </c>
      <c r="C144" s="252" t="s">
        <v>2176</v>
      </c>
      <c r="D144" s="252" t="s">
        <v>2176</v>
      </c>
      <c r="E144" s="252" t="s">
        <v>2176</v>
      </c>
      <c r="F144" s="252" t="s">
        <v>2176</v>
      </c>
      <c r="G144" s="252" t="s">
        <v>2176</v>
      </c>
      <c r="H144" s="252" t="s">
        <v>2176</v>
      </c>
      <c r="I144" s="252" t="s">
        <v>2176</v>
      </c>
      <c r="J144" s="252" t="s">
        <v>2176</v>
      </c>
      <c r="K144" s="252" t="s">
        <v>2176</v>
      </c>
      <c r="L144" s="252" t="s">
        <v>2176</v>
      </c>
      <c r="M144" s="252" t="s">
        <v>2176</v>
      </c>
      <c r="N144" s="252" t="s">
        <v>2176</v>
      </c>
      <c r="O144" s="252" t="s">
        <v>2176</v>
      </c>
      <c r="P144" s="252" t="s">
        <v>2176</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2177</v>
      </c>
      <c r="B145" s="252" t="s">
        <v>2177</v>
      </c>
      <c r="C145" s="252" t="s">
        <v>2177</v>
      </c>
      <c r="D145" s="252" t="s">
        <v>2177</v>
      </c>
      <c r="E145" s="252" t="s">
        <v>2177</v>
      </c>
      <c r="F145" s="252" t="s">
        <v>2177</v>
      </c>
      <c r="G145" s="252" t="s">
        <v>2177</v>
      </c>
      <c r="H145" s="252" t="s">
        <v>2177</v>
      </c>
      <c r="I145" s="252" t="s">
        <v>2177</v>
      </c>
      <c r="J145" s="252" t="s">
        <v>2177</v>
      </c>
      <c r="K145" s="252" t="s">
        <v>2177</v>
      </c>
      <c r="L145" s="252" t="s">
        <v>2177</v>
      </c>
      <c r="M145" s="252" t="s">
        <v>2177</v>
      </c>
      <c r="N145" s="252" t="s">
        <v>2177</v>
      </c>
      <c r="O145" s="252" t="s">
        <v>2177</v>
      </c>
      <c r="P145" s="252" t="s">
        <v>2177</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2178</v>
      </c>
      <c r="B146" s="251" t="s">
        <v>2178</v>
      </c>
      <c r="C146" s="251" t="s">
        <v>2178</v>
      </c>
      <c r="D146" s="251" t="s">
        <v>2178</v>
      </c>
      <c r="E146" s="251" t="s">
        <v>2178</v>
      </c>
      <c r="F146" s="251" t="s">
        <v>2178</v>
      </c>
      <c r="G146" s="251" t="s">
        <v>2178</v>
      </c>
      <c r="H146" s="251" t="s">
        <v>2178</v>
      </c>
      <c r="I146" s="251" t="s">
        <v>2178</v>
      </c>
      <c r="J146" s="251" t="s">
        <v>2178</v>
      </c>
      <c r="K146" s="251" t="s">
        <v>2178</v>
      </c>
      <c r="L146" s="251" t="s">
        <v>2178</v>
      </c>
      <c r="M146" s="251" t="s">
        <v>2178</v>
      </c>
      <c r="N146" s="251" t="s">
        <v>2178</v>
      </c>
      <c r="O146" s="251" t="s">
        <v>2178</v>
      </c>
      <c r="P146" s="251" t="s">
        <v>2178</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2179</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2180</v>
      </c>
      <c r="B148" s="251" t="s">
        <v>2180</v>
      </c>
      <c r="C148" s="251" t="s">
        <v>2180</v>
      </c>
      <c r="D148" s="251" t="s">
        <v>2180</v>
      </c>
      <c r="E148" s="251" t="s">
        <v>2180</v>
      </c>
      <c r="F148" s="251" t="s">
        <v>2180</v>
      </c>
      <c r="G148" s="251" t="s">
        <v>2180</v>
      </c>
      <c r="H148" s="251" t="s">
        <v>2180</v>
      </c>
      <c r="I148" s="251" t="s">
        <v>2180</v>
      </c>
      <c r="J148" s="251" t="s">
        <v>2180</v>
      </c>
      <c r="K148" s="251" t="s">
        <v>2180</v>
      </c>
      <c r="L148" s="251" t="s">
        <v>2180</v>
      </c>
      <c r="M148" s="251" t="s">
        <v>2180</v>
      </c>
      <c r="N148" s="251" t="s">
        <v>2180</v>
      </c>
      <c r="O148" s="251" t="s">
        <v>2180</v>
      </c>
      <c r="P148" s="251" t="s">
        <v>2180</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2181</v>
      </c>
      <c r="B149" s="251" t="s">
        <v>2181</v>
      </c>
      <c r="C149" s="251" t="s">
        <v>2181</v>
      </c>
      <c r="D149" s="251" t="s">
        <v>2181</v>
      </c>
      <c r="E149" s="251" t="s">
        <v>2181</v>
      </c>
      <c r="F149" s="251" t="s">
        <v>2181</v>
      </c>
      <c r="G149" s="251" t="s">
        <v>2181</v>
      </c>
      <c r="H149" s="251" t="s">
        <v>2181</v>
      </c>
      <c r="I149" s="251" t="s">
        <v>2181</v>
      </c>
      <c r="J149" s="251" t="s">
        <v>2181</v>
      </c>
      <c r="K149" s="251" t="s">
        <v>2181</v>
      </c>
      <c r="L149" s="251" t="s">
        <v>2181</v>
      </c>
      <c r="M149" s="251" t="s">
        <v>2181</v>
      </c>
      <c r="N149" s="251" t="s">
        <v>2181</v>
      </c>
      <c r="O149" s="251" t="s">
        <v>2181</v>
      </c>
      <c r="P149" s="251" t="s">
        <v>2181</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2182</v>
      </c>
      <c r="B150" s="251" t="s">
        <v>2182</v>
      </c>
      <c r="C150" s="251" t="s">
        <v>2182</v>
      </c>
      <c r="D150" s="251" t="s">
        <v>2182</v>
      </c>
      <c r="E150" s="251" t="s">
        <v>2182</v>
      </c>
      <c r="F150" s="251" t="s">
        <v>2182</v>
      </c>
      <c r="G150" s="251" t="s">
        <v>2182</v>
      </c>
      <c r="H150" s="251" t="s">
        <v>2182</v>
      </c>
      <c r="I150" s="251" t="s">
        <v>2182</v>
      </c>
      <c r="J150" s="251" t="s">
        <v>2182</v>
      </c>
      <c r="K150" s="251" t="s">
        <v>2182</v>
      </c>
      <c r="L150" s="251" t="s">
        <v>2182</v>
      </c>
      <c r="M150" s="251" t="s">
        <v>2182</v>
      </c>
      <c r="N150" s="251" t="s">
        <v>2182</v>
      </c>
      <c r="O150" s="251" t="s">
        <v>2182</v>
      </c>
      <c r="P150" s="251" t="s">
        <v>2182</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2183</v>
      </c>
      <c r="B151" s="251" t="s">
        <v>2183</v>
      </c>
      <c r="C151" s="251" t="s">
        <v>2183</v>
      </c>
      <c r="D151" s="251" t="s">
        <v>2183</v>
      </c>
      <c r="E151" s="251" t="s">
        <v>2183</v>
      </c>
      <c r="F151" s="251" t="s">
        <v>2183</v>
      </c>
      <c r="G151" s="251" t="s">
        <v>2183</v>
      </c>
      <c r="H151" s="251" t="s">
        <v>2183</v>
      </c>
      <c r="I151" s="251" t="s">
        <v>2183</v>
      </c>
      <c r="J151" s="251" t="s">
        <v>2183</v>
      </c>
      <c r="K151" s="251" t="s">
        <v>2183</v>
      </c>
      <c r="L151" s="251" t="s">
        <v>2183</v>
      </c>
      <c r="M151" s="251" t="s">
        <v>2183</v>
      </c>
      <c r="N151" s="251" t="s">
        <v>2183</v>
      </c>
      <c r="O151" s="251" t="s">
        <v>2183</v>
      </c>
      <c r="P151" s="251" t="s">
        <v>2183</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2184</v>
      </c>
      <c r="B152" s="252" t="s">
        <v>2184</v>
      </c>
      <c r="C152" s="252" t="s">
        <v>2184</v>
      </c>
      <c r="D152" s="252" t="s">
        <v>2184</v>
      </c>
      <c r="E152" s="252" t="s">
        <v>2184</v>
      </c>
      <c r="F152" s="252" t="s">
        <v>2184</v>
      </c>
      <c r="G152" s="252" t="s">
        <v>2184</v>
      </c>
      <c r="H152" s="252" t="s">
        <v>2184</v>
      </c>
      <c r="I152" s="252" t="s">
        <v>2184</v>
      </c>
      <c r="J152" s="252" t="s">
        <v>2184</v>
      </c>
      <c r="K152" s="252" t="s">
        <v>2184</v>
      </c>
      <c r="L152" s="252" t="s">
        <v>2184</v>
      </c>
      <c r="M152" s="252" t="s">
        <v>2184</v>
      </c>
      <c r="N152" s="252" t="s">
        <v>2184</v>
      </c>
      <c r="O152" s="252" t="s">
        <v>2184</v>
      </c>
      <c r="P152" s="252" t="s">
        <v>2184</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203</v>
      </c>
      <c r="B154" s="254"/>
      <c r="C154" s="254"/>
      <c r="D154" s="254"/>
      <c r="E154" s="254"/>
      <c r="F154" s="254"/>
      <c r="G154" s="254"/>
      <c r="H154" s="254"/>
      <c r="I154" s="254"/>
      <c r="J154" s="254"/>
      <c r="K154" s="254"/>
      <c r="L154" s="254"/>
      <c r="M154" s="254"/>
      <c r="N154" s="254"/>
      <c r="O154" s="254"/>
      <c r="P154" s="254"/>
      <c r="Q154" s="66" t="s">
        <v>194</v>
      </c>
      <c r="R154" s="255" t="s">
        <v>195</v>
      </c>
      <c r="S154" s="255"/>
      <c r="T154" s="255"/>
      <c r="U154" s="255"/>
      <c r="V154" s="255"/>
      <c r="W154" s="255"/>
      <c r="X154" s="255"/>
      <c r="Y154" s="255"/>
      <c r="Z154" s="255"/>
      <c r="AA154" s="255"/>
      <c r="AB154" s="255"/>
      <c r="AC154" s="255"/>
      <c r="AD154" s="255"/>
      <c r="AE154" s="255"/>
      <c r="AF154" s="67" t="s">
        <v>194</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2185</v>
      </c>
      <c r="B155" s="251" t="s">
        <v>2185</v>
      </c>
      <c r="C155" s="251" t="s">
        <v>2185</v>
      </c>
      <c r="D155" s="251" t="s">
        <v>2185</v>
      </c>
      <c r="E155" s="251" t="s">
        <v>2185</v>
      </c>
      <c r="F155" s="251" t="s">
        <v>2185</v>
      </c>
      <c r="G155" s="251" t="s">
        <v>2185</v>
      </c>
      <c r="H155" s="251" t="s">
        <v>2185</v>
      </c>
      <c r="I155" s="251" t="s">
        <v>2185</v>
      </c>
      <c r="J155" s="251" t="s">
        <v>2185</v>
      </c>
      <c r="K155" s="251" t="s">
        <v>2185</v>
      </c>
      <c r="L155" s="251" t="s">
        <v>2185</v>
      </c>
      <c r="M155" s="251" t="s">
        <v>2185</v>
      </c>
      <c r="N155" s="251" t="s">
        <v>2185</v>
      </c>
      <c r="O155" s="251" t="s">
        <v>2185</v>
      </c>
      <c r="P155" s="251" t="s">
        <v>2185</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2186</v>
      </c>
      <c r="B156" s="251" t="s">
        <v>2186</v>
      </c>
      <c r="C156" s="251" t="s">
        <v>2186</v>
      </c>
      <c r="D156" s="251" t="s">
        <v>2186</v>
      </c>
      <c r="E156" s="251" t="s">
        <v>2186</v>
      </c>
      <c r="F156" s="251" t="s">
        <v>2186</v>
      </c>
      <c r="G156" s="251" t="s">
        <v>2186</v>
      </c>
      <c r="H156" s="251" t="s">
        <v>2186</v>
      </c>
      <c r="I156" s="251" t="s">
        <v>2186</v>
      </c>
      <c r="J156" s="251" t="s">
        <v>2186</v>
      </c>
      <c r="K156" s="251" t="s">
        <v>2186</v>
      </c>
      <c r="L156" s="251" t="s">
        <v>2186</v>
      </c>
      <c r="M156" s="251" t="s">
        <v>2186</v>
      </c>
      <c r="N156" s="251" t="s">
        <v>2186</v>
      </c>
      <c r="O156" s="251" t="s">
        <v>2186</v>
      </c>
      <c r="P156" s="251" t="s">
        <v>2186</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2187</v>
      </c>
      <c r="B157" s="251" t="s">
        <v>2187</v>
      </c>
      <c r="C157" s="251" t="s">
        <v>2187</v>
      </c>
      <c r="D157" s="251" t="s">
        <v>2187</v>
      </c>
      <c r="E157" s="251" t="s">
        <v>2187</v>
      </c>
      <c r="F157" s="251" t="s">
        <v>2187</v>
      </c>
      <c r="G157" s="251" t="s">
        <v>2187</v>
      </c>
      <c r="H157" s="251" t="s">
        <v>2187</v>
      </c>
      <c r="I157" s="251" t="s">
        <v>2187</v>
      </c>
      <c r="J157" s="251" t="s">
        <v>2187</v>
      </c>
      <c r="K157" s="251" t="s">
        <v>2187</v>
      </c>
      <c r="L157" s="251" t="s">
        <v>2187</v>
      </c>
      <c r="M157" s="251" t="s">
        <v>2187</v>
      </c>
      <c r="N157" s="251" t="s">
        <v>2187</v>
      </c>
      <c r="O157" s="251" t="s">
        <v>2187</v>
      </c>
      <c r="P157" s="251" t="s">
        <v>2187</v>
      </c>
      <c r="Q157" s="64">
        <v>3</v>
      </c>
      <c r="R157" s="252"/>
      <c r="S157" s="252"/>
      <c r="T157" s="252"/>
      <c r="U157" s="252"/>
      <c r="V157" s="252"/>
      <c r="W157" s="252"/>
      <c r="X157" s="252"/>
      <c r="Y157" s="252"/>
      <c r="Z157" s="252"/>
      <c r="AA157" s="252"/>
      <c r="AB157" s="252"/>
      <c r="AC157" s="252"/>
      <c r="AD157" s="252"/>
      <c r="AE157" s="252"/>
      <c r="AF157" s="64">
        <v>3</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2188</v>
      </c>
      <c r="B158" s="251" t="s">
        <v>2188</v>
      </c>
      <c r="C158" s="251" t="s">
        <v>2188</v>
      </c>
      <c r="D158" s="251" t="s">
        <v>2188</v>
      </c>
      <c r="E158" s="251" t="s">
        <v>2188</v>
      </c>
      <c r="F158" s="251" t="s">
        <v>2188</v>
      </c>
      <c r="G158" s="251" t="s">
        <v>2188</v>
      </c>
      <c r="H158" s="251" t="s">
        <v>2188</v>
      </c>
      <c r="I158" s="251" t="s">
        <v>2188</v>
      </c>
      <c r="J158" s="251" t="s">
        <v>2188</v>
      </c>
      <c r="K158" s="251" t="s">
        <v>2188</v>
      </c>
      <c r="L158" s="251" t="s">
        <v>2188</v>
      </c>
      <c r="M158" s="251" t="s">
        <v>2188</v>
      </c>
      <c r="N158" s="251" t="s">
        <v>2188</v>
      </c>
      <c r="O158" s="251" t="s">
        <v>2188</v>
      </c>
      <c r="P158" s="251" t="s">
        <v>2188</v>
      </c>
      <c r="Q158" s="64">
        <v>3</v>
      </c>
      <c r="R158" s="252"/>
      <c r="S158" s="252"/>
      <c r="T158" s="252"/>
      <c r="U158" s="252"/>
      <c r="V158" s="252"/>
      <c r="W158" s="252"/>
      <c r="X158" s="252"/>
      <c r="Y158" s="252"/>
      <c r="Z158" s="252"/>
      <c r="AA158" s="252"/>
      <c r="AB158" s="252"/>
      <c r="AC158" s="252"/>
      <c r="AD158" s="252"/>
      <c r="AE158" s="252"/>
      <c r="AF158" s="64">
        <v>3</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2189</v>
      </c>
      <c r="B159" s="251" t="s">
        <v>2189</v>
      </c>
      <c r="C159" s="251" t="s">
        <v>2189</v>
      </c>
      <c r="D159" s="251" t="s">
        <v>2189</v>
      </c>
      <c r="E159" s="251" t="s">
        <v>2189</v>
      </c>
      <c r="F159" s="251" t="s">
        <v>2189</v>
      </c>
      <c r="G159" s="251" t="s">
        <v>2189</v>
      </c>
      <c r="H159" s="251" t="s">
        <v>2189</v>
      </c>
      <c r="I159" s="251" t="s">
        <v>2189</v>
      </c>
      <c r="J159" s="251" t="s">
        <v>2189</v>
      </c>
      <c r="K159" s="251" t="s">
        <v>2189</v>
      </c>
      <c r="L159" s="251" t="s">
        <v>2189</v>
      </c>
      <c r="M159" s="251" t="s">
        <v>2189</v>
      </c>
      <c r="N159" s="251" t="s">
        <v>2189</v>
      </c>
      <c r="O159" s="251" t="s">
        <v>2189</v>
      </c>
      <c r="P159" s="251" t="s">
        <v>2189</v>
      </c>
      <c r="Q159" s="64">
        <v>3</v>
      </c>
      <c r="R159" s="252"/>
      <c r="S159" s="252"/>
      <c r="T159" s="252"/>
      <c r="U159" s="252"/>
      <c r="V159" s="252"/>
      <c r="W159" s="252"/>
      <c r="X159" s="252"/>
      <c r="Y159" s="252"/>
      <c r="Z159" s="252"/>
      <c r="AA159" s="252"/>
      <c r="AB159" s="252"/>
      <c r="AC159" s="252"/>
      <c r="AD159" s="252"/>
      <c r="AE159" s="252"/>
      <c r="AF159" s="64">
        <v>3</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2190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191</v>
      </c>
      <c r="AH162" s="261"/>
      <c r="AI162" s="261"/>
      <c r="AJ162" s="261"/>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2191</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171</v>
      </c>
      <c r="B167" s="257"/>
      <c r="C167" s="257"/>
      <c r="D167" s="257"/>
      <c r="E167" s="257"/>
      <c r="F167" s="257"/>
      <c r="G167" s="257"/>
      <c r="H167" s="257"/>
      <c r="I167" s="257"/>
      <c r="J167" s="257"/>
      <c r="K167" s="257"/>
      <c r="L167" s="257"/>
      <c r="M167" s="257"/>
      <c r="N167" s="257"/>
      <c r="O167" s="257"/>
      <c r="P167" s="257"/>
      <c r="Q167" s="62" t="s">
        <v>194</v>
      </c>
      <c r="R167" s="258" t="s">
        <v>195</v>
      </c>
      <c r="S167" s="258"/>
      <c r="T167" s="258"/>
      <c r="U167" s="258"/>
      <c r="V167" s="258"/>
      <c r="W167" s="258"/>
      <c r="X167" s="258"/>
      <c r="Y167" s="258"/>
      <c r="Z167" s="258"/>
      <c r="AA167" s="258"/>
      <c r="AB167" s="258"/>
      <c r="AC167" s="258"/>
      <c r="AD167" s="258"/>
      <c r="AE167" s="258"/>
      <c r="AF167" s="63" t="s">
        <v>194</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1045</v>
      </c>
      <c r="B168" s="251" t="s">
        <v>1045</v>
      </c>
      <c r="C168" s="251" t="s">
        <v>1045</v>
      </c>
      <c r="D168" s="251" t="s">
        <v>1045</v>
      </c>
      <c r="E168" s="251" t="s">
        <v>1045</v>
      </c>
      <c r="F168" s="251" t="s">
        <v>1045</v>
      </c>
      <c r="G168" s="251" t="s">
        <v>1045</v>
      </c>
      <c r="H168" s="251" t="s">
        <v>1045</v>
      </c>
      <c r="I168" s="251" t="s">
        <v>1045</v>
      </c>
      <c r="J168" s="251" t="s">
        <v>1045</v>
      </c>
      <c r="K168" s="251" t="s">
        <v>1045</v>
      </c>
      <c r="L168" s="251" t="s">
        <v>1045</v>
      </c>
      <c r="M168" s="251" t="s">
        <v>1045</v>
      </c>
      <c r="N168" s="251" t="s">
        <v>1045</v>
      </c>
      <c r="O168" s="251" t="s">
        <v>1045</v>
      </c>
      <c r="P168" s="251" t="s">
        <v>1045</v>
      </c>
      <c r="Q168" s="64">
        <v>3</v>
      </c>
      <c r="R168" s="252" t="s">
        <v>1392</v>
      </c>
      <c r="S168" s="252"/>
      <c r="T168" s="252"/>
      <c r="U168" s="252"/>
      <c r="V168" s="252"/>
      <c r="W168" s="252"/>
      <c r="X168" s="252"/>
      <c r="Y168" s="252"/>
      <c r="Z168" s="252"/>
      <c r="AA168" s="252"/>
      <c r="AB168" s="252"/>
      <c r="AC168" s="252"/>
      <c r="AD168" s="252"/>
      <c r="AE168" s="252"/>
      <c r="AF168" s="64">
        <v>3</v>
      </c>
      <c r="AG168" s="252" t="s">
        <v>1392</v>
      </c>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1047</v>
      </c>
      <c r="B169" s="251" t="s">
        <v>1047</v>
      </c>
      <c r="C169" s="251" t="s">
        <v>1047</v>
      </c>
      <c r="D169" s="251" t="s">
        <v>1047</v>
      </c>
      <c r="E169" s="251" t="s">
        <v>1047</v>
      </c>
      <c r="F169" s="251" t="s">
        <v>1047</v>
      </c>
      <c r="G169" s="251" t="s">
        <v>1047</v>
      </c>
      <c r="H169" s="251" t="s">
        <v>1047</v>
      </c>
      <c r="I169" s="251" t="s">
        <v>1047</v>
      </c>
      <c r="J169" s="251" t="s">
        <v>1047</v>
      </c>
      <c r="K169" s="251" t="s">
        <v>1047</v>
      </c>
      <c r="L169" s="251" t="s">
        <v>1047</v>
      </c>
      <c r="M169" s="251" t="s">
        <v>1047</v>
      </c>
      <c r="N169" s="251" t="s">
        <v>1047</v>
      </c>
      <c r="O169" s="251" t="s">
        <v>1047</v>
      </c>
      <c r="P169" s="251" t="s">
        <v>1047</v>
      </c>
      <c r="Q169" s="64">
        <v>3</v>
      </c>
      <c r="R169" s="253"/>
      <c r="S169" s="253"/>
      <c r="T169" s="253"/>
      <c r="U169" s="253"/>
      <c r="V169" s="253"/>
      <c r="W169" s="253"/>
      <c r="X169" s="253"/>
      <c r="Y169" s="253"/>
      <c r="Z169" s="253"/>
      <c r="AA169" s="253"/>
      <c r="AB169" s="253"/>
      <c r="AC169" s="253"/>
      <c r="AD169" s="253"/>
      <c r="AE169" s="253"/>
      <c r="AF169" s="64">
        <v>3</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2192</v>
      </c>
      <c r="B170" s="251" t="s">
        <v>2192</v>
      </c>
      <c r="C170" s="251" t="s">
        <v>2192</v>
      </c>
      <c r="D170" s="251" t="s">
        <v>2192</v>
      </c>
      <c r="E170" s="251" t="s">
        <v>2192</v>
      </c>
      <c r="F170" s="251" t="s">
        <v>2192</v>
      </c>
      <c r="G170" s="251" t="s">
        <v>2192</v>
      </c>
      <c r="H170" s="251" t="s">
        <v>2192</v>
      </c>
      <c r="I170" s="251" t="s">
        <v>2192</v>
      </c>
      <c r="J170" s="251" t="s">
        <v>2192</v>
      </c>
      <c r="K170" s="251" t="s">
        <v>2192</v>
      </c>
      <c r="L170" s="251" t="s">
        <v>2192</v>
      </c>
      <c r="M170" s="251" t="s">
        <v>2192</v>
      </c>
      <c r="N170" s="251" t="s">
        <v>2192</v>
      </c>
      <c r="O170" s="251" t="s">
        <v>2192</v>
      </c>
      <c r="P170" s="251" t="s">
        <v>2192</v>
      </c>
      <c r="Q170" s="64">
        <v>3</v>
      </c>
      <c r="R170" s="253"/>
      <c r="S170" s="253"/>
      <c r="T170" s="253"/>
      <c r="U170" s="253"/>
      <c r="V170" s="253"/>
      <c r="W170" s="253"/>
      <c r="X170" s="253"/>
      <c r="Y170" s="253"/>
      <c r="Z170" s="253"/>
      <c r="AA170" s="253"/>
      <c r="AB170" s="253"/>
      <c r="AC170" s="253"/>
      <c r="AD170" s="253"/>
      <c r="AE170" s="253"/>
      <c r="AF170" s="64">
        <v>3</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2193</v>
      </c>
      <c r="B171" s="251" t="s">
        <v>2193</v>
      </c>
      <c r="C171" s="251" t="s">
        <v>2193</v>
      </c>
      <c r="D171" s="251" t="s">
        <v>2193</v>
      </c>
      <c r="E171" s="251" t="s">
        <v>2193</v>
      </c>
      <c r="F171" s="251" t="s">
        <v>2193</v>
      </c>
      <c r="G171" s="251" t="s">
        <v>2193</v>
      </c>
      <c r="H171" s="251" t="s">
        <v>2193</v>
      </c>
      <c r="I171" s="251" t="s">
        <v>2193</v>
      </c>
      <c r="J171" s="251" t="s">
        <v>2193</v>
      </c>
      <c r="K171" s="251" t="s">
        <v>2193</v>
      </c>
      <c r="L171" s="251" t="s">
        <v>2193</v>
      </c>
      <c r="M171" s="251" t="s">
        <v>2193</v>
      </c>
      <c r="N171" s="251" t="s">
        <v>2193</v>
      </c>
      <c r="O171" s="251" t="s">
        <v>2193</v>
      </c>
      <c r="P171" s="251" t="s">
        <v>2193</v>
      </c>
      <c r="Q171" s="64">
        <v>3</v>
      </c>
      <c r="R171" s="253"/>
      <c r="S171" s="253"/>
      <c r="T171" s="253"/>
      <c r="U171" s="253"/>
      <c r="V171" s="253"/>
      <c r="W171" s="253"/>
      <c r="X171" s="253"/>
      <c r="Y171" s="253"/>
      <c r="Z171" s="253"/>
      <c r="AA171" s="253"/>
      <c r="AB171" s="253"/>
      <c r="AC171" s="253"/>
      <c r="AD171" s="253"/>
      <c r="AE171" s="253"/>
      <c r="AF171" s="64">
        <v>3</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2194</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2118</v>
      </c>
      <c r="B173" s="252" t="s">
        <v>2118</v>
      </c>
      <c r="C173" s="252" t="s">
        <v>2118</v>
      </c>
      <c r="D173" s="252" t="s">
        <v>2118</v>
      </c>
      <c r="E173" s="252" t="s">
        <v>2118</v>
      </c>
      <c r="F173" s="252" t="s">
        <v>2118</v>
      </c>
      <c r="G173" s="252" t="s">
        <v>2118</v>
      </c>
      <c r="H173" s="252" t="s">
        <v>2118</v>
      </c>
      <c r="I173" s="252" t="s">
        <v>2118</v>
      </c>
      <c r="J173" s="252" t="s">
        <v>2118</v>
      </c>
      <c r="K173" s="252" t="s">
        <v>2118</v>
      </c>
      <c r="L173" s="252" t="s">
        <v>2118</v>
      </c>
      <c r="M173" s="252" t="s">
        <v>2118</v>
      </c>
      <c r="N173" s="252" t="s">
        <v>2118</v>
      </c>
      <c r="O173" s="252" t="s">
        <v>2118</v>
      </c>
      <c r="P173" s="252" t="s">
        <v>2118</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2195</v>
      </c>
      <c r="B174" s="267" t="s">
        <v>2195</v>
      </c>
      <c r="C174" s="267" t="s">
        <v>2195</v>
      </c>
      <c r="D174" s="267" t="s">
        <v>2195</v>
      </c>
      <c r="E174" s="267" t="s">
        <v>2195</v>
      </c>
      <c r="F174" s="267" t="s">
        <v>2195</v>
      </c>
      <c r="G174" s="267" t="s">
        <v>2195</v>
      </c>
      <c r="H174" s="267" t="s">
        <v>2195</v>
      </c>
      <c r="I174" s="267" t="s">
        <v>2195</v>
      </c>
      <c r="J174" s="267" t="s">
        <v>2195</v>
      </c>
      <c r="K174" s="267" t="s">
        <v>2195</v>
      </c>
      <c r="L174" s="267" t="s">
        <v>2195</v>
      </c>
      <c r="M174" s="267" t="s">
        <v>2195</v>
      </c>
      <c r="N174" s="267" t="s">
        <v>2195</v>
      </c>
      <c r="O174" s="267" t="s">
        <v>2195</v>
      </c>
      <c r="P174" s="267" t="s">
        <v>2195</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2196</v>
      </c>
      <c r="B175" s="265" t="s">
        <v>2196</v>
      </c>
      <c r="C175" s="265" t="s">
        <v>2196</v>
      </c>
      <c r="D175" s="265" t="s">
        <v>2196</v>
      </c>
      <c r="E175" s="265" t="s">
        <v>2196</v>
      </c>
      <c r="F175" s="265" t="s">
        <v>2196</v>
      </c>
      <c r="G175" s="265" t="s">
        <v>2196</v>
      </c>
      <c r="H175" s="265" t="s">
        <v>2196</v>
      </c>
      <c r="I175" s="265" t="s">
        <v>2196</v>
      </c>
      <c r="J175" s="265" t="s">
        <v>2196</v>
      </c>
      <c r="K175" s="265" t="s">
        <v>2196</v>
      </c>
      <c r="L175" s="265" t="s">
        <v>2196</v>
      </c>
      <c r="M175" s="265" t="s">
        <v>2196</v>
      </c>
      <c r="N175" s="265" t="s">
        <v>2196</v>
      </c>
      <c r="O175" s="265" t="s">
        <v>2196</v>
      </c>
      <c r="P175" s="265" t="s">
        <v>2196</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2197</v>
      </c>
      <c r="B176" s="265" t="s">
        <v>2197</v>
      </c>
      <c r="C176" s="265" t="s">
        <v>2197</v>
      </c>
      <c r="D176" s="265" t="s">
        <v>2197</v>
      </c>
      <c r="E176" s="265" t="s">
        <v>2197</v>
      </c>
      <c r="F176" s="265" t="s">
        <v>2197</v>
      </c>
      <c r="G176" s="265" t="s">
        <v>2197</v>
      </c>
      <c r="H176" s="265" t="s">
        <v>2197</v>
      </c>
      <c r="I176" s="265" t="s">
        <v>2197</v>
      </c>
      <c r="J176" s="265" t="s">
        <v>2197</v>
      </c>
      <c r="K176" s="265" t="s">
        <v>2197</v>
      </c>
      <c r="L176" s="265" t="s">
        <v>2197</v>
      </c>
      <c r="M176" s="265" t="s">
        <v>2197</v>
      </c>
      <c r="N176" s="265" t="s">
        <v>2197</v>
      </c>
      <c r="O176" s="265" t="s">
        <v>2197</v>
      </c>
      <c r="P176" s="265" t="s">
        <v>2197</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2198</v>
      </c>
      <c r="B177" s="265" t="s">
        <v>2198</v>
      </c>
      <c r="C177" s="265" t="s">
        <v>2198</v>
      </c>
      <c r="D177" s="265" t="s">
        <v>2198</v>
      </c>
      <c r="E177" s="265" t="s">
        <v>2198</v>
      </c>
      <c r="F177" s="265" t="s">
        <v>2198</v>
      </c>
      <c r="G177" s="265" t="s">
        <v>2198</v>
      </c>
      <c r="H177" s="265" t="s">
        <v>2198</v>
      </c>
      <c r="I177" s="265" t="s">
        <v>2198</v>
      </c>
      <c r="J177" s="265" t="s">
        <v>2198</v>
      </c>
      <c r="K177" s="265" t="s">
        <v>2198</v>
      </c>
      <c r="L177" s="265" t="s">
        <v>2198</v>
      </c>
      <c r="M177" s="265" t="s">
        <v>2198</v>
      </c>
      <c r="N177" s="265" t="s">
        <v>2198</v>
      </c>
      <c r="O177" s="265" t="s">
        <v>2198</v>
      </c>
      <c r="P177" s="265" t="s">
        <v>2198</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2199</v>
      </c>
      <c r="B178" s="265" t="s">
        <v>2199</v>
      </c>
      <c r="C178" s="265" t="s">
        <v>2199</v>
      </c>
      <c r="D178" s="265" t="s">
        <v>2199</v>
      </c>
      <c r="E178" s="265" t="s">
        <v>2199</v>
      </c>
      <c r="F178" s="265" t="s">
        <v>2199</v>
      </c>
      <c r="G178" s="265" t="s">
        <v>2199</v>
      </c>
      <c r="H178" s="265" t="s">
        <v>2199</v>
      </c>
      <c r="I178" s="265" t="s">
        <v>2199</v>
      </c>
      <c r="J178" s="265" t="s">
        <v>2199</v>
      </c>
      <c r="K178" s="265" t="s">
        <v>2199</v>
      </c>
      <c r="L178" s="265" t="s">
        <v>2199</v>
      </c>
      <c r="M178" s="265" t="s">
        <v>2199</v>
      </c>
      <c r="N178" s="265" t="s">
        <v>2199</v>
      </c>
      <c r="O178" s="265" t="s">
        <v>2199</v>
      </c>
      <c r="P178" s="265" t="s">
        <v>2199</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2200</v>
      </c>
      <c r="B179" s="265" t="s">
        <v>2200</v>
      </c>
      <c r="C179" s="265" t="s">
        <v>2200</v>
      </c>
      <c r="D179" s="265" t="s">
        <v>2200</v>
      </c>
      <c r="E179" s="265" t="s">
        <v>2200</v>
      </c>
      <c r="F179" s="265" t="s">
        <v>2200</v>
      </c>
      <c r="G179" s="265" t="s">
        <v>2200</v>
      </c>
      <c r="H179" s="265" t="s">
        <v>2200</v>
      </c>
      <c r="I179" s="265" t="s">
        <v>2200</v>
      </c>
      <c r="J179" s="265" t="s">
        <v>2200</v>
      </c>
      <c r="K179" s="265" t="s">
        <v>2200</v>
      </c>
      <c r="L179" s="265" t="s">
        <v>2200</v>
      </c>
      <c r="M179" s="265" t="s">
        <v>2200</v>
      </c>
      <c r="N179" s="265" t="s">
        <v>2200</v>
      </c>
      <c r="O179" s="265" t="s">
        <v>2200</v>
      </c>
      <c r="P179" s="265" t="s">
        <v>2200</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2201</v>
      </c>
      <c r="B180" s="265" t="s">
        <v>2201</v>
      </c>
      <c r="C180" s="265" t="s">
        <v>2201</v>
      </c>
      <c r="D180" s="265" t="s">
        <v>2201</v>
      </c>
      <c r="E180" s="265" t="s">
        <v>2201</v>
      </c>
      <c r="F180" s="265" t="s">
        <v>2201</v>
      </c>
      <c r="G180" s="265" t="s">
        <v>2201</v>
      </c>
      <c r="H180" s="265" t="s">
        <v>2201</v>
      </c>
      <c r="I180" s="265" t="s">
        <v>2201</v>
      </c>
      <c r="J180" s="265" t="s">
        <v>2201</v>
      </c>
      <c r="K180" s="265" t="s">
        <v>2201</v>
      </c>
      <c r="L180" s="265" t="s">
        <v>2201</v>
      </c>
      <c r="M180" s="265" t="s">
        <v>2201</v>
      </c>
      <c r="N180" s="265" t="s">
        <v>2201</v>
      </c>
      <c r="O180" s="265" t="s">
        <v>2201</v>
      </c>
      <c r="P180" s="265" t="s">
        <v>2201</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2202</v>
      </c>
      <c r="B181" s="265" t="s">
        <v>2202</v>
      </c>
      <c r="C181" s="265" t="s">
        <v>2202</v>
      </c>
      <c r="D181" s="265" t="s">
        <v>2202</v>
      </c>
      <c r="E181" s="265" t="s">
        <v>2202</v>
      </c>
      <c r="F181" s="265" t="s">
        <v>2202</v>
      </c>
      <c r="G181" s="265" t="s">
        <v>2202</v>
      </c>
      <c r="H181" s="265" t="s">
        <v>2202</v>
      </c>
      <c r="I181" s="265" t="s">
        <v>2202</v>
      </c>
      <c r="J181" s="265" t="s">
        <v>2202</v>
      </c>
      <c r="K181" s="265" t="s">
        <v>2202</v>
      </c>
      <c r="L181" s="265" t="s">
        <v>2202</v>
      </c>
      <c r="M181" s="265" t="s">
        <v>2202</v>
      </c>
      <c r="N181" s="265" t="s">
        <v>2202</v>
      </c>
      <c r="O181" s="265" t="s">
        <v>2202</v>
      </c>
      <c r="P181" s="265" t="s">
        <v>2202</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2203</v>
      </c>
      <c r="B182" s="251" t="s">
        <v>2203</v>
      </c>
      <c r="C182" s="251" t="s">
        <v>2203</v>
      </c>
      <c r="D182" s="251" t="s">
        <v>2203</v>
      </c>
      <c r="E182" s="251" t="s">
        <v>2203</v>
      </c>
      <c r="F182" s="251" t="s">
        <v>2203</v>
      </c>
      <c r="G182" s="251" t="s">
        <v>2203</v>
      </c>
      <c r="H182" s="251" t="s">
        <v>2203</v>
      </c>
      <c r="I182" s="251" t="s">
        <v>2203</v>
      </c>
      <c r="J182" s="251" t="s">
        <v>2203</v>
      </c>
      <c r="K182" s="251" t="s">
        <v>2203</v>
      </c>
      <c r="L182" s="251" t="s">
        <v>2203</v>
      </c>
      <c r="M182" s="251" t="s">
        <v>2203</v>
      </c>
      <c r="N182" s="251" t="s">
        <v>2203</v>
      </c>
      <c r="O182" s="251" t="s">
        <v>2203</v>
      </c>
      <c r="P182" s="251" t="s">
        <v>2203</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2204</v>
      </c>
      <c r="B183" s="252" t="s">
        <v>2204</v>
      </c>
      <c r="C183" s="252" t="s">
        <v>2204</v>
      </c>
      <c r="D183" s="252" t="s">
        <v>2204</v>
      </c>
      <c r="E183" s="252" t="s">
        <v>2204</v>
      </c>
      <c r="F183" s="252" t="s">
        <v>2204</v>
      </c>
      <c r="G183" s="252" t="s">
        <v>2204</v>
      </c>
      <c r="H183" s="252" t="s">
        <v>2204</v>
      </c>
      <c r="I183" s="252" t="s">
        <v>2204</v>
      </c>
      <c r="J183" s="252" t="s">
        <v>2204</v>
      </c>
      <c r="K183" s="252" t="s">
        <v>2204</v>
      </c>
      <c r="L183" s="252" t="s">
        <v>2204</v>
      </c>
      <c r="M183" s="252" t="s">
        <v>2204</v>
      </c>
      <c r="N183" s="252" t="s">
        <v>2204</v>
      </c>
      <c r="O183" s="252" t="s">
        <v>2204</v>
      </c>
      <c r="P183" s="252" t="s">
        <v>2204</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2205</v>
      </c>
      <c r="B184" s="267" t="s">
        <v>2205</v>
      </c>
      <c r="C184" s="267" t="s">
        <v>2205</v>
      </c>
      <c r="D184" s="267" t="s">
        <v>2205</v>
      </c>
      <c r="E184" s="267" t="s">
        <v>2205</v>
      </c>
      <c r="F184" s="267" t="s">
        <v>2205</v>
      </c>
      <c r="G184" s="267" t="s">
        <v>2205</v>
      </c>
      <c r="H184" s="267" t="s">
        <v>2205</v>
      </c>
      <c r="I184" s="267" t="s">
        <v>2205</v>
      </c>
      <c r="J184" s="267" t="s">
        <v>2205</v>
      </c>
      <c r="K184" s="267" t="s">
        <v>2205</v>
      </c>
      <c r="L184" s="267" t="s">
        <v>2205</v>
      </c>
      <c r="M184" s="267" t="s">
        <v>2205</v>
      </c>
      <c r="N184" s="267" t="s">
        <v>2205</v>
      </c>
      <c r="O184" s="267" t="s">
        <v>2205</v>
      </c>
      <c r="P184" s="267" t="s">
        <v>2205</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2206</v>
      </c>
      <c r="B185" s="265" t="s">
        <v>2206</v>
      </c>
      <c r="C185" s="265" t="s">
        <v>2206</v>
      </c>
      <c r="D185" s="265" t="s">
        <v>2206</v>
      </c>
      <c r="E185" s="265" t="s">
        <v>2206</v>
      </c>
      <c r="F185" s="265" t="s">
        <v>2206</v>
      </c>
      <c r="G185" s="265" t="s">
        <v>2206</v>
      </c>
      <c r="H185" s="265" t="s">
        <v>2206</v>
      </c>
      <c r="I185" s="265" t="s">
        <v>2206</v>
      </c>
      <c r="J185" s="265" t="s">
        <v>2206</v>
      </c>
      <c r="K185" s="265" t="s">
        <v>2206</v>
      </c>
      <c r="L185" s="265" t="s">
        <v>2206</v>
      </c>
      <c r="M185" s="265" t="s">
        <v>2206</v>
      </c>
      <c r="N185" s="265" t="s">
        <v>2206</v>
      </c>
      <c r="O185" s="265" t="s">
        <v>2206</v>
      </c>
      <c r="P185" s="265" t="s">
        <v>2206</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2207</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2208</v>
      </c>
      <c r="B187" s="265" t="s">
        <v>2208</v>
      </c>
      <c r="C187" s="265" t="s">
        <v>2208</v>
      </c>
      <c r="D187" s="265" t="s">
        <v>2208</v>
      </c>
      <c r="E187" s="265" t="s">
        <v>2208</v>
      </c>
      <c r="F187" s="265" t="s">
        <v>2208</v>
      </c>
      <c r="G187" s="265" t="s">
        <v>2208</v>
      </c>
      <c r="H187" s="265" t="s">
        <v>2208</v>
      </c>
      <c r="I187" s="265" t="s">
        <v>2208</v>
      </c>
      <c r="J187" s="265" t="s">
        <v>2208</v>
      </c>
      <c r="K187" s="265" t="s">
        <v>2208</v>
      </c>
      <c r="L187" s="265" t="s">
        <v>2208</v>
      </c>
      <c r="M187" s="265" t="s">
        <v>2208</v>
      </c>
      <c r="N187" s="265" t="s">
        <v>2208</v>
      </c>
      <c r="O187" s="265" t="s">
        <v>2208</v>
      </c>
      <c r="P187" s="265" t="s">
        <v>2208</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2209</v>
      </c>
      <c r="B188" s="265" t="s">
        <v>2209</v>
      </c>
      <c r="C188" s="265" t="s">
        <v>2209</v>
      </c>
      <c r="D188" s="265" t="s">
        <v>2209</v>
      </c>
      <c r="E188" s="265" t="s">
        <v>2209</v>
      </c>
      <c r="F188" s="265" t="s">
        <v>2209</v>
      </c>
      <c r="G188" s="265" t="s">
        <v>2209</v>
      </c>
      <c r="H188" s="265" t="s">
        <v>2209</v>
      </c>
      <c r="I188" s="265" t="s">
        <v>2209</v>
      </c>
      <c r="J188" s="265" t="s">
        <v>2209</v>
      </c>
      <c r="K188" s="265" t="s">
        <v>2209</v>
      </c>
      <c r="L188" s="265" t="s">
        <v>2209</v>
      </c>
      <c r="M188" s="265" t="s">
        <v>2209</v>
      </c>
      <c r="N188" s="265" t="s">
        <v>2209</v>
      </c>
      <c r="O188" s="265" t="s">
        <v>2209</v>
      </c>
      <c r="P188" s="265" t="s">
        <v>2209</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2210</v>
      </c>
      <c r="B189" s="265" t="s">
        <v>2210</v>
      </c>
      <c r="C189" s="265" t="s">
        <v>2210</v>
      </c>
      <c r="D189" s="265" t="s">
        <v>2210</v>
      </c>
      <c r="E189" s="265" t="s">
        <v>2210</v>
      </c>
      <c r="F189" s="265" t="s">
        <v>2210</v>
      </c>
      <c r="G189" s="265" t="s">
        <v>2210</v>
      </c>
      <c r="H189" s="265" t="s">
        <v>2210</v>
      </c>
      <c r="I189" s="265" t="s">
        <v>2210</v>
      </c>
      <c r="J189" s="265" t="s">
        <v>2210</v>
      </c>
      <c r="K189" s="265" t="s">
        <v>2210</v>
      </c>
      <c r="L189" s="265" t="s">
        <v>2210</v>
      </c>
      <c r="M189" s="265" t="s">
        <v>2210</v>
      </c>
      <c r="N189" s="265" t="s">
        <v>2210</v>
      </c>
      <c r="O189" s="265" t="s">
        <v>2210</v>
      </c>
      <c r="P189" s="265" t="s">
        <v>2210</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2211</v>
      </c>
      <c r="B190" s="265" t="s">
        <v>2211</v>
      </c>
      <c r="C190" s="265" t="s">
        <v>2211</v>
      </c>
      <c r="D190" s="265" t="s">
        <v>2211</v>
      </c>
      <c r="E190" s="265" t="s">
        <v>2211</v>
      </c>
      <c r="F190" s="265" t="s">
        <v>2211</v>
      </c>
      <c r="G190" s="265" t="s">
        <v>2211</v>
      </c>
      <c r="H190" s="265" t="s">
        <v>2211</v>
      </c>
      <c r="I190" s="265" t="s">
        <v>2211</v>
      </c>
      <c r="J190" s="265" t="s">
        <v>2211</v>
      </c>
      <c r="K190" s="265" t="s">
        <v>2211</v>
      </c>
      <c r="L190" s="265" t="s">
        <v>2211</v>
      </c>
      <c r="M190" s="265" t="s">
        <v>2211</v>
      </c>
      <c r="N190" s="265" t="s">
        <v>2211</v>
      </c>
      <c r="O190" s="265" t="s">
        <v>2211</v>
      </c>
      <c r="P190" s="265" t="s">
        <v>2211</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2212</v>
      </c>
      <c r="B191" s="265" t="s">
        <v>2212</v>
      </c>
      <c r="C191" s="265" t="s">
        <v>2212</v>
      </c>
      <c r="D191" s="265" t="s">
        <v>2212</v>
      </c>
      <c r="E191" s="265" t="s">
        <v>2212</v>
      </c>
      <c r="F191" s="265" t="s">
        <v>2212</v>
      </c>
      <c r="G191" s="265" t="s">
        <v>2212</v>
      </c>
      <c r="H191" s="265" t="s">
        <v>2212</v>
      </c>
      <c r="I191" s="265" t="s">
        <v>2212</v>
      </c>
      <c r="J191" s="265" t="s">
        <v>2212</v>
      </c>
      <c r="K191" s="265" t="s">
        <v>2212</v>
      </c>
      <c r="L191" s="265" t="s">
        <v>2212</v>
      </c>
      <c r="M191" s="265" t="s">
        <v>2212</v>
      </c>
      <c r="N191" s="265" t="s">
        <v>2212</v>
      </c>
      <c r="O191" s="265" t="s">
        <v>2212</v>
      </c>
      <c r="P191" s="265" t="s">
        <v>2212</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2213</v>
      </c>
      <c r="B192" s="251" t="s">
        <v>2213</v>
      </c>
      <c r="C192" s="251" t="s">
        <v>2213</v>
      </c>
      <c r="D192" s="251" t="s">
        <v>2213</v>
      </c>
      <c r="E192" s="251" t="s">
        <v>2213</v>
      </c>
      <c r="F192" s="251" t="s">
        <v>2213</v>
      </c>
      <c r="G192" s="251" t="s">
        <v>2213</v>
      </c>
      <c r="H192" s="251" t="s">
        <v>2213</v>
      </c>
      <c r="I192" s="251" t="s">
        <v>2213</v>
      </c>
      <c r="J192" s="251" t="s">
        <v>2213</v>
      </c>
      <c r="K192" s="251" t="s">
        <v>2213</v>
      </c>
      <c r="L192" s="251" t="s">
        <v>2213</v>
      </c>
      <c r="M192" s="251" t="s">
        <v>2213</v>
      </c>
      <c r="N192" s="251" t="s">
        <v>2213</v>
      </c>
      <c r="O192" s="251" t="s">
        <v>2213</v>
      </c>
      <c r="P192" s="251" t="s">
        <v>2213</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2214</v>
      </c>
      <c r="B193" s="252" t="s">
        <v>2214</v>
      </c>
      <c r="C193" s="252" t="s">
        <v>2214</v>
      </c>
      <c r="D193" s="252" t="s">
        <v>2214</v>
      </c>
      <c r="E193" s="252" t="s">
        <v>2214</v>
      </c>
      <c r="F193" s="252" t="s">
        <v>2214</v>
      </c>
      <c r="G193" s="252" t="s">
        <v>2214</v>
      </c>
      <c r="H193" s="252" t="s">
        <v>2214</v>
      </c>
      <c r="I193" s="252" t="s">
        <v>2214</v>
      </c>
      <c r="J193" s="252" t="s">
        <v>2214</v>
      </c>
      <c r="K193" s="252" t="s">
        <v>2214</v>
      </c>
      <c r="L193" s="252" t="s">
        <v>2214</v>
      </c>
      <c r="M193" s="252" t="s">
        <v>2214</v>
      </c>
      <c r="N193" s="252" t="s">
        <v>2214</v>
      </c>
      <c r="O193" s="252" t="s">
        <v>2214</v>
      </c>
      <c r="P193" s="252" t="s">
        <v>2214</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2215</v>
      </c>
      <c r="B194" s="267" t="s">
        <v>2215</v>
      </c>
      <c r="C194" s="267" t="s">
        <v>2215</v>
      </c>
      <c r="D194" s="267" t="s">
        <v>2215</v>
      </c>
      <c r="E194" s="267" t="s">
        <v>2215</v>
      </c>
      <c r="F194" s="267" t="s">
        <v>2215</v>
      </c>
      <c r="G194" s="267" t="s">
        <v>2215</v>
      </c>
      <c r="H194" s="267" t="s">
        <v>2215</v>
      </c>
      <c r="I194" s="267" t="s">
        <v>2215</v>
      </c>
      <c r="J194" s="267" t="s">
        <v>2215</v>
      </c>
      <c r="K194" s="267" t="s">
        <v>2215</v>
      </c>
      <c r="L194" s="267" t="s">
        <v>2215</v>
      </c>
      <c r="M194" s="267" t="s">
        <v>2215</v>
      </c>
      <c r="N194" s="267" t="s">
        <v>2215</v>
      </c>
      <c r="O194" s="267" t="s">
        <v>2215</v>
      </c>
      <c r="P194" s="267" t="s">
        <v>2215</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2216</v>
      </c>
      <c r="B195" s="265" t="s">
        <v>2216</v>
      </c>
      <c r="C195" s="265" t="s">
        <v>2216</v>
      </c>
      <c r="D195" s="265" t="s">
        <v>2216</v>
      </c>
      <c r="E195" s="265" t="s">
        <v>2216</v>
      </c>
      <c r="F195" s="265" t="s">
        <v>2216</v>
      </c>
      <c r="G195" s="265" t="s">
        <v>2216</v>
      </c>
      <c r="H195" s="265" t="s">
        <v>2216</v>
      </c>
      <c r="I195" s="265" t="s">
        <v>2216</v>
      </c>
      <c r="J195" s="265" t="s">
        <v>2216</v>
      </c>
      <c r="K195" s="265" t="s">
        <v>2216</v>
      </c>
      <c r="L195" s="265" t="s">
        <v>2216</v>
      </c>
      <c r="M195" s="265" t="s">
        <v>2216</v>
      </c>
      <c r="N195" s="265" t="s">
        <v>2216</v>
      </c>
      <c r="O195" s="265" t="s">
        <v>2216</v>
      </c>
      <c r="P195" s="265" t="s">
        <v>2216</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2217</v>
      </c>
      <c r="B196" s="265" t="s">
        <v>2217</v>
      </c>
      <c r="C196" s="265" t="s">
        <v>2217</v>
      </c>
      <c r="D196" s="265" t="s">
        <v>2217</v>
      </c>
      <c r="E196" s="265" t="s">
        <v>2217</v>
      </c>
      <c r="F196" s="265" t="s">
        <v>2217</v>
      </c>
      <c r="G196" s="265" t="s">
        <v>2217</v>
      </c>
      <c r="H196" s="265" t="s">
        <v>2217</v>
      </c>
      <c r="I196" s="265" t="s">
        <v>2217</v>
      </c>
      <c r="J196" s="265" t="s">
        <v>2217</v>
      </c>
      <c r="K196" s="265" t="s">
        <v>2217</v>
      </c>
      <c r="L196" s="265" t="s">
        <v>2217</v>
      </c>
      <c r="M196" s="265" t="s">
        <v>2217</v>
      </c>
      <c r="N196" s="265" t="s">
        <v>2217</v>
      </c>
      <c r="O196" s="265" t="s">
        <v>2217</v>
      </c>
      <c r="P196" s="265" t="s">
        <v>2217</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2218</v>
      </c>
      <c r="B197" s="265" t="s">
        <v>2218</v>
      </c>
      <c r="C197" s="265" t="s">
        <v>2218</v>
      </c>
      <c r="D197" s="265" t="s">
        <v>2218</v>
      </c>
      <c r="E197" s="265" t="s">
        <v>2218</v>
      </c>
      <c r="F197" s="265" t="s">
        <v>2218</v>
      </c>
      <c r="G197" s="265" t="s">
        <v>2218</v>
      </c>
      <c r="H197" s="265" t="s">
        <v>2218</v>
      </c>
      <c r="I197" s="265" t="s">
        <v>2218</v>
      </c>
      <c r="J197" s="265" t="s">
        <v>2218</v>
      </c>
      <c r="K197" s="265" t="s">
        <v>2218</v>
      </c>
      <c r="L197" s="265" t="s">
        <v>2218</v>
      </c>
      <c r="M197" s="265" t="s">
        <v>2218</v>
      </c>
      <c r="N197" s="265" t="s">
        <v>2218</v>
      </c>
      <c r="O197" s="265" t="s">
        <v>2218</v>
      </c>
      <c r="P197" s="265" t="s">
        <v>2218</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2219</v>
      </c>
      <c r="B198" s="265" t="s">
        <v>2219</v>
      </c>
      <c r="C198" s="265" t="s">
        <v>2219</v>
      </c>
      <c r="D198" s="265" t="s">
        <v>2219</v>
      </c>
      <c r="E198" s="265" t="s">
        <v>2219</v>
      </c>
      <c r="F198" s="265" t="s">
        <v>2219</v>
      </c>
      <c r="G198" s="265" t="s">
        <v>2219</v>
      </c>
      <c r="H198" s="265" t="s">
        <v>2219</v>
      </c>
      <c r="I198" s="265" t="s">
        <v>2219</v>
      </c>
      <c r="J198" s="265" t="s">
        <v>2219</v>
      </c>
      <c r="K198" s="265" t="s">
        <v>2219</v>
      </c>
      <c r="L198" s="265" t="s">
        <v>2219</v>
      </c>
      <c r="M198" s="265" t="s">
        <v>2219</v>
      </c>
      <c r="N198" s="265" t="s">
        <v>2219</v>
      </c>
      <c r="O198" s="265" t="s">
        <v>2219</v>
      </c>
      <c r="P198" s="265" t="s">
        <v>2219</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203</v>
      </c>
      <c r="B200" s="254"/>
      <c r="C200" s="254"/>
      <c r="D200" s="254"/>
      <c r="E200" s="254"/>
      <c r="F200" s="254"/>
      <c r="G200" s="254"/>
      <c r="H200" s="254"/>
      <c r="I200" s="254"/>
      <c r="J200" s="254"/>
      <c r="K200" s="254"/>
      <c r="L200" s="254"/>
      <c r="M200" s="254"/>
      <c r="N200" s="254"/>
      <c r="O200" s="254"/>
      <c r="P200" s="254"/>
      <c r="Q200" s="66" t="s">
        <v>194</v>
      </c>
      <c r="R200" s="255" t="s">
        <v>195</v>
      </c>
      <c r="S200" s="255"/>
      <c r="T200" s="255"/>
      <c r="U200" s="255"/>
      <c r="V200" s="255"/>
      <c r="W200" s="255"/>
      <c r="X200" s="255"/>
      <c r="Y200" s="255"/>
      <c r="Z200" s="255"/>
      <c r="AA200" s="255"/>
      <c r="AB200" s="255"/>
      <c r="AC200" s="255"/>
      <c r="AD200" s="255"/>
      <c r="AE200" s="255"/>
      <c r="AF200" s="67" t="s">
        <v>194</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2220</v>
      </c>
      <c r="B201" s="251" t="s">
        <v>2220</v>
      </c>
      <c r="C201" s="251" t="s">
        <v>2220</v>
      </c>
      <c r="D201" s="251" t="s">
        <v>2220</v>
      </c>
      <c r="E201" s="251" t="s">
        <v>2220</v>
      </c>
      <c r="F201" s="251" t="s">
        <v>2220</v>
      </c>
      <c r="G201" s="251" t="s">
        <v>2220</v>
      </c>
      <c r="H201" s="251" t="s">
        <v>2220</v>
      </c>
      <c r="I201" s="251" t="s">
        <v>2220</v>
      </c>
      <c r="J201" s="251" t="s">
        <v>2220</v>
      </c>
      <c r="K201" s="251" t="s">
        <v>2220</v>
      </c>
      <c r="L201" s="251" t="s">
        <v>2220</v>
      </c>
      <c r="M201" s="251" t="s">
        <v>2220</v>
      </c>
      <c r="N201" s="251" t="s">
        <v>2220</v>
      </c>
      <c r="O201" s="251" t="s">
        <v>2220</v>
      </c>
      <c r="P201" s="251" t="s">
        <v>2220</v>
      </c>
      <c r="Q201" s="64">
        <v>3</v>
      </c>
      <c r="R201" s="252"/>
      <c r="S201" s="252"/>
      <c r="T201" s="252"/>
      <c r="U201" s="252"/>
      <c r="V201" s="252"/>
      <c r="W201" s="252"/>
      <c r="X201" s="252"/>
      <c r="Y201" s="252"/>
      <c r="Z201" s="252"/>
      <c r="AA201" s="252"/>
      <c r="AB201" s="252"/>
      <c r="AC201" s="252"/>
      <c r="AD201" s="252"/>
      <c r="AE201" s="252"/>
      <c r="AF201" s="64">
        <v>3</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2221</v>
      </c>
      <c r="B202" s="251" t="s">
        <v>2221</v>
      </c>
      <c r="C202" s="251" t="s">
        <v>2221</v>
      </c>
      <c r="D202" s="251" t="s">
        <v>2221</v>
      </c>
      <c r="E202" s="251" t="s">
        <v>2221</v>
      </c>
      <c r="F202" s="251" t="s">
        <v>2221</v>
      </c>
      <c r="G202" s="251" t="s">
        <v>2221</v>
      </c>
      <c r="H202" s="251" t="s">
        <v>2221</v>
      </c>
      <c r="I202" s="251" t="s">
        <v>2221</v>
      </c>
      <c r="J202" s="251" t="s">
        <v>2221</v>
      </c>
      <c r="K202" s="251" t="s">
        <v>2221</v>
      </c>
      <c r="L202" s="251" t="s">
        <v>2221</v>
      </c>
      <c r="M202" s="251" t="s">
        <v>2221</v>
      </c>
      <c r="N202" s="251" t="s">
        <v>2221</v>
      </c>
      <c r="O202" s="251" t="s">
        <v>2221</v>
      </c>
      <c r="P202" s="251" t="s">
        <v>2221</v>
      </c>
      <c r="Q202" s="64">
        <v>3</v>
      </c>
      <c r="R202" s="253"/>
      <c r="S202" s="253"/>
      <c r="T202" s="253"/>
      <c r="U202" s="253"/>
      <c r="V202" s="253"/>
      <c r="W202" s="253"/>
      <c r="X202" s="253"/>
      <c r="Y202" s="253"/>
      <c r="Z202" s="253"/>
      <c r="AA202" s="253"/>
      <c r="AB202" s="253"/>
      <c r="AC202" s="253"/>
      <c r="AD202" s="253"/>
      <c r="AE202" s="253"/>
      <c r="AF202" s="64">
        <v>3</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2222</v>
      </c>
      <c r="B203" s="251" t="s">
        <v>2222</v>
      </c>
      <c r="C203" s="251" t="s">
        <v>2222</v>
      </c>
      <c r="D203" s="251" t="s">
        <v>2222</v>
      </c>
      <c r="E203" s="251" t="s">
        <v>2222</v>
      </c>
      <c r="F203" s="251" t="s">
        <v>2222</v>
      </c>
      <c r="G203" s="251" t="s">
        <v>2222</v>
      </c>
      <c r="H203" s="251" t="s">
        <v>2222</v>
      </c>
      <c r="I203" s="251" t="s">
        <v>2222</v>
      </c>
      <c r="J203" s="251" t="s">
        <v>2222</v>
      </c>
      <c r="K203" s="251" t="s">
        <v>2222</v>
      </c>
      <c r="L203" s="251" t="s">
        <v>2222</v>
      </c>
      <c r="M203" s="251" t="s">
        <v>2222</v>
      </c>
      <c r="N203" s="251" t="s">
        <v>2222</v>
      </c>
      <c r="O203" s="251" t="s">
        <v>2222</v>
      </c>
      <c r="P203" s="251" t="s">
        <v>2222</v>
      </c>
      <c r="Q203" s="64">
        <v>3</v>
      </c>
      <c r="R203" s="252"/>
      <c r="S203" s="252"/>
      <c r="T203" s="252"/>
      <c r="U203" s="252"/>
      <c r="V203" s="252"/>
      <c r="W203" s="252"/>
      <c r="X203" s="252"/>
      <c r="Y203" s="252"/>
      <c r="Z203" s="252"/>
      <c r="AA203" s="252"/>
      <c r="AB203" s="252"/>
      <c r="AC203" s="252"/>
      <c r="AD203" s="252"/>
      <c r="AE203" s="252"/>
      <c r="AF203" s="64">
        <v>3</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2223</v>
      </c>
      <c r="B204" s="251" t="s">
        <v>2223</v>
      </c>
      <c r="C204" s="251" t="s">
        <v>2223</v>
      </c>
      <c r="D204" s="251" t="s">
        <v>2223</v>
      </c>
      <c r="E204" s="251" t="s">
        <v>2223</v>
      </c>
      <c r="F204" s="251" t="s">
        <v>2223</v>
      </c>
      <c r="G204" s="251" t="s">
        <v>2223</v>
      </c>
      <c r="H204" s="251" t="s">
        <v>2223</v>
      </c>
      <c r="I204" s="251" t="s">
        <v>2223</v>
      </c>
      <c r="J204" s="251" t="s">
        <v>2223</v>
      </c>
      <c r="K204" s="251" t="s">
        <v>2223</v>
      </c>
      <c r="L204" s="251" t="s">
        <v>2223</v>
      </c>
      <c r="M204" s="251" t="s">
        <v>2223</v>
      </c>
      <c r="N204" s="251" t="s">
        <v>2223</v>
      </c>
      <c r="O204" s="251" t="s">
        <v>2223</v>
      </c>
      <c r="P204" s="251" t="s">
        <v>2223</v>
      </c>
      <c r="Q204" s="64">
        <v>3</v>
      </c>
      <c r="R204" s="252"/>
      <c r="S204" s="252"/>
      <c r="T204" s="252"/>
      <c r="U204" s="252"/>
      <c r="V204" s="252"/>
      <c r="W204" s="252"/>
      <c r="X204" s="252"/>
      <c r="Y204" s="252"/>
      <c r="Z204" s="252"/>
      <c r="AA204" s="252"/>
      <c r="AB204" s="252"/>
      <c r="AC204" s="252"/>
      <c r="AD204" s="252"/>
      <c r="AE204" s="252"/>
      <c r="AF204" s="64">
        <v>3</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2224</v>
      </c>
      <c r="B205" s="251" t="s">
        <v>2224</v>
      </c>
      <c r="C205" s="251" t="s">
        <v>2224</v>
      </c>
      <c r="D205" s="251" t="s">
        <v>2224</v>
      </c>
      <c r="E205" s="251" t="s">
        <v>2224</v>
      </c>
      <c r="F205" s="251" t="s">
        <v>2224</v>
      </c>
      <c r="G205" s="251" t="s">
        <v>2224</v>
      </c>
      <c r="H205" s="251" t="s">
        <v>2224</v>
      </c>
      <c r="I205" s="251" t="s">
        <v>2224</v>
      </c>
      <c r="J205" s="251" t="s">
        <v>2224</v>
      </c>
      <c r="K205" s="251" t="s">
        <v>2224</v>
      </c>
      <c r="L205" s="251" t="s">
        <v>2224</v>
      </c>
      <c r="M205" s="251" t="s">
        <v>2224</v>
      </c>
      <c r="N205" s="251" t="s">
        <v>2224</v>
      </c>
      <c r="O205" s="251" t="s">
        <v>2224</v>
      </c>
      <c r="P205" s="251" t="s">
        <v>2224</v>
      </c>
      <c r="Q205" s="64">
        <v>3</v>
      </c>
      <c r="R205" s="252"/>
      <c r="S205" s="252"/>
      <c r="T205" s="252"/>
      <c r="U205" s="252"/>
      <c r="V205" s="252"/>
      <c r="W205" s="252"/>
      <c r="X205" s="252"/>
      <c r="Y205" s="252"/>
      <c r="Z205" s="252"/>
      <c r="AA205" s="252"/>
      <c r="AB205" s="252"/>
      <c r="AC205" s="252"/>
      <c r="AD205" s="252"/>
      <c r="AE205" s="252"/>
      <c r="AF205" s="64">
        <v>3</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2225</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191</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193</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171</v>
      </c>
      <c r="B213" s="257"/>
      <c r="C213" s="257"/>
      <c r="D213" s="257"/>
      <c r="E213" s="257"/>
      <c r="F213" s="257"/>
      <c r="G213" s="257"/>
      <c r="H213" s="257"/>
      <c r="I213" s="257"/>
      <c r="J213" s="257"/>
      <c r="K213" s="257"/>
      <c r="L213" s="257"/>
      <c r="M213" s="257"/>
      <c r="N213" s="257"/>
      <c r="O213" s="257"/>
      <c r="P213" s="257"/>
      <c r="Q213" s="62" t="s">
        <v>194</v>
      </c>
      <c r="R213" s="258" t="s">
        <v>195</v>
      </c>
      <c r="S213" s="258"/>
      <c r="T213" s="258"/>
      <c r="U213" s="258"/>
      <c r="V213" s="258"/>
      <c r="W213" s="258"/>
      <c r="X213" s="258"/>
      <c r="Y213" s="258"/>
      <c r="Z213" s="258"/>
      <c r="AA213" s="258"/>
      <c r="AB213" s="258"/>
      <c r="AC213" s="258"/>
      <c r="AD213" s="258"/>
      <c r="AE213" s="258"/>
      <c r="AF213" s="63" t="s">
        <v>194</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2226</v>
      </c>
      <c r="B214" s="251"/>
      <c r="C214" s="251"/>
      <c r="D214" s="251"/>
      <c r="E214" s="251"/>
      <c r="F214" s="251"/>
      <c r="G214" s="251"/>
      <c r="H214" s="251"/>
      <c r="I214" s="251"/>
      <c r="J214" s="251"/>
      <c r="K214" s="251"/>
      <c r="L214" s="251"/>
      <c r="M214" s="251"/>
      <c r="N214" s="251"/>
      <c r="O214" s="251"/>
      <c r="P214" s="251"/>
      <c r="Q214" s="64">
        <v>3</v>
      </c>
      <c r="R214" s="252" t="s">
        <v>1392</v>
      </c>
      <c r="S214" s="252"/>
      <c r="T214" s="252"/>
      <c r="U214" s="252"/>
      <c r="V214" s="252"/>
      <c r="W214" s="252"/>
      <c r="X214" s="252"/>
      <c r="Y214" s="252"/>
      <c r="Z214" s="252"/>
      <c r="AA214" s="252"/>
      <c r="AB214" s="252"/>
      <c r="AC214" s="252"/>
      <c r="AD214" s="252"/>
      <c r="AE214" s="252"/>
      <c r="AF214" s="64">
        <v>3</v>
      </c>
      <c r="AG214" s="252" t="s">
        <v>1392</v>
      </c>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1047</v>
      </c>
      <c r="B215" s="251" t="s">
        <v>1047</v>
      </c>
      <c r="C215" s="251" t="s">
        <v>1047</v>
      </c>
      <c r="D215" s="251" t="s">
        <v>1047</v>
      </c>
      <c r="E215" s="251" t="s">
        <v>1047</v>
      </c>
      <c r="F215" s="251" t="s">
        <v>1047</v>
      </c>
      <c r="G215" s="251" t="s">
        <v>1047</v>
      </c>
      <c r="H215" s="251" t="s">
        <v>1047</v>
      </c>
      <c r="I215" s="251" t="s">
        <v>1047</v>
      </c>
      <c r="J215" s="251" t="s">
        <v>1047</v>
      </c>
      <c r="K215" s="251" t="s">
        <v>1047</v>
      </c>
      <c r="L215" s="251" t="s">
        <v>1047</v>
      </c>
      <c r="M215" s="251" t="s">
        <v>1047</v>
      </c>
      <c r="N215" s="251" t="s">
        <v>1047</v>
      </c>
      <c r="O215" s="251" t="s">
        <v>1047</v>
      </c>
      <c r="P215" s="251" t="s">
        <v>1047</v>
      </c>
      <c r="Q215" s="64">
        <v>3</v>
      </c>
      <c r="R215" s="253"/>
      <c r="S215" s="253"/>
      <c r="T215" s="253"/>
      <c r="U215" s="253"/>
      <c r="V215" s="253"/>
      <c r="W215" s="253"/>
      <c r="X215" s="253"/>
      <c r="Y215" s="253"/>
      <c r="Z215" s="253"/>
      <c r="AA215" s="253"/>
      <c r="AB215" s="253"/>
      <c r="AC215" s="253"/>
      <c r="AD215" s="253"/>
      <c r="AE215" s="253"/>
      <c r="AF215" s="64">
        <v>3</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2227</v>
      </c>
      <c r="B216" s="251" t="s">
        <v>2227</v>
      </c>
      <c r="C216" s="251" t="s">
        <v>2227</v>
      </c>
      <c r="D216" s="251" t="s">
        <v>2227</v>
      </c>
      <c r="E216" s="251" t="s">
        <v>2227</v>
      </c>
      <c r="F216" s="251" t="s">
        <v>2227</v>
      </c>
      <c r="G216" s="251" t="s">
        <v>2227</v>
      </c>
      <c r="H216" s="251" t="s">
        <v>2227</v>
      </c>
      <c r="I216" s="251" t="s">
        <v>2227</v>
      </c>
      <c r="J216" s="251" t="s">
        <v>2227</v>
      </c>
      <c r="K216" s="251" t="s">
        <v>2227</v>
      </c>
      <c r="L216" s="251" t="s">
        <v>2227</v>
      </c>
      <c r="M216" s="251" t="s">
        <v>2227</v>
      </c>
      <c r="N216" s="251" t="s">
        <v>2227</v>
      </c>
      <c r="O216" s="251" t="s">
        <v>2227</v>
      </c>
      <c r="P216" s="251" t="s">
        <v>2227</v>
      </c>
      <c r="Q216" s="64">
        <v>3</v>
      </c>
      <c r="R216" s="253"/>
      <c r="S216" s="253"/>
      <c r="T216" s="253"/>
      <c r="U216" s="253"/>
      <c r="V216" s="253"/>
      <c r="W216" s="253"/>
      <c r="X216" s="253"/>
      <c r="Y216" s="253"/>
      <c r="Z216" s="253"/>
      <c r="AA216" s="253"/>
      <c r="AB216" s="253"/>
      <c r="AC216" s="253"/>
      <c r="AD216" s="253"/>
      <c r="AE216" s="253"/>
      <c r="AF216" s="64">
        <v>3</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2168</v>
      </c>
      <c r="B217" s="251" t="s">
        <v>2168</v>
      </c>
      <c r="C217" s="251" t="s">
        <v>2168</v>
      </c>
      <c r="D217" s="251" t="s">
        <v>2168</v>
      </c>
      <c r="E217" s="251" t="s">
        <v>2168</v>
      </c>
      <c r="F217" s="251" t="s">
        <v>2168</v>
      </c>
      <c r="G217" s="251" t="s">
        <v>2168</v>
      </c>
      <c r="H217" s="251" t="s">
        <v>2168</v>
      </c>
      <c r="I217" s="251" t="s">
        <v>2168</v>
      </c>
      <c r="J217" s="251" t="s">
        <v>2168</v>
      </c>
      <c r="K217" s="251" t="s">
        <v>2168</v>
      </c>
      <c r="L217" s="251" t="s">
        <v>2168</v>
      </c>
      <c r="M217" s="251" t="s">
        <v>2168</v>
      </c>
      <c r="N217" s="251" t="s">
        <v>2168</v>
      </c>
      <c r="O217" s="251" t="s">
        <v>2168</v>
      </c>
      <c r="P217" s="251" t="s">
        <v>2168</v>
      </c>
      <c r="Q217" s="64">
        <v>3</v>
      </c>
      <c r="R217" s="253"/>
      <c r="S217" s="253"/>
      <c r="T217" s="253"/>
      <c r="U217" s="253"/>
      <c r="V217" s="253"/>
      <c r="W217" s="253"/>
      <c r="X217" s="253"/>
      <c r="Y217" s="253"/>
      <c r="Z217" s="253"/>
      <c r="AA217" s="253"/>
      <c r="AB217" s="253"/>
      <c r="AC217" s="253"/>
      <c r="AD217" s="253"/>
      <c r="AE217" s="253"/>
      <c r="AF217" s="64">
        <v>3</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2228</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2118</v>
      </c>
      <c r="B219" s="252" t="s">
        <v>2118</v>
      </c>
      <c r="C219" s="252" t="s">
        <v>2118</v>
      </c>
      <c r="D219" s="252" t="s">
        <v>2118</v>
      </c>
      <c r="E219" s="252" t="s">
        <v>2118</v>
      </c>
      <c r="F219" s="252" t="s">
        <v>2118</v>
      </c>
      <c r="G219" s="252" t="s">
        <v>2118</v>
      </c>
      <c r="H219" s="252" t="s">
        <v>2118</v>
      </c>
      <c r="I219" s="252" t="s">
        <v>2118</v>
      </c>
      <c r="J219" s="252" t="s">
        <v>2118</v>
      </c>
      <c r="K219" s="252" t="s">
        <v>2118</v>
      </c>
      <c r="L219" s="252" t="s">
        <v>2118</v>
      </c>
      <c r="M219" s="252" t="s">
        <v>2118</v>
      </c>
      <c r="N219" s="252" t="s">
        <v>2118</v>
      </c>
      <c r="O219" s="252" t="s">
        <v>2118</v>
      </c>
      <c r="P219" s="252" t="s">
        <v>2118</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2229</v>
      </c>
      <c r="B220" s="251" t="s">
        <v>2229</v>
      </c>
      <c r="C220" s="251" t="s">
        <v>2229</v>
      </c>
      <c r="D220" s="251" t="s">
        <v>2229</v>
      </c>
      <c r="E220" s="251" t="s">
        <v>2229</v>
      </c>
      <c r="F220" s="251" t="s">
        <v>2229</v>
      </c>
      <c r="G220" s="251" t="s">
        <v>2229</v>
      </c>
      <c r="H220" s="251" t="s">
        <v>2229</v>
      </c>
      <c r="I220" s="251" t="s">
        <v>2229</v>
      </c>
      <c r="J220" s="251" t="s">
        <v>2229</v>
      </c>
      <c r="K220" s="251" t="s">
        <v>2229</v>
      </c>
      <c r="L220" s="251" t="s">
        <v>2229</v>
      </c>
      <c r="M220" s="251" t="s">
        <v>2229</v>
      </c>
      <c r="N220" s="251" t="s">
        <v>2229</v>
      </c>
      <c r="O220" s="251" t="s">
        <v>2229</v>
      </c>
      <c r="P220" s="251" t="s">
        <v>2229</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2230</v>
      </c>
      <c r="B221" s="251" t="s">
        <v>2230</v>
      </c>
      <c r="C221" s="251" t="s">
        <v>2230</v>
      </c>
      <c r="D221" s="251" t="s">
        <v>2230</v>
      </c>
      <c r="E221" s="251" t="s">
        <v>2230</v>
      </c>
      <c r="F221" s="251" t="s">
        <v>2230</v>
      </c>
      <c r="G221" s="251" t="s">
        <v>2230</v>
      </c>
      <c r="H221" s="251" t="s">
        <v>2230</v>
      </c>
      <c r="I221" s="251" t="s">
        <v>2230</v>
      </c>
      <c r="J221" s="251" t="s">
        <v>2230</v>
      </c>
      <c r="K221" s="251" t="s">
        <v>2230</v>
      </c>
      <c r="L221" s="251" t="s">
        <v>2230</v>
      </c>
      <c r="M221" s="251" t="s">
        <v>2230</v>
      </c>
      <c r="N221" s="251" t="s">
        <v>2230</v>
      </c>
      <c r="O221" s="251" t="s">
        <v>2230</v>
      </c>
      <c r="P221" s="251" t="s">
        <v>2230</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2231</v>
      </c>
      <c r="B222" s="251" t="s">
        <v>2231</v>
      </c>
      <c r="C222" s="251" t="s">
        <v>2231</v>
      </c>
      <c r="D222" s="251" t="s">
        <v>2231</v>
      </c>
      <c r="E222" s="251" t="s">
        <v>2231</v>
      </c>
      <c r="F222" s="251" t="s">
        <v>2231</v>
      </c>
      <c r="G222" s="251" t="s">
        <v>2231</v>
      </c>
      <c r="H222" s="251" t="s">
        <v>2231</v>
      </c>
      <c r="I222" s="251" t="s">
        <v>2231</v>
      </c>
      <c r="J222" s="251" t="s">
        <v>2231</v>
      </c>
      <c r="K222" s="251" t="s">
        <v>2231</v>
      </c>
      <c r="L222" s="251" t="s">
        <v>2231</v>
      </c>
      <c r="M222" s="251" t="s">
        <v>2231</v>
      </c>
      <c r="N222" s="251" t="s">
        <v>2231</v>
      </c>
      <c r="O222" s="251" t="s">
        <v>2231</v>
      </c>
      <c r="P222" s="251" t="s">
        <v>2231</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2232</v>
      </c>
      <c r="B223" s="251" t="s">
        <v>2232</v>
      </c>
      <c r="C223" s="251" t="s">
        <v>2232</v>
      </c>
      <c r="D223" s="251" t="s">
        <v>2232</v>
      </c>
      <c r="E223" s="251" t="s">
        <v>2232</v>
      </c>
      <c r="F223" s="251" t="s">
        <v>2232</v>
      </c>
      <c r="G223" s="251" t="s">
        <v>2232</v>
      </c>
      <c r="H223" s="251" t="s">
        <v>2232</v>
      </c>
      <c r="I223" s="251" t="s">
        <v>2232</v>
      </c>
      <c r="J223" s="251" t="s">
        <v>2232</v>
      </c>
      <c r="K223" s="251" t="s">
        <v>2232</v>
      </c>
      <c r="L223" s="251" t="s">
        <v>2232</v>
      </c>
      <c r="M223" s="251" t="s">
        <v>2232</v>
      </c>
      <c r="N223" s="251" t="s">
        <v>2232</v>
      </c>
      <c r="O223" s="251" t="s">
        <v>2232</v>
      </c>
      <c r="P223" s="251" t="s">
        <v>2232</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2233</v>
      </c>
      <c r="B224" s="251" t="s">
        <v>2233</v>
      </c>
      <c r="C224" s="251" t="s">
        <v>2233</v>
      </c>
      <c r="D224" s="251" t="s">
        <v>2233</v>
      </c>
      <c r="E224" s="251" t="s">
        <v>2233</v>
      </c>
      <c r="F224" s="251" t="s">
        <v>2233</v>
      </c>
      <c r="G224" s="251" t="s">
        <v>2233</v>
      </c>
      <c r="H224" s="251" t="s">
        <v>2233</v>
      </c>
      <c r="I224" s="251" t="s">
        <v>2233</v>
      </c>
      <c r="J224" s="251" t="s">
        <v>2233</v>
      </c>
      <c r="K224" s="251" t="s">
        <v>2233</v>
      </c>
      <c r="L224" s="251" t="s">
        <v>2233</v>
      </c>
      <c r="M224" s="251" t="s">
        <v>2233</v>
      </c>
      <c r="N224" s="251" t="s">
        <v>2233</v>
      </c>
      <c r="O224" s="251" t="s">
        <v>2233</v>
      </c>
      <c r="P224" s="251" t="s">
        <v>2233</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2234</v>
      </c>
      <c r="B225" s="251" t="s">
        <v>2234</v>
      </c>
      <c r="C225" s="251" t="s">
        <v>2234</v>
      </c>
      <c r="D225" s="251" t="s">
        <v>2234</v>
      </c>
      <c r="E225" s="251" t="s">
        <v>2234</v>
      </c>
      <c r="F225" s="251" t="s">
        <v>2234</v>
      </c>
      <c r="G225" s="251" t="s">
        <v>2234</v>
      </c>
      <c r="H225" s="251" t="s">
        <v>2234</v>
      </c>
      <c r="I225" s="251" t="s">
        <v>2234</v>
      </c>
      <c r="J225" s="251" t="s">
        <v>2234</v>
      </c>
      <c r="K225" s="251" t="s">
        <v>2234</v>
      </c>
      <c r="L225" s="251" t="s">
        <v>2234</v>
      </c>
      <c r="M225" s="251" t="s">
        <v>2234</v>
      </c>
      <c r="N225" s="251" t="s">
        <v>2234</v>
      </c>
      <c r="O225" s="251" t="s">
        <v>2234</v>
      </c>
      <c r="P225" s="251" t="s">
        <v>2234</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2235</v>
      </c>
      <c r="B226" s="251" t="s">
        <v>2235</v>
      </c>
      <c r="C226" s="251" t="s">
        <v>2235</v>
      </c>
      <c r="D226" s="251" t="s">
        <v>2235</v>
      </c>
      <c r="E226" s="251" t="s">
        <v>2235</v>
      </c>
      <c r="F226" s="251" t="s">
        <v>2235</v>
      </c>
      <c r="G226" s="251" t="s">
        <v>2235</v>
      </c>
      <c r="H226" s="251" t="s">
        <v>2235</v>
      </c>
      <c r="I226" s="251" t="s">
        <v>2235</v>
      </c>
      <c r="J226" s="251" t="s">
        <v>2235</v>
      </c>
      <c r="K226" s="251" t="s">
        <v>2235</v>
      </c>
      <c r="L226" s="251" t="s">
        <v>2235</v>
      </c>
      <c r="M226" s="251" t="s">
        <v>2235</v>
      </c>
      <c r="N226" s="251" t="s">
        <v>2235</v>
      </c>
      <c r="O226" s="251" t="s">
        <v>2235</v>
      </c>
      <c r="P226" s="251" t="s">
        <v>2235</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2236</v>
      </c>
      <c r="B227" s="251" t="s">
        <v>2236</v>
      </c>
      <c r="C227" s="251" t="s">
        <v>2236</v>
      </c>
      <c r="D227" s="251" t="s">
        <v>2236</v>
      </c>
      <c r="E227" s="251" t="s">
        <v>2236</v>
      </c>
      <c r="F227" s="251" t="s">
        <v>2236</v>
      </c>
      <c r="G227" s="251" t="s">
        <v>2236</v>
      </c>
      <c r="H227" s="251" t="s">
        <v>2236</v>
      </c>
      <c r="I227" s="251" t="s">
        <v>2236</v>
      </c>
      <c r="J227" s="251" t="s">
        <v>2236</v>
      </c>
      <c r="K227" s="251" t="s">
        <v>2236</v>
      </c>
      <c r="L227" s="251" t="s">
        <v>2236</v>
      </c>
      <c r="M227" s="251" t="s">
        <v>2236</v>
      </c>
      <c r="N227" s="251" t="s">
        <v>2236</v>
      </c>
      <c r="O227" s="251" t="s">
        <v>2236</v>
      </c>
      <c r="P227" s="251" t="s">
        <v>2236</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2237</v>
      </c>
      <c r="B228" s="251" t="s">
        <v>2237</v>
      </c>
      <c r="C228" s="251" t="s">
        <v>2237</v>
      </c>
      <c r="D228" s="251" t="s">
        <v>2237</v>
      </c>
      <c r="E228" s="251" t="s">
        <v>2237</v>
      </c>
      <c r="F228" s="251" t="s">
        <v>2237</v>
      </c>
      <c r="G228" s="251" t="s">
        <v>2237</v>
      </c>
      <c r="H228" s="251" t="s">
        <v>2237</v>
      </c>
      <c r="I228" s="251" t="s">
        <v>2237</v>
      </c>
      <c r="J228" s="251" t="s">
        <v>2237</v>
      </c>
      <c r="K228" s="251" t="s">
        <v>2237</v>
      </c>
      <c r="L228" s="251" t="s">
        <v>2237</v>
      </c>
      <c r="M228" s="251" t="s">
        <v>2237</v>
      </c>
      <c r="N228" s="251" t="s">
        <v>2237</v>
      </c>
      <c r="O228" s="251" t="s">
        <v>2237</v>
      </c>
      <c r="P228" s="251" t="s">
        <v>2237</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2238</v>
      </c>
      <c r="B229" s="251" t="s">
        <v>2238</v>
      </c>
      <c r="C229" s="251" t="s">
        <v>2238</v>
      </c>
      <c r="D229" s="251" t="s">
        <v>2238</v>
      </c>
      <c r="E229" s="251" t="s">
        <v>2238</v>
      </c>
      <c r="F229" s="251" t="s">
        <v>2238</v>
      </c>
      <c r="G229" s="251" t="s">
        <v>2238</v>
      </c>
      <c r="H229" s="251" t="s">
        <v>2238</v>
      </c>
      <c r="I229" s="251" t="s">
        <v>2238</v>
      </c>
      <c r="J229" s="251" t="s">
        <v>2238</v>
      </c>
      <c r="K229" s="251" t="s">
        <v>2238</v>
      </c>
      <c r="L229" s="251" t="s">
        <v>2238</v>
      </c>
      <c r="M229" s="251" t="s">
        <v>2238</v>
      </c>
      <c r="N229" s="251" t="s">
        <v>2238</v>
      </c>
      <c r="O229" s="251" t="s">
        <v>2238</v>
      </c>
      <c r="P229" s="251" t="s">
        <v>2238</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2239</v>
      </c>
      <c r="B230" s="251" t="s">
        <v>2239</v>
      </c>
      <c r="C230" s="251" t="s">
        <v>2239</v>
      </c>
      <c r="D230" s="251" t="s">
        <v>2239</v>
      </c>
      <c r="E230" s="251" t="s">
        <v>2239</v>
      </c>
      <c r="F230" s="251" t="s">
        <v>2239</v>
      </c>
      <c r="G230" s="251" t="s">
        <v>2239</v>
      </c>
      <c r="H230" s="251" t="s">
        <v>2239</v>
      </c>
      <c r="I230" s="251" t="s">
        <v>2239</v>
      </c>
      <c r="J230" s="251" t="s">
        <v>2239</v>
      </c>
      <c r="K230" s="251" t="s">
        <v>2239</v>
      </c>
      <c r="L230" s="251" t="s">
        <v>2239</v>
      </c>
      <c r="M230" s="251" t="s">
        <v>2239</v>
      </c>
      <c r="N230" s="251" t="s">
        <v>2239</v>
      </c>
      <c r="O230" s="251" t="s">
        <v>2239</v>
      </c>
      <c r="P230" s="251" t="s">
        <v>2239</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2240</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2241</v>
      </c>
      <c r="B232" s="251" t="s">
        <v>2241</v>
      </c>
      <c r="C232" s="251" t="s">
        <v>2241</v>
      </c>
      <c r="D232" s="251" t="s">
        <v>2241</v>
      </c>
      <c r="E232" s="251" t="s">
        <v>2241</v>
      </c>
      <c r="F232" s="251" t="s">
        <v>2241</v>
      </c>
      <c r="G232" s="251" t="s">
        <v>2241</v>
      </c>
      <c r="H232" s="251" t="s">
        <v>2241</v>
      </c>
      <c r="I232" s="251" t="s">
        <v>2241</v>
      </c>
      <c r="J232" s="251" t="s">
        <v>2241</v>
      </c>
      <c r="K232" s="251" t="s">
        <v>2241</v>
      </c>
      <c r="L232" s="251" t="s">
        <v>2241</v>
      </c>
      <c r="M232" s="251" t="s">
        <v>2241</v>
      </c>
      <c r="N232" s="251" t="s">
        <v>2241</v>
      </c>
      <c r="O232" s="251" t="s">
        <v>2241</v>
      </c>
      <c r="P232" s="251" t="s">
        <v>2241</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2242</v>
      </c>
      <c r="B233" s="251" t="s">
        <v>2242</v>
      </c>
      <c r="C233" s="251" t="s">
        <v>2242</v>
      </c>
      <c r="D233" s="251" t="s">
        <v>2242</v>
      </c>
      <c r="E233" s="251" t="s">
        <v>2242</v>
      </c>
      <c r="F233" s="251" t="s">
        <v>2242</v>
      </c>
      <c r="G233" s="251" t="s">
        <v>2242</v>
      </c>
      <c r="H233" s="251" t="s">
        <v>2242</v>
      </c>
      <c r="I233" s="251" t="s">
        <v>2242</v>
      </c>
      <c r="J233" s="251" t="s">
        <v>2242</v>
      </c>
      <c r="K233" s="251" t="s">
        <v>2242</v>
      </c>
      <c r="L233" s="251" t="s">
        <v>2242</v>
      </c>
      <c r="M233" s="251" t="s">
        <v>2242</v>
      </c>
      <c r="N233" s="251" t="s">
        <v>2242</v>
      </c>
      <c r="O233" s="251" t="s">
        <v>2242</v>
      </c>
      <c r="P233" s="251" t="s">
        <v>2242</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2243</v>
      </c>
      <c r="B234" s="252" t="s">
        <v>2243</v>
      </c>
      <c r="C234" s="252" t="s">
        <v>2243</v>
      </c>
      <c r="D234" s="252" t="s">
        <v>2243</v>
      </c>
      <c r="E234" s="252" t="s">
        <v>2243</v>
      </c>
      <c r="F234" s="252" t="s">
        <v>2243</v>
      </c>
      <c r="G234" s="252" t="s">
        <v>2243</v>
      </c>
      <c r="H234" s="252" t="s">
        <v>2243</v>
      </c>
      <c r="I234" s="252" t="s">
        <v>2243</v>
      </c>
      <c r="J234" s="252" t="s">
        <v>2243</v>
      </c>
      <c r="K234" s="252" t="s">
        <v>2243</v>
      </c>
      <c r="L234" s="252" t="s">
        <v>2243</v>
      </c>
      <c r="M234" s="252" t="s">
        <v>2243</v>
      </c>
      <c r="N234" s="252" t="s">
        <v>2243</v>
      </c>
      <c r="O234" s="252" t="s">
        <v>2243</v>
      </c>
      <c r="P234" s="252" t="s">
        <v>2243</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2244</v>
      </c>
      <c r="B235" s="252" t="s">
        <v>2244</v>
      </c>
      <c r="C235" s="252" t="s">
        <v>2244</v>
      </c>
      <c r="D235" s="252" t="s">
        <v>2244</v>
      </c>
      <c r="E235" s="252" t="s">
        <v>2244</v>
      </c>
      <c r="F235" s="252" t="s">
        <v>2244</v>
      </c>
      <c r="G235" s="252" t="s">
        <v>2244</v>
      </c>
      <c r="H235" s="252" t="s">
        <v>2244</v>
      </c>
      <c r="I235" s="252" t="s">
        <v>2244</v>
      </c>
      <c r="J235" s="252" t="s">
        <v>2244</v>
      </c>
      <c r="K235" s="252" t="s">
        <v>2244</v>
      </c>
      <c r="L235" s="252" t="s">
        <v>2244</v>
      </c>
      <c r="M235" s="252" t="s">
        <v>2244</v>
      </c>
      <c r="N235" s="252" t="s">
        <v>2244</v>
      </c>
      <c r="O235" s="252" t="s">
        <v>2244</v>
      </c>
      <c r="P235" s="252" t="s">
        <v>2244</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2245</v>
      </c>
      <c r="B236" s="251" t="s">
        <v>2245</v>
      </c>
      <c r="C236" s="251" t="s">
        <v>2245</v>
      </c>
      <c r="D236" s="251" t="s">
        <v>2245</v>
      </c>
      <c r="E236" s="251" t="s">
        <v>2245</v>
      </c>
      <c r="F236" s="251" t="s">
        <v>2245</v>
      </c>
      <c r="G236" s="251" t="s">
        <v>2245</v>
      </c>
      <c r="H236" s="251" t="s">
        <v>2245</v>
      </c>
      <c r="I236" s="251" t="s">
        <v>2245</v>
      </c>
      <c r="J236" s="251" t="s">
        <v>2245</v>
      </c>
      <c r="K236" s="251" t="s">
        <v>2245</v>
      </c>
      <c r="L236" s="251" t="s">
        <v>2245</v>
      </c>
      <c r="M236" s="251" t="s">
        <v>2245</v>
      </c>
      <c r="N236" s="251" t="s">
        <v>2245</v>
      </c>
      <c r="O236" s="251" t="s">
        <v>2245</v>
      </c>
      <c r="P236" s="251" t="s">
        <v>2245</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2246</v>
      </c>
      <c r="B237" s="251" t="s">
        <v>2246</v>
      </c>
      <c r="C237" s="251" t="s">
        <v>2246</v>
      </c>
      <c r="D237" s="251" t="s">
        <v>2246</v>
      </c>
      <c r="E237" s="251" t="s">
        <v>2246</v>
      </c>
      <c r="F237" s="251" t="s">
        <v>2246</v>
      </c>
      <c r="G237" s="251" t="s">
        <v>2246</v>
      </c>
      <c r="H237" s="251" t="s">
        <v>2246</v>
      </c>
      <c r="I237" s="251" t="s">
        <v>2246</v>
      </c>
      <c r="J237" s="251" t="s">
        <v>2246</v>
      </c>
      <c r="K237" s="251" t="s">
        <v>2246</v>
      </c>
      <c r="L237" s="251" t="s">
        <v>2246</v>
      </c>
      <c r="M237" s="251" t="s">
        <v>2246</v>
      </c>
      <c r="N237" s="251" t="s">
        <v>2246</v>
      </c>
      <c r="O237" s="251" t="s">
        <v>2246</v>
      </c>
      <c r="P237" s="251" t="s">
        <v>2246</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2247</v>
      </c>
      <c r="B238" s="251" t="s">
        <v>2247</v>
      </c>
      <c r="C238" s="251" t="s">
        <v>2247</v>
      </c>
      <c r="D238" s="251" t="s">
        <v>2247</v>
      </c>
      <c r="E238" s="251" t="s">
        <v>2247</v>
      </c>
      <c r="F238" s="251" t="s">
        <v>2247</v>
      </c>
      <c r="G238" s="251" t="s">
        <v>2247</v>
      </c>
      <c r="H238" s="251" t="s">
        <v>2247</v>
      </c>
      <c r="I238" s="251" t="s">
        <v>2247</v>
      </c>
      <c r="J238" s="251" t="s">
        <v>2247</v>
      </c>
      <c r="K238" s="251" t="s">
        <v>2247</v>
      </c>
      <c r="L238" s="251" t="s">
        <v>2247</v>
      </c>
      <c r="M238" s="251" t="s">
        <v>2247</v>
      </c>
      <c r="N238" s="251" t="s">
        <v>2247</v>
      </c>
      <c r="O238" s="251" t="s">
        <v>2247</v>
      </c>
      <c r="P238" s="251" t="s">
        <v>2247</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2248</v>
      </c>
      <c r="B239" s="251" t="s">
        <v>2248</v>
      </c>
      <c r="C239" s="251" t="s">
        <v>2248</v>
      </c>
      <c r="D239" s="251" t="s">
        <v>2248</v>
      </c>
      <c r="E239" s="251" t="s">
        <v>2248</v>
      </c>
      <c r="F239" s="251" t="s">
        <v>2248</v>
      </c>
      <c r="G239" s="251" t="s">
        <v>2248</v>
      </c>
      <c r="H239" s="251" t="s">
        <v>2248</v>
      </c>
      <c r="I239" s="251" t="s">
        <v>2248</v>
      </c>
      <c r="J239" s="251" t="s">
        <v>2248</v>
      </c>
      <c r="K239" s="251" t="s">
        <v>2248</v>
      </c>
      <c r="L239" s="251" t="s">
        <v>2248</v>
      </c>
      <c r="M239" s="251" t="s">
        <v>2248</v>
      </c>
      <c r="N239" s="251" t="s">
        <v>2248</v>
      </c>
      <c r="O239" s="251" t="s">
        <v>2248</v>
      </c>
      <c r="P239" s="251" t="s">
        <v>2248</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2249</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2250</v>
      </c>
      <c r="B241" s="251" t="s">
        <v>2250</v>
      </c>
      <c r="C241" s="251" t="s">
        <v>2250</v>
      </c>
      <c r="D241" s="251" t="s">
        <v>2250</v>
      </c>
      <c r="E241" s="251" t="s">
        <v>2250</v>
      </c>
      <c r="F241" s="251" t="s">
        <v>2250</v>
      </c>
      <c r="G241" s="251" t="s">
        <v>2250</v>
      </c>
      <c r="H241" s="251" t="s">
        <v>2250</v>
      </c>
      <c r="I241" s="251" t="s">
        <v>2250</v>
      </c>
      <c r="J241" s="251" t="s">
        <v>2250</v>
      </c>
      <c r="K241" s="251" t="s">
        <v>2250</v>
      </c>
      <c r="L241" s="251" t="s">
        <v>2250</v>
      </c>
      <c r="M241" s="251" t="s">
        <v>2250</v>
      </c>
      <c r="N241" s="251" t="s">
        <v>2250</v>
      </c>
      <c r="O241" s="251" t="s">
        <v>2250</v>
      </c>
      <c r="P241" s="251" t="s">
        <v>2250</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2251</v>
      </c>
      <c r="B242" s="251" t="s">
        <v>2251</v>
      </c>
      <c r="C242" s="251" t="s">
        <v>2251</v>
      </c>
      <c r="D242" s="251" t="s">
        <v>2251</v>
      </c>
      <c r="E242" s="251" t="s">
        <v>2251</v>
      </c>
      <c r="F242" s="251" t="s">
        <v>2251</v>
      </c>
      <c r="G242" s="251" t="s">
        <v>2251</v>
      </c>
      <c r="H242" s="251" t="s">
        <v>2251</v>
      </c>
      <c r="I242" s="251" t="s">
        <v>2251</v>
      </c>
      <c r="J242" s="251" t="s">
        <v>2251</v>
      </c>
      <c r="K242" s="251" t="s">
        <v>2251</v>
      </c>
      <c r="L242" s="251" t="s">
        <v>2251</v>
      </c>
      <c r="M242" s="251" t="s">
        <v>2251</v>
      </c>
      <c r="N242" s="251" t="s">
        <v>2251</v>
      </c>
      <c r="O242" s="251" t="s">
        <v>2251</v>
      </c>
      <c r="P242" s="251" t="s">
        <v>2251</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2252</v>
      </c>
      <c r="B243" s="251" t="s">
        <v>2252</v>
      </c>
      <c r="C243" s="251" t="s">
        <v>2252</v>
      </c>
      <c r="D243" s="251" t="s">
        <v>2252</v>
      </c>
      <c r="E243" s="251" t="s">
        <v>2252</v>
      </c>
      <c r="F243" s="251" t="s">
        <v>2252</v>
      </c>
      <c r="G243" s="251" t="s">
        <v>2252</v>
      </c>
      <c r="H243" s="251" t="s">
        <v>2252</v>
      </c>
      <c r="I243" s="251" t="s">
        <v>2252</v>
      </c>
      <c r="J243" s="251" t="s">
        <v>2252</v>
      </c>
      <c r="K243" s="251" t="s">
        <v>2252</v>
      </c>
      <c r="L243" s="251" t="s">
        <v>2252</v>
      </c>
      <c r="M243" s="251" t="s">
        <v>2252</v>
      </c>
      <c r="N243" s="251" t="s">
        <v>2252</v>
      </c>
      <c r="O243" s="251" t="s">
        <v>2252</v>
      </c>
      <c r="P243" s="251" t="s">
        <v>2252</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2253</v>
      </c>
      <c r="B244" s="251" t="s">
        <v>2253</v>
      </c>
      <c r="C244" s="251" t="s">
        <v>2253</v>
      </c>
      <c r="D244" s="251" t="s">
        <v>2253</v>
      </c>
      <c r="E244" s="251" t="s">
        <v>2253</v>
      </c>
      <c r="F244" s="251" t="s">
        <v>2253</v>
      </c>
      <c r="G244" s="251" t="s">
        <v>2253</v>
      </c>
      <c r="H244" s="251" t="s">
        <v>2253</v>
      </c>
      <c r="I244" s="251" t="s">
        <v>2253</v>
      </c>
      <c r="J244" s="251" t="s">
        <v>2253</v>
      </c>
      <c r="K244" s="251" t="s">
        <v>2253</v>
      </c>
      <c r="L244" s="251" t="s">
        <v>2253</v>
      </c>
      <c r="M244" s="251" t="s">
        <v>2253</v>
      </c>
      <c r="N244" s="251" t="s">
        <v>2253</v>
      </c>
      <c r="O244" s="251" t="s">
        <v>2253</v>
      </c>
      <c r="P244" s="251" t="s">
        <v>2253</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2254</v>
      </c>
      <c r="B245" s="251" t="s">
        <v>2254</v>
      </c>
      <c r="C245" s="251" t="s">
        <v>2254</v>
      </c>
      <c r="D245" s="251" t="s">
        <v>2254</v>
      </c>
      <c r="E245" s="251" t="s">
        <v>2254</v>
      </c>
      <c r="F245" s="251" t="s">
        <v>2254</v>
      </c>
      <c r="G245" s="251" t="s">
        <v>2254</v>
      </c>
      <c r="H245" s="251" t="s">
        <v>2254</v>
      </c>
      <c r="I245" s="251" t="s">
        <v>2254</v>
      </c>
      <c r="J245" s="251" t="s">
        <v>2254</v>
      </c>
      <c r="K245" s="251" t="s">
        <v>2254</v>
      </c>
      <c r="L245" s="251" t="s">
        <v>2254</v>
      </c>
      <c r="M245" s="251" t="s">
        <v>2254</v>
      </c>
      <c r="N245" s="251" t="s">
        <v>2254</v>
      </c>
      <c r="O245" s="251" t="s">
        <v>2254</v>
      </c>
      <c r="P245" s="251" t="s">
        <v>2254</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2255</v>
      </c>
      <c r="B246" s="251" t="s">
        <v>2255</v>
      </c>
      <c r="C246" s="251" t="s">
        <v>2255</v>
      </c>
      <c r="D246" s="251" t="s">
        <v>2255</v>
      </c>
      <c r="E246" s="251" t="s">
        <v>2255</v>
      </c>
      <c r="F246" s="251" t="s">
        <v>2255</v>
      </c>
      <c r="G246" s="251" t="s">
        <v>2255</v>
      </c>
      <c r="H246" s="251" t="s">
        <v>2255</v>
      </c>
      <c r="I246" s="251" t="s">
        <v>2255</v>
      </c>
      <c r="J246" s="251" t="s">
        <v>2255</v>
      </c>
      <c r="K246" s="251" t="s">
        <v>2255</v>
      </c>
      <c r="L246" s="251" t="s">
        <v>2255</v>
      </c>
      <c r="M246" s="251" t="s">
        <v>2255</v>
      </c>
      <c r="N246" s="251" t="s">
        <v>2255</v>
      </c>
      <c r="O246" s="251" t="s">
        <v>2255</v>
      </c>
      <c r="P246" s="251" t="s">
        <v>2255</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2256</v>
      </c>
      <c r="B247" s="251" t="s">
        <v>2256</v>
      </c>
      <c r="C247" s="251" t="s">
        <v>2256</v>
      </c>
      <c r="D247" s="251" t="s">
        <v>2256</v>
      </c>
      <c r="E247" s="251" t="s">
        <v>2256</v>
      </c>
      <c r="F247" s="251" t="s">
        <v>2256</v>
      </c>
      <c r="G247" s="251" t="s">
        <v>2256</v>
      </c>
      <c r="H247" s="251" t="s">
        <v>2256</v>
      </c>
      <c r="I247" s="251" t="s">
        <v>2256</v>
      </c>
      <c r="J247" s="251" t="s">
        <v>2256</v>
      </c>
      <c r="K247" s="251" t="s">
        <v>2256</v>
      </c>
      <c r="L247" s="251" t="s">
        <v>2256</v>
      </c>
      <c r="M247" s="251" t="s">
        <v>2256</v>
      </c>
      <c r="N247" s="251" t="s">
        <v>2256</v>
      </c>
      <c r="O247" s="251" t="s">
        <v>2256</v>
      </c>
      <c r="P247" s="251" t="s">
        <v>2256</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1" t="s">
        <v>2257</v>
      </c>
      <c r="B248" s="251" t="s">
        <v>2257</v>
      </c>
      <c r="C248" s="251" t="s">
        <v>2257</v>
      </c>
      <c r="D248" s="251" t="s">
        <v>2257</v>
      </c>
      <c r="E248" s="251" t="s">
        <v>2257</v>
      </c>
      <c r="F248" s="251" t="s">
        <v>2257</v>
      </c>
      <c r="G248" s="251" t="s">
        <v>2257</v>
      </c>
      <c r="H248" s="251" t="s">
        <v>2257</v>
      </c>
      <c r="I248" s="251" t="s">
        <v>2257</v>
      </c>
      <c r="J248" s="251" t="s">
        <v>2257</v>
      </c>
      <c r="K248" s="251" t="s">
        <v>2257</v>
      </c>
      <c r="L248" s="251" t="s">
        <v>2257</v>
      </c>
      <c r="M248" s="251" t="s">
        <v>2257</v>
      </c>
      <c r="N248" s="251" t="s">
        <v>2257</v>
      </c>
      <c r="O248" s="251" t="s">
        <v>2257</v>
      </c>
      <c r="P248" s="251" t="s">
        <v>2257</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203</v>
      </c>
      <c r="B250" s="254"/>
      <c r="C250" s="254"/>
      <c r="D250" s="254"/>
      <c r="E250" s="254"/>
      <c r="F250" s="254"/>
      <c r="G250" s="254"/>
      <c r="H250" s="254"/>
      <c r="I250" s="254"/>
      <c r="J250" s="254"/>
      <c r="K250" s="254"/>
      <c r="L250" s="254"/>
      <c r="M250" s="254"/>
      <c r="N250" s="254"/>
      <c r="O250" s="254"/>
      <c r="P250" s="254"/>
      <c r="Q250" s="66" t="s">
        <v>194</v>
      </c>
      <c r="R250" s="255" t="s">
        <v>195</v>
      </c>
      <c r="S250" s="255"/>
      <c r="T250" s="255"/>
      <c r="U250" s="255"/>
      <c r="V250" s="255"/>
      <c r="W250" s="255"/>
      <c r="X250" s="255"/>
      <c r="Y250" s="255"/>
      <c r="Z250" s="255"/>
      <c r="AA250" s="255"/>
      <c r="AB250" s="255"/>
      <c r="AC250" s="255"/>
      <c r="AD250" s="255"/>
      <c r="AE250" s="255"/>
      <c r="AF250" s="67" t="s">
        <v>194</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2258</v>
      </c>
      <c r="B251" s="251" t="s">
        <v>2258</v>
      </c>
      <c r="C251" s="251" t="s">
        <v>2258</v>
      </c>
      <c r="D251" s="251" t="s">
        <v>2258</v>
      </c>
      <c r="E251" s="251" t="s">
        <v>2258</v>
      </c>
      <c r="F251" s="251" t="s">
        <v>2258</v>
      </c>
      <c r="G251" s="251" t="s">
        <v>2258</v>
      </c>
      <c r="H251" s="251" t="s">
        <v>2258</v>
      </c>
      <c r="I251" s="251" t="s">
        <v>2258</v>
      </c>
      <c r="J251" s="251" t="s">
        <v>2258</v>
      </c>
      <c r="K251" s="251" t="s">
        <v>2258</v>
      </c>
      <c r="L251" s="251" t="s">
        <v>2258</v>
      </c>
      <c r="M251" s="251" t="s">
        <v>2258</v>
      </c>
      <c r="N251" s="251" t="s">
        <v>2258</v>
      </c>
      <c r="O251" s="251" t="s">
        <v>2258</v>
      </c>
      <c r="P251" s="251" t="s">
        <v>2258</v>
      </c>
      <c r="Q251" s="64">
        <v>3</v>
      </c>
      <c r="R251" s="252"/>
      <c r="S251" s="252"/>
      <c r="T251" s="252"/>
      <c r="U251" s="252"/>
      <c r="V251" s="252"/>
      <c r="W251" s="252"/>
      <c r="X251" s="252"/>
      <c r="Y251" s="252"/>
      <c r="Z251" s="252"/>
      <c r="AA251" s="252"/>
      <c r="AB251" s="252"/>
      <c r="AC251" s="252"/>
      <c r="AD251" s="252"/>
      <c r="AE251" s="252"/>
      <c r="AF251" s="64">
        <v>3</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2259</v>
      </c>
      <c r="B252" s="251" t="s">
        <v>2259</v>
      </c>
      <c r="C252" s="251" t="s">
        <v>2259</v>
      </c>
      <c r="D252" s="251" t="s">
        <v>2259</v>
      </c>
      <c r="E252" s="251" t="s">
        <v>2259</v>
      </c>
      <c r="F252" s="251" t="s">
        <v>2259</v>
      </c>
      <c r="G252" s="251" t="s">
        <v>2259</v>
      </c>
      <c r="H252" s="251" t="s">
        <v>2259</v>
      </c>
      <c r="I252" s="251" t="s">
        <v>2259</v>
      </c>
      <c r="J252" s="251" t="s">
        <v>2259</v>
      </c>
      <c r="K252" s="251" t="s">
        <v>2259</v>
      </c>
      <c r="L252" s="251" t="s">
        <v>2259</v>
      </c>
      <c r="M252" s="251" t="s">
        <v>2259</v>
      </c>
      <c r="N252" s="251" t="s">
        <v>2259</v>
      </c>
      <c r="O252" s="251" t="s">
        <v>2259</v>
      </c>
      <c r="P252" s="251" t="s">
        <v>2259</v>
      </c>
      <c r="Q252" s="64">
        <v>3</v>
      </c>
      <c r="R252" s="253"/>
      <c r="S252" s="253"/>
      <c r="T252" s="253"/>
      <c r="U252" s="253"/>
      <c r="V252" s="253"/>
      <c r="W252" s="253"/>
      <c r="X252" s="253"/>
      <c r="Y252" s="253"/>
      <c r="Z252" s="253"/>
      <c r="AA252" s="253"/>
      <c r="AB252" s="253"/>
      <c r="AC252" s="253"/>
      <c r="AD252" s="253"/>
      <c r="AE252" s="253"/>
      <c r="AF252" s="64">
        <v>3</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2260</v>
      </c>
      <c r="B253" s="251" t="s">
        <v>2260</v>
      </c>
      <c r="C253" s="251" t="s">
        <v>2260</v>
      </c>
      <c r="D253" s="251" t="s">
        <v>2260</v>
      </c>
      <c r="E253" s="251" t="s">
        <v>2260</v>
      </c>
      <c r="F253" s="251" t="s">
        <v>2260</v>
      </c>
      <c r="G253" s="251" t="s">
        <v>2260</v>
      </c>
      <c r="H253" s="251" t="s">
        <v>2260</v>
      </c>
      <c r="I253" s="251" t="s">
        <v>2260</v>
      </c>
      <c r="J253" s="251" t="s">
        <v>2260</v>
      </c>
      <c r="K253" s="251" t="s">
        <v>2260</v>
      </c>
      <c r="L253" s="251" t="s">
        <v>2260</v>
      </c>
      <c r="M253" s="251" t="s">
        <v>2260</v>
      </c>
      <c r="N253" s="251" t="s">
        <v>2260</v>
      </c>
      <c r="O253" s="251" t="s">
        <v>2260</v>
      </c>
      <c r="P253" s="251" t="s">
        <v>2260</v>
      </c>
      <c r="Q253" s="64">
        <v>3</v>
      </c>
      <c r="R253" s="252"/>
      <c r="S253" s="252"/>
      <c r="T253" s="252"/>
      <c r="U253" s="252"/>
      <c r="V253" s="252"/>
      <c r="W253" s="252"/>
      <c r="X253" s="252"/>
      <c r="Y253" s="252"/>
      <c r="Z253" s="252"/>
      <c r="AA253" s="252"/>
      <c r="AB253" s="252"/>
      <c r="AC253" s="252"/>
      <c r="AD253" s="252"/>
      <c r="AE253" s="252"/>
      <c r="AF253" s="64">
        <v>3</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2261</v>
      </c>
      <c r="B254" s="251" t="s">
        <v>2261</v>
      </c>
      <c r="C254" s="251" t="s">
        <v>2261</v>
      </c>
      <c r="D254" s="251" t="s">
        <v>2261</v>
      </c>
      <c r="E254" s="251" t="s">
        <v>2261</v>
      </c>
      <c r="F254" s="251" t="s">
        <v>2261</v>
      </c>
      <c r="G254" s="251" t="s">
        <v>2261</v>
      </c>
      <c r="H254" s="251" t="s">
        <v>2261</v>
      </c>
      <c r="I254" s="251" t="s">
        <v>2261</v>
      </c>
      <c r="J254" s="251" t="s">
        <v>2261</v>
      </c>
      <c r="K254" s="251" t="s">
        <v>2261</v>
      </c>
      <c r="L254" s="251" t="s">
        <v>2261</v>
      </c>
      <c r="M254" s="251" t="s">
        <v>2261</v>
      </c>
      <c r="N254" s="251" t="s">
        <v>2261</v>
      </c>
      <c r="O254" s="251" t="s">
        <v>2261</v>
      </c>
      <c r="P254" s="251" t="s">
        <v>2261</v>
      </c>
      <c r="Q254" s="64">
        <v>3</v>
      </c>
      <c r="R254" s="252"/>
      <c r="S254" s="252"/>
      <c r="T254" s="252"/>
      <c r="U254" s="252"/>
      <c r="V254" s="252"/>
      <c r="W254" s="252"/>
      <c r="X254" s="252"/>
      <c r="Y254" s="252"/>
      <c r="Z254" s="252"/>
      <c r="AA254" s="252"/>
      <c r="AB254" s="252"/>
      <c r="AC254" s="252"/>
      <c r="AD254" s="252"/>
      <c r="AE254" s="252"/>
      <c r="AF254" s="64">
        <v>3</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2262</v>
      </c>
      <c r="B255" s="251" t="s">
        <v>2262</v>
      </c>
      <c r="C255" s="251" t="s">
        <v>2262</v>
      </c>
      <c r="D255" s="251" t="s">
        <v>2262</v>
      </c>
      <c r="E255" s="251" t="s">
        <v>2262</v>
      </c>
      <c r="F255" s="251" t="s">
        <v>2262</v>
      </c>
      <c r="G255" s="251" t="s">
        <v>2262</v>
      </c>
      <c r="H255" s="251" t="s">
        <v>2262</v>
      </c>
      <c r="I255" s="251" t="s">
        <v>2262</v>
      </c>
      <c r="J255" s="251" t="s">
        <v>2262</v>
      </c>
      <c r="K255" s="251" t="s">
        <v>2262</v>
      </c>
      <c r="L255" s="251" t="s">
        <v>2262</v>
      </c>
      <c r="M255" s="251" t="s">
        <v>2262</v>
      </c>
      <c r="N255" s="251" t="s">
        <v>2262</v>
      </c>
      <c r="O255" s="251" t="s">
        <v>2262</v>
      </c>
      <c r="P255" s="251" t="s">
        <v>2262</v>
      </c>
      <c r="Q255" s="64">
        <v>3</v>
      </c>
      <c r="R255" s="252"/>
      <c r="S255" s="252"/>
      <c r="T255" s="252"/>
      <c r="U255" s="252"/>
      <c r="V255" s="252"/>
      <c r="W255" s="252"/>
      <c r="X255" s="252"/>
      <c r="Y255" s="252"/>
      <c r="Z255" s="252"/>
      <c r="AA255" s="252"/>
      <c r="AB255" s="252"/>
      <c r="AC255" s="252"/>
      <c r="AD255" s="252"/>
      <c r="AE255" s="252"/>
      <c r="AF255" s="64">
        <v>3</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2263</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191</v>
      </c>
      <c r="AH258" s="261"/>
      <c r="AI258" s="261"/>
      <c r="AJ258" s="261"/>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2264</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171</v>
      </c>
      <c r="B263" s="257"/>
      <c r="C263" s="257"/>
      <c r="D263" s="257"/>
      <c r="E263" s="257"/>
      <c r="F263" s="257"/>
      <c r="G263" s="257"/>
      <c r="H263" s="257"/>
      <c r="I263" s="257"/>
      <c r="J263" s="257"/>
      <c r="K263" s="257"/>
      <c r="L263" s="257"/>
      <c r="M263" s="257"/>
      <c r="N263" s="257"/>
      <c r="O263" s="257"/>
      <c r="P263" s="257"/>
      <c r="Q263" s="62" t="s">
        <v>194</v>
      </c>
      <c r="R263" s="258" t="s">
        <v>195</v>
      </c>
      <c r="S263" s="258"/>
      <c r="T263" s="258"/>
      <c r="U263" s="258"/>
      <c r="V263" s="258"/>
      <c r="W263" s="258"/>
      <c r="X263" s="258"/>
      <c r="Y263" s="258"/>
      <c r="Z263" s="258"/>
      <c r="AA263" s="258"/>
      <c r="AB263" s="258"/>
      <c r="AC263" s="258"/>
      <c r="AD263" s="258"/>
      <c r="AE263" s="258"/>
      <c r="AF263" s="63" t="s">
        <v>194</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2265</v>
      </c>
      <c r="B264" s="251"/>
      <c r="C264" s="251"/>
      <c r="D264" s="251"/>
      <c r="E264" s="251"/>
      <c r="F264" s="251"/>
      <c r="G264" s="251"/>
      <c r="H264" s="251"/>
      <c r="I264" s="251"/>
      <c r="J264" s="251"/>
      <c r="K264" s="251"/>
      <c r="L264" s="251"/>
      <c r="M264" s="251"/>
      <c r="N264" s="251"/>
      <c r="O264" s="251"/>
      <c r="P264" s="251"/>
      <c r="Q264" s="64">
        <v>3</v>
      </c>
      <c r="R264" s="252" t="s">
        <v>1392</v>
      </c>
      <c r="S264" s="252"/>
      <c r="T264" s="252"/>
      <c r="U264" s="252"/>
      <c r="V264" s="252"/>
      <c r="W264" s="252"/>
      <c r="X264" s="252"/>
      <c r="Y264" s="252"/>
      <c r="Z264" s="252"/>
      <c r="AA264" s="252"/>
      <c r="AB264" s="252"/>
      <c r="AC264" s="252"/>
      <c r="AD264" s="252"/>
      <c r="AE264" s="252"/>
      <c r="AF264" s="64">
        <v>3</v>
      </c>
      <c r="AG264" s="252" t="s">
        <v>1392</v>
      </c>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1047</v>
      </c>
      <c r="B265" s="251" t="s">
        <v>1047</v>
      </c>
      <c r="C265" s="251" t="s">
        <v>1047</v>
      </c>
      <c r="D265" s="251" t="s">
        <v>1047</v>
      </c>
      <c r="E265" s="251" t="s">
        <v>1047</v>
      </c>
      <c r="F265" s="251" t="s">
        <v>1047</v>
      </c>
      <c r="G265" s="251" t="s">
        <v>1047</v>
      </c>
      <c r="H265" s="251" t="s">
        <v>1047</v>
      </c>
      <c r="I265" s="251" t="s">
        <v>1047</v>
      </c>
      <c r="J265" s="251" t="s">
        <v>1047</v>
      </c>
      <c r="K265" s="251" t="s">
        <v>1047</v>
      </c>
      <c r="L265" s="251" t="s">
        <v>1047</v>
      </c>
      <c r="M265" s="251" t="s">
        <v>1047</v>
      </c>
      <c r="N265" s="251" t="s">
        <v>1047</v>
      </c>
      <c r="O265" s="251" t="s">
        <v>1047</v>
      </c>
      <c r="P265" s="251" t="s">
        <v>1047</v>
      </c>
      <c r="Q265" s="64">
        <v>3</v>
      </c>
      <c r="R265" s="253"/>
      <c r="S265" s="253"/>
      <c r="T265" s="253"/>
      <c r="U265" s="253"/>
      <c r="V265" s="253"/>
      <c r="W265" s="253"/>
      <c r="X265" s="253"/>
      <c r="Y265" s="253"/>
      <c r="Z265" s="253"/>
      <c r="AA265" s="253"/>
      <c r="AB265" s="253"/>
      <c r="AC265" s="253"/>
      <c r="AD265" s="253"/>
      <c r="AE265" s="253"/>
      <c r="AF265" s="64">
        <v>3</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2266</v>
      </c>
      <c r="B266" s="251" t="s">
        <v>2266</v>
      </c>
      <c r="C266" s="251" t="s">
        <v>2266</v>
      </c>
      <c r="D266" s="251" t="s">
        <v>2266</v>
      </c>
      <c r="E266" s="251" t="s">
        <v>2266</v>
      </c>
      <c r="F266" s="251" t="s">
        <v>2266</v>
      </c>
      <c r="G266" s="251" t="s">
        <v>2266</v>
      </c>
      <c r="H266" s="251" t="s">
        <v>2266</v>
      </c>
      <c r="I266" s="251" t="s">
        <v>2266</v>
      </c>
      <c r="J266" s="251" t="s">
        <v>2266</v>
      </c>
      <c r="K266" s="251" t="s">
        <v>2266</v>
      </c>
      <c r="L266" s="251" t="s">
        <v>2266</v>
      </c>
      <c r="M266" s="251" t="s">
        <v>2266</v>
      </c>
      <c r="N266" s="251" t="s">
        <v>2266</v>
      </c>
      <c r="O266" s="251" t="s">
        <v>2266</v>
      </c>
      <c r="P266" s="251" t="s">
        <v>2266</v>
      </c>
      <c r="Q266" s="64">
        <v>3</v>
      </c>
      <c r="R266" s="253"/>
      <c r="S266" s="253"/>
      <c r="T266" s="253"/>
      <c r="U266" s="253"/>
      <c r="V266" s="253"/>
      <c r="W266" s="253"/>
      <c r="X266" s="253"/>
      <c r="Y266" s="253"/>
      <c r="Z266" s="253"/>
      <c r="AA266" s="253"/>
      <c r="AB266" s="253"/>
      <c r="AC266" s="253"/>
      <c r="AD266" s="253"/>
      <c r="AE266" s="253"/>
      <c r="AF266" s="64">
        <v>3</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2267</v>
      </c>
      <c r="B267" s="251" t="s">
        <v>2267</v>
      </c>
      <c r="C267" s="251" t="s">
        <v>2267</v>
      </c>
      <c r="D267" s="251" t="s">
        <v>2267</v>
      </c>
      <c r="E267" s="251" t="s">
        <v>2267</v>
      </c>
      <c r="F267" s="251" t="s">
        <v>2267</v>
      </c>
      <c r="G267" s="251" t="s">
        <v>2267</v>
      </c>
      <c r="H267" s="251" t="s">
        <v>2267</v>
      </c>
      <c r="I267" s="251" t="s">
        <v>2267</v>
      </c>
      <c r="J267" s="251" t="s">
        <v>2267</v>
      </c>
      <c r="K267" s="251" t="s">
        <v>2267</v>
      </c>
      <c r="L267" s="251" t="s">
        <v>2267</v>
      </c>
      <c r="M267" s="251" t="s">
        <v>2267</v>
      </c>
      <c r="N267" s="251" t="s">
        <v>2267</v>
      </c>
      <c r="O267" s="251" t="s">
        <v>2267</v>
      </c>
      <c r="P267" s="251" t="s">
        <v>2267</v>
      </c>
      <c r="Q267" s="64">
        <v>3</v>
      </c>
      <c r="R267" s="253"/>
      <c r="S267" s="253"/>
      <c r="T267" s="253"/>
      <c r="U267" s="253"/>
      <c r="V267" s="253"/>
      <c r="W267" s="253"/>
      <c r="X267" s="253"/>
      <c r="Y267" s="253"/>
      <c r="Z267" s="253"/>
      <c r="AA267" s="253"/>
      <c r="AB267" s="253"/>
      <c r="AC267" s="253"/>
      <c r="AD267" s="253"/>
      <c r="AE267" s="253"/>
      <c r="AF267" s="64">
        <v>3</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2268</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2118</v>
      </c>
      <c r="B269" s="252" t="s">
        <v>2118</v>
      </c>
      <c r="C269" s="252" t="s">
        <v>2118</v>
      </c>
      <c r="D269" s="252" t="s">
        <v>2118</v>
      </c>
      <c r="E269" s="252" t="s">
        <v>2118</v>
      </c>
      <c r="F269" s="252" t="s">
        <v>2118</v>
      </c>
      <c r="G269" s="252" t="s">
        <v>2118</v>
      </c>
      <c r="H269" s="252" t="s">
        <v>2118</v>
      </c>
      <c r="I269" s="252" t="s">
        <v>2118</v>
      </c>
      <c r="J269" s="252" t="s">
        <v>2118</v>
      </c>
      <c r="K269" s="252" t="s">
        <v>2118</v>
      </c>
      <c r="L269" s="252" t="s">
        <v>2118</v>
      </c>
      <c r="M269" s="252" t="s">
        <v>2118</v>
      </c>
      <c r="N269" s="252" t="s">
        <v>2118</v>
      </c>
      <c r="O269" s="252" t="s">
        <v>2118</v>
      </c>
      <c r="P269" s="252" t="s">
        <v>2118</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2269</v>
      </c>
      <c r="B270" s="251" t="s">
        <v>2269</v>
      </c>
      <c r="C270" s="251" t="s">
        <v>2269</v>
      </c>
      <c r="D270" s="251" t="s">
        <v>2269</v>
      </c>
      <c r="E270" s="251" t="s">
        <v>2269</v>
      </c>
      <c r="F270" s="251" t="s">
        <v>2269</v>
      </c>
      <c r="G270" s="251" t="s">
        <v>2269</v>
      </c>
      <c r="H270" s="251" t="s">
        <v>2269</v>
      </c>
      <c r="I270" s="251" t="s">
        <v>2269</v>
      </c>
      <c r="J270" s="251" t="s">
        <v>2269</v>
      </c>
      <c r="K270" s="251" t="s">
        <v>2269</v>
      </c>
      <c r="L270" s="251" t="s">
        <v>2269</v>
      </c>
      <c r="M270" s="251" t="s">
        <v>2269</v>
      </c>
      <c r="N270" s="251" t="s">
        <v>2269</v>
      </c>
      <c r="O270" s="251" t="s">
        <v>2269</v>
      </c>
      <c r="P270" s="251" t="s">
        <v>2269</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2270</v>
      </c>
      <c r="B271" s="251" t="s">
        <v>2270</v>
      </c>
      <c r="C271" s="251" t="s">
        <v>2270</v>
      </c>
      <c r="D271" s="251" t="s">
        <v>2270</v>
      </c>
      <c r="E271" s="251" t="s">
        <v>2270</v>
      </c>
      <c r="F271" s="251" t="s">
        <v>2270</v>
      </c>
      <c r="G271" s="251" t="s">
        <v>2270</v>
      </c>
      <c r="H271" s="251" t="s">
        <v>2270</v>
      </c>
      <c r="I271" s="251" t="s">
        <v>2270</v>
      </c>
      <c r="J271" s="251" t="s">
        <v>2270</v>
      </c>
      <c r="K271" s="251" t="s">
        <v>2270</v>
      </c>
      <c r="L271" s="251" t="s">
        <v>2270</v>
      </c>
      <c r="M271" s="251" t="s">
        <v>2270</v>
      </c>
      <c r="N271" s="251" t="s">
        <v>2270</v>
      </c>
      <c r="O271" s="251" t="s">
        <v>2270</v>
      </c>
      <c r="P271" s="251" t="s">
        <v>2270</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2271</v>
      </c>
      <c r="B272" s="251" t="s">
        <v>2271</v>
      </c>
      <c r="C272" s="251" t="s">
        <v>2271</v>
      </c>
      <c r="D272" s="251" t="s">
        <v>2271</v>
      </c>
      <c r="E272" s="251" t="s">
        <v>2271</v>
      </c>
      <c r="F272" s="251" t="s">
        <v>2271</v>
      </c>
      <c r="G272" s="251" t="s">
        <v>2271</v>
      </c>
      <c r="H272" s="251" t="s">
        <v>2271</v>
      </c>
      <c r="I272" s="251" t="s">
        <v>2271</v>
      </c>
      <c r="J272" s="251" t="s">
        <v>2271</v>
      </c>
      <c r="K272" s="251" t="s">
        <v>2271</v>
      </c>
      <c r="L272" s="251" t="s">
        <v>2271</v>
      </c>
      <c r="M272" s="251" t="s">
        <v>2271</v>
      </c>
      <c r="N272" s="251" t="s">
        <v>2271</v>
      </c>
      <c r="O272" s="251" t="s">
        <v>2271</v>
      </c>
      <c r="P272" s="251" t="s">
        <v>2271</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2272</v>
      </c>
      <c r="B273" s="251" t="s">
        <v>2272</v>
      </c>
      <c r="C273" s="251" t="s">
        <v>2272</v>
      </c>
      <c r="D273" s="251" t="s">
        <v>2272</v>
      </c>
      <c r="E273" s="251" t="s">
        <v>2272</v>
      </c>
      <c r="F273" s="251" t="s">
        <v>2272</v>
      </c>
      <c r="G273" s="251" t="s">
        <v>2272</v>
      </c>
      <c r="H273" s="251" t="s">
        <v>2272</v>
      </c>
      <c r="I273" s="251" t="s">
        <v>2272</v>
      </c>
      <c r="J273" s="251" t="s">
        <v>2272</v>
      </c>
      <c r="K273" s="251" t="s">
        <v>2272</v>
      </c>
      <c r="L273" s="251" t="s">
        <v>2272</v>
      </c>
      <c r="M273" s="251" t="s">
        <v>2272</v>
      </c>
      <c r="N273" s="251" t="s">
        <v>2272</v>
      </c>
      <c r="O273" s="251" t="s">
        <v>2272</v>
      </c>
      <c r="P273" s="251" t="s">
        <v>2272</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2273</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1565</v>
      </c>
      <c r="B275" s="252" t="s">
        <v>1565</v>
      </c>
      <c r="C275" s="252" t="s">
        <v>1565</v>
      </c>
      <c r="D275" s="252" t="s">
        <v>1565</v>
      </c>
      <c r="E275" s="252" t="s">
        <v>1565</v>
      </c>
      <c r="F275" s="252" t="s">
        <v>1565</v>
      </c>
      <c r="G275" s="252" t="s">
        <v>1565</v>
      </c>
      <c r="H275" s="252" t="s">
        <v>1565</v>
      </c>
      <c r="I275" s="252" t="s">
        <v>1565</v>
      </c>
      <c r="J275" s="252" t="s">
        <v>1565</v>
      </c>
      <c r="K275" s="252" t="s">
        <v>1565</v>
      </c>
      <c r="L275" s="252" t="s">
        <v>1565</v>
      </c>
      <c r="M275" s="252" t="s">
        <v>1565</v>
      </c>
      <c r="N275" s="252" t="s">
        <v>1565</v>
      </c>
      <c r="O275" s="252" t="s">
        <v>1565</v>
      </c>
      <c r="P275" s="252" t="s">
        <v>1565</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2274</v>
      </c>
      <c r="B276" s="252" t="s">
        <v>2274</v>
      </c>
      <c r="C276" s="252" t="s">
        <v>2274</v>
      </c>
      <c r="D276" s="252" t="s">
        <v>2274</v>
      </c>
      <c r="E276" s="252" t="s">
        <v>2274</v>
      </c>
      <c r="F276" s="252" t="s">
        <v>2274</v>
      </c>
      <c r="G276" s="252" t="s">
        <v>2274</v>
      </c>
      <c r="H276" s="252" t="s">
        <v>2274</v>
      </c>
      <c r="I276" s="252" t="s">
        <v>2274</v>
      </c>
      <c r="J276" s="252" t="s">
        <v>2274</v>
      </c>
      <c r="K276" s="252" t="s">
        <v>2274</v>
      </c>
      <c r="L276" s="252" t="s">
        <v>2274</v>
      </c>
      <c r="M276" s="252" t="s">
        <v>2274</v>
      </c>
      <c r="N276" s="252" t="s">
        <v>2274</v>
      </c>
      <c r="O276" s="252" t="s">
        <v>2274</v>
      </c>
      <c r="P276" s="252" t="s">
        <v>2274</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2275</v>
      </c>
      <c r="B277" s="251" t="s">
        <v>2275</v>
      </c>
      <c r="C277" s="251" t="s">
        <v>2275</v>
      </c>
      <c r="D277" s="251" t="s">
        <v>2275</v>
      </c>
      <c r="E277" s="251" t="s">
        <v>2275</v>
      </c>
      <c r="F277" s="251" t="s">
        <v>2275</v>
      </c>
      <c r="G277" s="251" t="s">
        <v>2275</v>
      </c>
      <c r="H277" s="251" t="s">
        <v>2275</v>
      </c>
      <c r="I277" s="251" t="s">
        <v>2275</v>
      </c>
      <c r="J277" s="251" t="s">
        <v>2275</v>
      </c>
      <c r="K277" s="251" t="s">
        <v>2275</v>
      </c>
      <c r="L277" s="251" t="s">
        <v>2275</v>
      </c>
      <c r="M277" s="251" t="s">
        <v>2275</v>
      </c>
      <c r="N277" s="251" t="s">
        <v>2275</v>
      </c>
      <c r="O277" s="251" t="s">
        <v>2275</v>
      </c>
      <c r="P277" s="251" t="s">
        <v>2275</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2276</v>
      </c>
      <c r="B278" s="251" t="s">
        <v>2276</v>
      </c>
      <c r="C278" s="251" t="s">
        <v>2276</v>
      </c>
      <c r="D278" s="251" t="s">
        <v>2276</v>
      </c>
      <c r="E278" s="251" t="s">
        <v>2276</v>
      </c>
      <c r="F278" s="251" t="s">
        <v>2276</v>
      </c>
      <c r="G278" s="251" t="s">
        <v>2276</v>
      </c>
      <c r="H278" s="251" t="s">
        <v>2276</v>
      </c>
      <c r="I278" s="251" t="s">
        <v>2276</v>
      </c>
      <c r="J278" s="251" t="s">
        <v>2276</v>
      </c>
      <c r="K278" s="251" t="s">
        <v>2276</v>
      </c>
      <c r="L278" s="251" t="s">
        <v>2276</v>
      </c>
      <c r="M278" s="251" t="s">
        <v>2276</v>
      </c>
      <c r="N278" s="251" t="s">
        <v>2276</v>
      </c>
      <c r="O278" s="251" t="s">
        <v>2276</v>
      </c>
      <c r="P278" s="251" t="s">
        <v>2276</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2277</v>
      </c>
      <c r="B279" s="251" t="s">
        <v>2277</v>
      </c>
      <c r="C279" s="251" t="s">
        <v>2277</v>
      </c>
      <c r="D279" s="251" t="s">
        <v>2277</v>
      </c>
      <c r="E279" s="251" t="s">
        <v>2277</v>
      </c>
      <c r="F279" s="251" t="s">
        <v>2277</v>
      </c>
      <c r="G279" s="251" t="s">
        <v>2277</v>
      </c>
      <c r="H279" s="251" t="s">
        <v>2277</v>
      </c>
      <c r="I279" s="251" t="s">
        <v>2277</v>
      </c>
      <c r="J279" s="251" t="s">
        <v>2277</v>
      </c>
      <c r="K279" s="251" t="s">
        <v>2277</v>
      </c>
      <c r="L279" s="251" t="s">
        <v>2277</v>
      </c>
      <c r="M279" s="251" t="s">
        <v>2277</v>
      </c>
      <c r="N279" s="251" t="s">
        <v>2277</v>
      </c>
      <c r="O279" s="251" t="s">
        <v>2277</v>
      </c>
      <c r="P279" s="251" t="s">
        <v>2277</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2278</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1589</v>
      </c>
      <c r="B281" s="251" t="s">
        <v>1589</v>
      </c>
      <c r="C281" s="251" t="s">
        <v>1589</v>
      </c>
      <c r="D281" s="251" t="s">
        <v>1589</v>
      </c>
      <c r="E281" s="251" t="s">
        <v>1589</v>
      </c>
      <c r="F281" s="251" t="s">
        <v>1589</v>
      </c>
      <c r="G281" s="251" t="s">
        <v>1589</v>
      </c>
      <c r="H281" s="251" t="s">
        <v>1589</v>
      </c>
      <c r="I281" s="251" t="s">
        <v>1589</v>
      </c>
      <c r="J281" s="251" t="s">
        <v>1589</v>
      </c>
      <c r="K281" s="251" t="s">
        <v>1589</v>
      </c>
      <c r="L281" s="251" t="s">
        <v>1589</v>
      </c>
      <c r="M281" s="251" t="s">
        <v>1589</v>
      </c>
      <c r="N281" s="251" t="s">
        <v>1589</v>
      </c>
      <c r="O281" s="251" t="s">
        <v>1589</v>
      </c>
      <c r="P281" s="251" t="s">
        <v>1589</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2279</v>
      </c>
      <c r="B282" s="252" t="s">
        <v>2279</v>
      </c>
      <c r="C282" s="252" t="s">
        <v>2279</v>
      </c>
      <c r="D282" s="252" t="s">
        <v>2279</v>
      </c>
      <c r="E282" s="252" t="s">
        <v>2279</v>
      </c>
      <c r="F282" s="252" t="s">
        <v>2279</v>
      </c>
      <c r="G282" s="252" t="s">
        <v>2279</v>
      </c>
      <c r="H282" s="252" t="s">
        <v>2279</v>
      </c>
      <c r="I282" s="252" t="s">
        <v>2279</v>
      </c>
      <c r="J282" s="252" t="s">
        <v>2279</v>
      </c>
      <c r="K282" s="252" t="s">
        <v>2279</v>
      </c>
      <c r="L282" s="252" t="s">
        <v>2279</v>
      </c>
      <c r="M282" s="252" t="s">
        <v>2279</v>
      </c>
      <c r="N282" s="252" t="s">
        <v>2279</v>
      </c>
      <c r="O282" s="252" t="s">
        <v>2279</v>
      </c>
      <c r="P282" s="252" t="s">
        <v>2279</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2280</v>
      </c>
      <c r="B283" s="252" t="s">
        <v>2280</v>
      </c>
      <c r="C283" s="252" t="s">
        <v>2280</v>
      </c>
      <c r="D283" s="252" t="s">
        <v>2280</v>
      </c>
      <c r="E283" s="252" t="s">
        <v>2280</v>
      </c>
      <c r="F283" s="252" t="s">
        <v>2280</v>
      </c>
      <c r="G283" s="252" t="s">
        <v>2280</v>
      </c>
      <c r="H283" s="252" t="s">
        <v>2280</v>
      </c>
      <c r="I283" s="252" t="s">
        <v>2280</v>
      </c>
      <c r="J283" s="252" t="s">
        <v>2280</v>
      </c>
      <c r="K283" s="252" t="s">
        <v>2280</v>
      </c>
      <c r="L283" s="252" t="s">
        <v>2280</v>
      </c>
      <c r="M283" s="252" t="s">
        <v>2280</v>
      </c>
      <c r="N283" s="252" t="s">
        <v>2280</v>
      </c>
      <c r="O283" s="252" t="s">
        <v>2280</v>
      </c>
      <c r="P283" s="252" t="s">
        <v>2280</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2281</v>
      </c>
      <c r="B284" s="251" t="s">
        <v>2281</v>
      </c>
      <c r="C284" s="251" t="s">
        <v>2281</v>
      </c>
      <c r="D284" s="251" t="s">
        <v>2281</v>
      </c>
      <c r="E284" s="251" t="s">
        <v>2281</v>
      </c>
      <c r="F284" s="251" t="s">
        <v>2281</v>
      </c>
      <c r="G284" s="251" t="s">
        <v>2281</v>
      </c>
      <c r="H284" s="251" t="s">
        <v>2281</v>
      </c>
      <c r="I284" s="251" t="s">
        <v>2281</v>
      </c>
      <c r="J284" s="251" t="s">
        <v>2281</v>
      </c>
      <c r="K284" s="251" t="s">
        <v>2281</v>
      </c>
      <c r="L284" s="251" t="s">
        <v>2281</v>
      </c>
      <c r="M284" s="251" t="s">
        <v>2281</v>
      </c>
      <c r="N284" s="251" t="s">
        <v>2281</v>
      </c>
      <c r="O284" s="251" t="s">
        <v>2281</v>
      </c>
      <c r="P284" s="251" t="s">
        <v>2281</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2282</v>
      </c>
      <c r="B285" s="251" t="s">
        <v>2282</v>
      </c>
      <c r="C285" s="251" t="s">
        <v>2282</v>
      </c>
      <c r="D285" s="251" t="s">
        <v>2282</v>
      </c>
      <c r="E285" s="251" t="s">
        <v>2282</v>
      </c>
      <c r="F285" s="251" t="s">
        <v>2282</v>
      </c>
      <c r="G285" s="251" t="s">
        <v>2282</v>
      </c>
      <c r="H285" s="251" t="s">
        <v>2282</v>
      </c>
      <c r="I285" s="251" t="s">
        <v>2282</v>
      </c>
      <c r="J285" s="251" t="s">
        <v>2282</v>
      </c>
      <c r="K285" s="251" t="s">
        <v>2282</v>
      </c>
      <c r="L285" s="251" t="s">
        <v>2282</v>
      </c>
      <c r="M285" s="251" t="s">
        <v>2282</v>
      </c>
      <c r="N285" s="251" t="s">
        <v>2282</v>
      </c>
      <c r="O285" s="251" t="s">
        <v>2282</v>
      </c>
      <c r="P285" s="251" t="s">
        <v>2282</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2283</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2284</v>
      </c>
      <c r="B287" s="251" t="s">
        <v>2284</v>
      </c>
      <c r="C287" s="251" t="s">
        <v>2284</v>
      </c>
      <c r="D287" s="251" t="s">
        <v>2284</v>
      </c>
      <c r="E287" s="251" t="s">
        <v>2284</v>
      </c>
      <c r="F287" s="251" t="s">
        <v>2284</v>
      </c>
      <c r="G287" s="251" t="s">
        <v>2284</v>
      </c>
      <c r="H287" s="251" t="s">
        <v>2284</v>
      </c>
      <c r="I287" s="251" t="s">
        <v>2284</v>
      </c>
      <c r="J287" s="251" t="s">
        <v>2284</v>
      </c>
      <c r="K287" s="251" t="s">
        <v>2284</v>
      </c>
      <c r="L287" s="251" t="s">
        <v>2284</v>
      </c>
      <c r="M287" s="251" t="s">
        <v>2284</v>
      </c>
      <c r="N287" s="251" t="s">
        <v>2284</v>
      </c>
      <c r="O287" s="251" t="s">
        <v>2284</v>
      </c>
      <c r="P287" s="251" t="s">
        <v>2284</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2285</v>
      </c>
      <c r="B288" s="251" t="s">
        <v>2285</v>
      </c>
      <c r="C288" s="251" t="s">
        <v>2285</v>
      </c>
      <c r="D288" s="251" t="s">
        <v>2285</v>
      </c>
      <c r="E288" s="251" t="s">
        <v>2285</v>
      </c>
      <c r="F288" s="251" t="s">
        <v>2285</v>
      </c>
      <c r="G288" s="251" t="s">
        <v>2285</v>
      </c>
      <c r="H288" s="251" t="s">
        <v>2285</v>
      </c>
      <c r="I288" s="251" t="s">
        <v>2285</v>
      </c>
      <c r="J288" s="251" t="s">
        <v>2285</v>
      </c>
      <c r="K288" s="251" t="s">
        <v>2285</v>
      </c>
      <c r="L288" s="251" t="s">
        <v>2285</v>
      </c>
      <c r="M288" s="251" t="s">
        <v>2285</v>
      </c>
      <c r="N288" s="251" t="s">
        <v>2285</v>
      </c>
      <c r="O288" s="251" t="s">
        <v>2285</v>
      </c>
      <c r="P288" s="251" t="s">
        <v>2285</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2286</v>
      </c>
      <c r="B289" s="251" t="s">
        <v>2286</v>
      </c>
      <c r="C289" s="251" t="s">
        <v>2286</v>
      </c>
      <c r="D289" s="251" t="s">
        <v>2286</v>
      </c>
      <c r="E289" s="251" t="s">
        <v>2286</v>
      </c>
      <c r="F289" s="251" t="s">
        <v>2286</v>
      </c>
      <c r="G289" s="251" t="s">
        <v>2286</v>
      </c>
      <c r="H289" s="251" t="s">
        <v>2286</v>
      </c>
      <c r="I289" s="251" t="s">
        <v>2286</v>
      </c>
      <c r="J289" s="251" t="s">
        <v>2286</v>
      </c>
      <c r="K289" s="251" t="s">
        <v>2286</v>
      </c>
      <c r="L289" s="251" t="s">
        <v>2286</v>
      </c>
      <c r="M289" s="251" t="s">
        <v>2286</v>
      </c>
      <c r="N289" s="251" t="s">
        <v>2286</v>
      </c>
      <c r="O289" s="251" t="s">
        <v>2286</v>
      </c>
      <c r="P289" s="251" t="s">
        <v>2286</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2287</v>
      </c>
      <c r="B290" s="252" t="s">
        <v>2287</v>
      </c>
      <c r="C290" s="252" t="s">
        <v>2287</v>
      </c>
      <c r="D290" s="252" t="s">
        <v>2287</v>
      </c>
      <c r="E290" s="252" t="s">
        <v>2287</v>
      </c>
      <c r="F290" s="252" t="s">
        <v>2287</v>
      </c>
      <c r="G290" s="252" t="s">
        <v>2287</v>
      </c>
      <c r="H290" s="252" t="s">
        <v>2287</v>
      </c>
      <c r="I290" s="252" t="s">
        <v>2287</v>
      </c>
      <c r="J290" s="252" t="s">
        <v>2287</v>
      </c>
      <c r="K290" s="252" t="s">
        <v>2287</v>
      </c>
      <c r="L290" s="252" t="s">
        <v>2287</v>
      </c>
      <c r="M290" s="252" t="s">
        <v>2287</v>
      </c>
      <c r="N290" s="252" t="s">
        <v>2287</v>
      </c>
      <c r="O290" s="252" t="s">
        <v>2287</v>
      </c>
      <c r="P290" s="252" t="s">
        <v>2287</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2288</v>
      </c>
      <c r="B291" s="252" t="s">
        <v>2288</v>
      </c>
      <c r="C291" s="252" t="s">
        <v>2288</v>
      </c>
      <c r="D291" s="252" t="s">
        <v>2288</v>
      </c>
      <c r="E291" s="252" t="s">
        <v>2288</v>
      </c>
      <c r="F291" s="252" t="s">
        <v>2288</v>
      </c>
      <c r="G291" s="252" t="s">
        <v>2288</v>
      </c>
      <c r="H291" s="252" t="s">
        <v>2288</v>
      </c>
      <c r="I291" s="252" t="s">
        <v>2288</v>
      </c>
      <c r="J291" s="252" t="s">
        <v>2288</v>
      </c>
      <c r="K291" s="252" t="s">
        <v>2288</v>
      </c>
      <c r="L291" s="252" t="s">
        <v>2288</v>
      </c>
      <c r="M291" s="252" t="s">
        <v>2288</v>
      </c>
      <c r="N291" s="252" t="s">
        <v>2288</v>
      </c>
      <c r="O291" s="252" t="s">
        <v>2288</v>
      </c>
      <c r="P291" s="252" t="s">
        <v>2288</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2289</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2290</v>
      </c>
      <c r="B293" s="251" t="s">
        <v>2290</v>
      </c>
      <c r="C293" s="251" t="s">
        <v>2290</v>
      </c>
      <c r="D293" s="251" t="s">
        <v>2290</v>
      </c>
      <c r="E293" s="251" t="s">
        <v>2290</v>
      </c>
      <c r="F293" s="251" t="s">
        <v>2290</v>
      </c>
      <c r="G293" s="251" t="s">
        <v>2290</v>
      </c>
      <c r="H293" s="251" t="s">
        <v>2290</v>
      </c>
      <c r="I293" s="251" t="s">
        <v>2290</v>
      </c>
      <c r="J293" s="251" t="s">
        <v>2290</v>
      </c>
      <c r="K293" s="251" t="s">
        <v>2290</v>
      </c>
      <c r="L293" s="251" t="s">
        <v>2290</v>
      </c>
      <c r="M293" s="251" t="s">
        <v>2290</v>
      </c>
      <c r="N293" s="251" t="s">
        <v>2290</v>
      </c>
      <c r="O293" s="251" t="s">
        <v>2290</v>
      </c>
      <c r="P293" s="251" t="s">
        <v>2290</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2291</v>
      </c>
      <c r="B294" s="251" t="s">
        <v>2291</v>
      </c>
      <c r="C294" s="251" t="s">
        <v>2291</v>
      </c>
      <c r="D294" s="251" t="s">
        <v>2291</v>
      </c>
      <c r="E294" s="251" t="s">
        <v>2291</v>
      </c>
      <c r="F294" s="251" t="s">
        <v>2291</v>
      </c>
      <c r="G294" s="251" t="s">
        <v>2291</v>
      </c>
      <c r="H294" s="251" t="s">
        <v>2291</v>
      </c>
      <c r="I294" s="251" t="s">
        <v>2291</v>
      </c>
      <c r="J294" s="251" t="s">
        <v>2291</v>
      </c>
      <c r="K294" s="251" t="s">
        <v>2291</v>
      </c>
      <c r="L294" s="251" t="s">
        <v>2291</v>
      </c>
      <c r="M294" s="251" t="s">
        <v>2291</v>
      </c>
      <c r="N294" s="251" t="s">
        <v>2291</v>
      </c>
      <c r="O294" s="251" t="s">
        <v>2291</v>
      </c>
      <c r="P294" s="251" t="s">
        <v>2291</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2292</v>
      </c>
      <c r="B295" s="251" t="s">
        <v>2292</v>
      </c>
      <c r="C295" s="251" t="s">
        <v>2292</v>
      </c>
      <c r="D295" s="251" t="s">
        <v>2292</v>
      </c>
      <c r="E295" s="251" t="s">
        <v>2292</v>
      </c>
      <c r="F295" s="251" t="s">
        <v>2292</v>
      </c>
      <c r="G295" s="251" t="s">
        <v>2292</v>
      </c>
      <c r="H295" s="251" t="s">
        <v>2292</v>
      </c>
      <c r="I295" s="251" t="s">
        <v>2292</v>
      </c>
      <c r="J295" s="251" t="s">
        <v>2292</v>
      </c>
      <c r="K295" s="251" t="s">
        <v>2292</v>
      </c>
      <c r="L295" s="251" t="s">
        <v>2292</v>
      </c>
      <c r="M295" s="251" t="s">
        <v>2292</v>
      </c>
      <c r="N295" s="251" t="s">
        <v>2292</v>
      </c>
      <c r="O295" s="251" t="s">
        <v>2292</v>
      </c>
      <c r="P295" s="251" t="s">
        <v>2292</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2293</v>
      </c>
      <c r="B296" s="251" t="s">
        <v>2293</v>
      </c>
      <c r="C296" s="251" t="s">
        <v>2293</v>
      </c>
      <c r="D296" s="251" t="s">
        <v>2293</v>
      </c>
      <c r="E296" s="251" t="s">
        <v>2293</v>
      </c>
      <c r="F296" s="251" t="s">
        <v>2293</v>
      </c>
      <c r="G296" s="251" t="s">
        <v>2293</v>
      </c>
      <c r="H296" s="251" t="s">
        <v>2293</v>
      </c>
      <c r="I296" s="251" t="s">
        <v>2293</v>
      </c>
      <c r="J296" s="251" t="s">
        <v>2293</v>
      </c>
      <c r="K296" s="251" t="s">
        <v>2293</v>
      </c>
      <c r="L296" s="251" t="s">
        <v>2293</v>
      </c>
      <c r="M296" s="251" t="s">
        <v>2293</v>
      </c>
      <c r="N296" s="251" t="s">
        <v>2293</v>
      </c>
      <c r="O296" s="251" t="s">
        <v>2293</v>
      </c>
      <c r="P296" s="251" t="s">
        <v>2293</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2294</v>
      </c>
      <c r="B297" s="252" t="s">
        <v>2294</v>
      </c>
      <c r="C297" s="252" t="s">
        <v>2294</v>
      </c>
      <c r="D297" s="252" t="s">
        <v>2294</v>
      </c>
      <c r="E297" s="252" t="s">
        <v>2294</v>
      </c>
      <c r="F297" s="252" t="s">
        <v>2294</v>
      </c>
      <c r="G297" s="252" t="s">
        <v>2294</v>
      </c>
      <c r="H297" s="252" t="s">
        <v>2294</v>
      </c>
      <c r="I297" s="252" t="s">
        <v>2294</v>
      </c>
      <c r="J297" s="252" t="s">
        <v>2294</v>
      </c>
      <c r="K297" s="252" t="s">
        <v>2294</v>
      </c>
      <c r="L297" s="252" t="s">
        <v>2294</v>
      </c>
      <c r="M297" s="252" t="s">
        <v>2294</v>
      </c>
      <c r="N297" s="252" t="s">
        <v>2294</v>
      </c>
      <c r="O297" s="252" t="s">
        <v>2294</v>
      </c>
      <c r="P297" s="252" t="s">
        <v>2294</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2295</v>
      </c>
      <c r="B298" s="252" t="s">
        <v>2295</v>
      </c>
      <c r="C298" s="252" t="s">
        <v>2295</v>
      </c>
      <c r="D298" s="252" t="s">
        <v>2295</v>
      </c>
      <c r="E298" s="252" t="s">
        <v>2295</v>
      </c>
      <c r="F298" s="252" t="s">
        <v>2295</v>
      </c>
      <c r="G298" s="252" t="s">
        <v>2295</v>
      </c>
      <c r="H298" s="252" t="s">
        <v>2295</v>
      </c>
      <c r="I298" s="252" t="s">
        <v>2295</v>
      </c>
      <c r="J298" s="252" t="s">
        <v>2295</v>
      </c>
      <c r="K298" s="252" t="s">
        <v>2295</v>
      </c>
      <c r="L298" s="252" t="s">
        <v>2295</v>
      </c>
      <c r="M298" s="252" t="s">
        <v>2295</v>
      </c>
      <c r="N298" s="252" t="s">
        <v>2295</v>
      </c>
      <c r="O298" s="252" t="s">
        <v>2295</v>
      </c>
      <c r="P298" s="252" t="s">
        <v>2295</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2296</v>
      </c>
      <c r="B299" s="251" t="s">
        <v>2296</v>
      </c>
      <c r="C299" s="251" t="s">
        <v>2296</v>
      </c>
      <c r="D299" s="251" t="s">
        <v>2296</v>
      </c>
      <c r="E299" s="251" t="s">
        <v>2296</v>
      </c>
      <c r="F299" s="251" t="s">
        <v>2296</v>
      </c>
      <c r="G299" s="251" t="s">
        <v>2296</v>
      </c>
      <c r="H299" s="251" t="s">
        <v>2296</v>
      </c>
      <c r="I299" s="251" t="s">
        <v>2296</v>
      </c>
      <c r="J299" s="251" t="s">
        <v>2296</v>
      </c>
      <c r="K299" s="251" t="s">
        <v>2296</v>
      </c>
      <c r="L299" s="251" t="s">
        <v>2296</v>
      </c>
      <c r="M299" s="251" t="s">
        <v>2296</v>
      </c>
      <c r="N299" s="251" t="s">
        <v>2296</v>
      </c>
      <c r="O299" s="251" t="s">
        <v>2296</v>
      </c>
      <c r="P299" s="251" t="s">
        <v>2296</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2297</v>
      </c>
      <c r="B300" s="251" t="s">
        <v>2297</v>
      </c>
      <c r="C300" s="251" t="s">
        <v>2297</v>
      </c>
      <c r="D300" s="251" t="s">
        <v>2297</v>
      </c>
      <c r="E300" s="251" t="s">
        <v>2297</v>
      </c>
      <c r="F300" s="251" t="s">
        <v>2297</v>
      </c>
      <c r="G300" s="251" t="s">
        <v>2297</v>
      </c>
      <c r="H300" s="251" t="s">
        <v>2297</v>
      </c>
      <c r="I300" s="251" t="s">
        <v>2297</v>
      </c>
      <c r="J300" s="251" t="s">
        <v>2297</v>
      </c>
      <c r="K300" s="251" t="s">
        <v>2297</v>
      </c>
      <c r="L300" s="251" t="s">
        <v>2297</v>
      </c>
      <c r="M300" s="251" t="s">
        <v>2297</v>
      </c>
      <c r="N300" s="251" t="s">
        <v>2297</v>
      </c>
      <c r="O300" s="251" t="s">
        <v>2297</v>
      </c>
      <c r="P300" s="251" t="s">
        <v>2297</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2298</v>
      </c>
      <c r="B301" s="251" t="s">
        <v>2298</v>
      </c>
      <c r="C301" s="251" t="s">
        <v>2298</v>
      </c>
      <c r="D301" s="251" t="s">
        <v>2298</v>
      </c>
      <c r="E301" s="251" t="s">
        <v>2298</v>
      </c>
      <c r="F301" s="251" t="s">
        <v>2298</v>
      </c>
      <c r="G301" s="251" t="s">
        <v>2298</v>
      </c>
      <c r="H301" s="251" t="s">
        <v>2298</v>
      </c>
      <c r="I301" s="251" t="s">
        <v>2298</v>
      </c>
      <c r="J301" s="251" t="s">
        <v>2298</v>
      </c>
      <c r="K301" s="251" t="s">
        <v>2298</v>
      </c>
      <c r="L301" s="251" t="s">
        <v>2298</v>
      </c>
      <c r="M301" s="251" t="s">
        <v>2298</v>
      </c>
      <c r="N301" s="251" t="s">
        <v>2298</v>
      </c>
      <c r="O301" s="251" t="s">
        <v>2298</v>
      </c>
      <c r="P301" s="251" t="s">
        <v>2298</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2299</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2300</v>
      </c>
      <c r="B303" s="251" t="s">
        <v>2300</v>
      </c>
      <c r="C303" s="251" t="s">
        <v>2300</v>
      </c>
      <c r="D303" s="251" t="s">
        <v>2300</v>
      </c>
      <c r="E303" s="251" t="s">
        <v>2300</v>
      </c>
      <c r="F303" s="251" t="s">
        <v>2300</v>
      </c>
      <c r="G303" s="251" t="s">
        <v>2300</v>
      </c>
      <c r="H303" s="251" t="s">
        <v>2300</v>
      </c>
      <c r="I303" s="251" t="s">
        <v>2300</v>
      </c>
      <c r="J303" s="251" t="s">
        <v>2300</v>
      </c>
      <c r="K303" s="251" t="s">
        <v>2300</v>
      </c>
      <c r="L303" s="251" t="s">
        <v>2300</v>
      </c>
      <c r="M303" s="251" t="s">
        <v>2300</v>
      </c>
      <c r="N303" s="251" t="s">
        <v>2300</v>
      </c>
      <c r="O303" s="251" t="s">
        <v>2300</v>
      </c>
      <c r="P303" s="251" t="s">
        <v>2300</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2301</v>
      </c>
      <c r="B304" s="252" t="s">
        <v>2301</v>
      </c>
      <c r="C304" s="252" t="s">
        <v>2301</v>
      </c>
      <c r="D304" s="252" t="s">
        <v>2301</v>
      </c>
      <c r="E304" s="252" t="s">
        <v>2301</v>
      </c>
      <c r="F304" s="252" t="s">
        <v>2301</v>
      </c>
      <c r="G304" s="252" t="s">
        <v>2301</v>
      </c>
      <c r="H304" s="252" t="s">
        <v>2301</v>
      </c>
      <c r="I304" s="252" t="s">
        <v>2301</v>
      </c>
      <c r="J304" s="252" t="s">
        <v>2301</v>
      </c>
      <c r="K304" s="252" t="s">
        <v>2301</v>
      </c>
      <c r="L304" s="252" t="s">
        <v>2301</v>
      </c>
      <c r="M304" s="252" t="s">
        <v>2301</v>
      </c>
      <c r="N304" s="252" t="s">
        <v>2301</v>
      </c>
      <c r="O304" s="252" t="s">
        <v>2301</v>
      </c>
      <c r="P304" s="252" t="s">
        <v>2301</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2302</v>
      </c>
      <c r="B305" s="252" t="s">
        <v>2302</v>
      </c>
      <c r="C305" s="252" t="s">
        <v>2302</v>
      </c>
      <c r="D305" s="252" t="s">
        <v>2302</v>
      </c>
      <c r="E305" s="252" t="s">
        <v>2302</v>
      </c>
      <c r="F305" s="252" t="s">
        <v>2302</v>
      </c>
      <c r="G305" s="252" t="s">
        <v>2302</v>
      </c>
      <c r="H305" s="252" t="s">
        <v>2302</v>
      </c>
      <c r="I305" s="252" t="s">
        <v>2302</v>
      </c>
      <c r="J305" s="252" t="s">
        <v>2302</v>
      </c>
      <c r="K305" s="252" t="s">
        <v>2302</v>
      </c>
      <c r="L305" s="252" t="s">
        <v>2302</v>
      </c>
      <c r="M305" s="252" t="s">
        <v>2302</v>
      </c>
      <c r="N305" s="252" t="s">
        <v>2302</v>
      </c>
      <c r="O305" s="252" t="s">
        <v>2302</v>
      </c>
      <c r="P305" s="252" t="s">
        <v>2302</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2303</v>
      </c>
      <c r="B306" s="251" t="s">
        <v>2303</v>
      </c>
      <c r="C306" s="251" t="s">
        <v>2303</v>
      </c>
      <c r="D306" s="251" t="s">
        <v>2303</v>
      </c>
      <c r="E306" s="251" t="s">
        <v>2303</v>
      </c>
      <c r="F306" s="251" t="s">
        <v>2303</v>
      </c>
      <c r="G306" s="251" t="s">
        <v>2303</v>
      </c>
      <c r="H306" s="251" t="s">
        <v>2303</v>
      </c>
      <c r="I306" s="251" t="s">
        <v>2303</v>
      </c>
      <c r="J306" s="251" t="s">
        <v>2303</v>
      </c>
      <c r="K306" s="251" t="s">
        <v>2303</v>
      </c>
      <c r="L306" s="251" t="s">
        <v>2303</v>
      </c>
      <c r="M306" s="251" t="s">
        <v>2303</v>
      </c>
      <c r="N306" s="251" t="s">
        <v>2303</v>
      </c>
      <c r="O306" s="251" t="s">
        <v>2303</v>
      </c>
      <c r="P306" s="251" t="s">
        <v>2303</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2304</v>
      </c>
      <c r="B307" s="251" t="s">
        <v>2304</v>
      </c>
      <c r="C307" s="251" t="s">
        <v>2304</v>
      </c>
      <c r="D307" s="251" t="s">
        <v>2304</v>
      </c>
      <c r="E307" s="251" t="s">
        <v>2304</v>
      </c>
      <c r="F307" s="251" t="s">
        <v>2304</v>
      </c>
      <c r="G307" s="251" t="s">
        <v>2304</v>
      </c>
      <c r="H307" s="251" t="s">
        <v>2304</v>
      </c>
      <c r="I307" s="251" t="s">
        <v>2304</v>
      </c>
      <c r="J307" s="251" t="s">
        <v>2304</v>
      </c>
      <c r="K307" s="251" t="s">
        <v>2304</v>
      </c>
      <c r="L307" s="251" t="s">
        <v>2304</v>
      </c>
      <c r="M307" s="251" t="s">
        <v>2304</v>
      </c>
      <c r="N307" s="251" t="s">
        <v>2304</v>
      </c>
      <c r="O307" s="251" t="s">
        <v>2304</v>
      </c>
      <c r="P307" s="251" t="s">
        <v>2304</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2305</v>
      </c>
      <c r="B308" s="251" t="s">
        <v>2305</v>
      </c>
      <c r="C308" s="251" t="s">
        <v>2305</v>
      </c>
      <c r="D308" s="251" t="s">
        <v>2305</v>
      </c>
      <c r="E308" s="251" t="s">
        <v>2305</v>
      </c>
      <c r="F308" s="251" t="s">
        <v>2305</v>
      </c>
      <c r="G308" s="251" t="s">
        <v>2305</v>
      </c>
      <c r="H308" s="251" t="s">
        <v>2305</v>
      </c>
      <c r="I308" s="251" t="s">
        <v>2305</v>
      </c>
      <c r="J308" s="251" t="s">
        <v>2305</v>
      </c>
      <c r="K308" s="251" t="s">
        <v>2305</v>
      </c>
      <c r="L308" s="251" t="s">
        <v>2305</v>
      </c>
      <c r="M308" s="251" t="s">
        <v>2305</v>
      </c>
      <c r="N308" s="251" t="s">
        <v>2305</v>
      </c>
      <c r="O308" s="251" t="s">
        <v>2305</v>
      </c>
      <c r="P308" s="251" t="s">
        <v>2305</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2306</v>
      </c>
      <c r="B309" s="252" t="s">
        <v>2306</v>
      </c>
      <c r="C309" s="252" t="s">
        <v>2306</v>
      </c>
      <c r="D309" s="252" t="s">
        <v>2306</v>
      </c>
      <c r="E309" s="252" t="s">
        <v>2306</v>
      </c>
      <c r="F309" s="252" t="s">
        <v>2306</v>
      </c>
      <c r="G309" s="252" t="s">
        <v>2306</v>
      </c>
      <c r="H309" s="252" t="s">
        <v>2306</v>
      </c>
      <c r="I309" s="252" t="s">
        <v>2306</v>
      </c>
      <c r="J309" s="252" t="s">
        <v>2306</v>
      </c>
      <c r="K309" s="252" t="s">
        <v>2306</v>
      </c>
      <c r="L309" s="252" t="s">
        <v>2306</v>
      </c>
      <c r="M309" s="252" t="s">
        <v>2306</v>
      </c>
      <c r="N309" s="252" t="s">
        <v>2306</v>
      </c>
      <c r="O309" s="252" t="s">
        <v>2306</v>
      </c>
      <c r="P309" s="252" t="s">
        <v>2306</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2307</v>
      </c>
      <c r="B310" s="252" t="s">
        <v>2307</v>
      </c>
      <c r="C310" s="252" t="s">
        <v>2307</v>
      </c>
      <c r="D310" s="252" t="s">
        <v>2307</v>
      </c>
      <c r="E310" s="252" t="s">
        <v>2307</v>
      </c>
      <c r="F310" s="252" t="s">
        <v>2307</v>
      </c>
      <c r="G310" s="252" t="s">
        <v>2307</v>
      </c>
      <c r="H310" s="252" t="s">
        <v>2307</v>
      </c>
      <c r="I310" s="252" t="s">
        <v>2307</v>
      </c>
      <c r="J310" s="252" t="s">
        <v>2307</v>
      </c>
      <c r="K310" s="252" t="s">
        <v>2307</v>
      </c>
      <c r="L310" s="252" t="s">
        <v>2307</v>
      </c>
      <c r="M310" s="252" t="s">
        <v>2307</v>
      </c>
      <c r="N310" s="252" t="s">
        <v>2307</v>
      </c>
      <c r="O310" s="252" t="s">
        <v>2307</v>
      </c>
      <c r="P310" s="252" t="s">
        <v>2307</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2308</v>
      </c>
      <c r="B311" s="251" t="s">
        <v>2308</v>
      </c>
      <c r="C311" s="251" t="s">
        <v>2308</v>
      </c>
      <c r="D311" s="251" t="s">
        <v>2308</v>
      </c>
      <c r="E311" s="251" t="s">
        <v>2308</v>
      </c>
      <c r="F311" s="251" t="s">
        <v>2308</v>
      </c>
      <c r="G311" s="251" t="s">
        <v>2308</v>
      </c>
      <c r="H311" s="251" t="s">
        <v>2308</v>
      </c>
      <c r="I311" s="251" t="s">
        <v>2308</v>
      </c>
      <c r="J311" s="251" t="s">
        <v>2308</v>
      </c>
      <c r="K311" s="251" t="s">
        <v>2308</v>
      </c>
      <c r="L311" s="251" t="s">
        <v>2308</v>
      </c>
      <c r="M311" s="251" t="s">
        <v>2308</v>
      </c>
      <c r="N311" s="251" t="s">
        <v>2308</v>
      </c>
      <c r="O311" s="251" t="s">
        <v>2308</v>
      </c>
      <c r="P311" s="251" t="s">
        <v>2308</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203</v>
      </c>
      <c r="B313" s="254"/>
      <c r="C313" s="254"/>
      <c r="D313" s="254"/>
      <c r="E313" s="254"/>
      <c r="F313" s="254"/>
      <c r="G313" s="254"/>
      <c r="H313" s="254"/>
      <c r="I313" s="254"/>
      <c r="J313" s="254"/>
      <c r="K313" s="254"/>
      <c r="L313" s="254"/>
      <c r="M313" s="254"/>
      <c r="N313" s="254"/>
      <c r="O313" s="254"/>
      <c r="P313" s="254"/>
      <c r="Q313" s="66" t="s">
        <v>194</v>
      </c>
      <c r="R313" s="255" t="s">
        <v>195</v>
      </c>
      <c r="S313" s="255"/>
      <c r="T313" s="255"/>
      <c r="U313" s="255"/>
      <c r="V313" s="255"/>
      <c r="W313" s="255"/>
      <c r="X313" s="255"/>
      <c r="Y313" s="255"/>
      <c r="Z313" s="255"/>
      <c r="AA313" s="255"/>
      <c r="AB313" s="255"/>
      <c r="AC313" s="255"/>
      <c r="AD313" s="255"/>
      <c r="AE313" s="255"/>
      <c r="AF313" s="67" t="s">
        <v>194</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2309</v>
      </c>
      <c r="B314" s="251" t="s">
        <v>2309</v>
      </c>
      <c r="C314" s="251" t="s">
        <v>2309</v>
      </c>
      <c r="D314" s="251" t="s">
        <v>2309</v>
      </c>
      <c r="E314" s="251" t="s">
        <v>2309</v>
      </c>
      <c r="F314" s="251" t="s">
        <v>2309</v>
      </c>
      <c r="G314" s="251" t="s">
        <v>2309</v>
      </c>
      <c r="H314" s="251" t="s">
        <v>2309</v>
      </c>
      <c r="I314" s="251" t="s">
        <v>2309</v>
      </c>
      <c r="J314" s="251" t="s">
        <v>2309</v>
      </c>
      <c r="K314" s="251" t="s">
        <v>2309</v>
      </c>
      <c r="L314" s="251" t="s">
        <v>2309</v>
      </c>
      <c r="M314" s="251" t="s">
        <v>2309</v>
      </c>
      <c r="N314" s="251" t="s">
        <v>2309</v>
      </c>
      <c r="O314" s="251" t="s">
        <v>2309</v>
      </c>
      <c r="P314" s="251" t="s">
        <v>2309</v>
      </c>
      <c r="Q314" s="64">
        <v>3</v>
      </c>
      <c r="R314" s="252"/>
      <c r="S314" s="252"/>
      <c r="T314" s="252"/>
      <c r="U314" s="252"/>
      <c r="V314" s="252"/>
      <c r="W314" s="252"/>
      <c r="X314" s="252"/>
      <c r="Y314" s="252"/>
      <c r="Z314" s="252"/>
      <c r="AA314" s="252"/>
      <c r="AB314" s="252"/>
      <c r="AC314" s="252"/>
      <c r="AD314" s="252"/>
      <c r="AE314" s="252"/>
      <c r="AF314" s="64">
        <v>3</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2310</v>
      </c>
      <c r="B315" s="251" t="s">
        <v>2310</v>
      </c>
      <c r="C315" s="251" t="s">
        <v>2310</v>
      </c>
      <c r="D315" s="251" t="s">
        <v>2310</v>
      </c>
      <c r="E315" s="251" t="s">
        <v>2310</v>
      </c>
      <c r="F315" s="251" t="s">
        <v>2310</v>
      </c>
      <c r="G315" s="251" t="s">
        <v>2310</v>
      </c>
      <c r="H315" s="251" t="s">
        <v>2310</v>
      </c>
      <c r="I315" s="251" t="s">
        <v>2310</v>
      </c>
      <c r="J315" s="251" t="s">
        <v>2310</v>
      </c>
      <c r="K315" s="251" t="s">
        <v>2310</v>
      </c>
      <c r="L315" s="251" t="s">
        <v>2310</v>
      </c>
      <c r="M315" s="251" t="s">
        <v>2310</v>
      </c>
      <c r="N315" s="251" t="s">
        <v>2310</v>
      </c>
      <c r="O315" s="251" t="s">
        <v>2310</v>
      </c>
      <c r="P315" s="251" t="s">
        <v>2310</v>
      </c>
      <c r="Q315" s="64">
        <v>3</v>
      </c>
      <c r="R315" s="253"/>
      <c r="S315" s="253"/>
      <c r="T315" s="253"/>
      <c r="U315" s="253"/>
      <c r="V315" s="253"/>
      <c r="W315" s="253"/>
      <c r="X315" s="253"/>
      <c r="Y315" s="253"/>
      <c r="Z315" s="253"/>
      <c r="AA315" s="253"/>
      <c r="AB315" s="253"/>
      <c r="AC315" s="253"/>
      <c r="AD315" s="253"/>
      <c r="AE315" s="253"/>
      <c r="AF315" s="64">
        <v>3</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2311</v>
      </c>
      <c r="B316" s="251" t="s">
        <v>2311</v>
      </c>
      <c r="C316" s="251" t="s">
        <v>2311</v>
      </c>
      <c r="D316" s="251" t="s">
        <v>2311</v>
      </c>
      <c r="E316" s="251" t="s">
        <v>2311</v>
      </c>
      <c r="F316" s="251" t="s">
        <v>2311</v>
      </c>
      <c r="G316" s="251" t="s">
        <v>2311</v>
      </c>
      <c r="H316" s="251" t="s">
        <v>2311</v>
      </c>
      <c r="I316" s="251" t="s">
        <v>2311</v>
      </c>
      <c r="J316" s="251" t="s">
        <v>2311</v>
      </c>
      <c r="K316" s="251" t="s">
        <v>2311</v>
      </c>
      <c r="L316" s="251" t="s">
        <v>2311</v>
      </c>
      <c r="M316" s="251" t="s">
        <v>2311</v>
      </c>
      <c r="N316" s="251" t="s">
        <v>2311</v>
      </c>
      <c r="O316" s="251" t="s">
        <v>2311</v>
      </c>
      <c r="P316" s="251" t="s">
        <v>2311</v>
      </c>
      <c r="Q316" s="64">
        <v>3</v>
      </c>
      <c r="R316" s="252"/>
      <c r="S316" s="252"/>
      <c r="T316" s="252"/>
      <c r="U316" s="252"/>
      <c r="V316" s="252"/>
      <c r="W316" s="252"/>
      <c r="X316" s="252"/>
      <c r="Y316" s="252"/>
      <c r="Z316" s="252"/>
      <c r="AA316" s="252"/>
      <c r="AB316" s="252"/>
      <c r="AC316" s="252"/>
      <c r="AD316" s="252"/>
      <c r="AE316" s="252"/>
      <c r="AF316" s="64">
        <v>3</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2312</v>
      </c>
      <c r="B317" s="251" t="s">
        <v>2312</v>
      </c>
      <c r="C317" s="251" t="s">
        <v>2312</v>
      </c>
      <c r="D317" s="251" t="s">
        <v>2312</v>
      </c>
      <c r="E317" s="251" t="s">
        <v>2312</v>
      </c>
      <c r="F317" s="251" t="s">
        <v>2312</v>
      </c>
      <c r="G317" s="251" t="s">
        <v>2312</v>
      </c>
      <c r="H317" s="251" t="s">
        <v>2312</v>
      </c>
      <c r="I317" s="251" t="s">
        <v>2312</v>
      </c>
      <c r="J317" s="251" t="s">
        <v>2312</v>
      </c>
      <c r="K317" s="251" t="s">
        <v>2312</v>
      </c>
      <c r="L317" s="251" t="s">
        <v>2312</v>
      </c>
      <c r="M317" s="251" t="s">
        <v>2312</v>
      </c>
      <c r="N317" s="251" t="s">
        <v>2312</v>
      </c>
      <c r="O317" s="251" t="s">
        <v>2312</v>
      </c>
      <c r="P317" s="251" t="s">
        <v>2312</v>
      </c>
      <c r="Q317" s="64">
        <v>3</v>
      </c>
      <c r="R317" s="252"/>
      <c r="S317" s="252"/>
      <c r="T317" s="252"/>
      <c r="U317" s="252"/>
      <c r="V317" s="252"/>
      <c r="W317" s="252"/>
      <c r="X317" s="252"/>
      <c r="Y317" s="252"/>
      <c r="Z317" s="252"/>
      <c r="AA317" s="252"/>
      <c r="AB317" s="252"/>
      <c r="AC317" s="252"/>
      <c r="AD317" s="252"/>
      <c r="AE317" s="252"/>
      <c r="AF317" s="64">
        <v>3</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2313</v>
      </c>
      <c r="B318" s="251" t="s">
        <v>2313</v>
      </c>
      <c r="C318" s="251" t="s">
        <v>2313</v>
      </c>
      <c r="D318" s="251" t="s">
        <v>2313</v>
      </c>
      <c r="E318" s="251" t="s">
        <v>2313</v>
      </c>
      <c r="F318" s="251" t="s">
        <v>2313</v>
      </c>
      <c r="G318" s="251" t="s">
        <v>2313</v>
      </c>
      <c r="H318" s="251" t="s">
        <v>2313</v>
      </c>
      <c r="I318" s="251" t="s">
        <v>2313</v>
      </c>
      <c r="J318" s="251" t="s">
        <v>2313</v>
      </c>
      <c r="K318" s="251" t="s">
        <v>2313</v>
      </c>
      <c r="L318" s="251" t="s">
        <v>2313</v>
      </c>
      <c r="M318" s="251" t="s">
        <v>2313</v>
      </c>
      <c r="N318" s="251" t="s">
        <v>2313</v>
      </c>
      <c r="O318" s="251" t="s">
        <v>2313</v>
      </c>
      <c r="P318" s="251" t="s">
        <v>2313</v>
      </c>
      <c r="Q318" s="64">
        <v>3</v>
      </c>
      <c r="R318" s="252"/>
      <c r="S318" s="252"/>
      <c r="T318" s="252"/>
      <c r="U318" s="252"/>
      <c r="V318" s="252"/>
      <c r="W318" s="252"/>
      <c r="X318" s="252"/>
      <c r="Y318" s="252"/>
      <c r="Z318" s="252"/>
      <c r="AA318" s="252"/>
      <c r="AB318" s="252"/>
      <c r="AC318" s="252"/>
      <c r="AD318" s="252"/>
      <c r="AE318" s="252"/>
      <c r="AF318" s="64">
        <v>3</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2314</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191</v>
      </c>
      <c r="AH321" s="261"/>
      <c r="AI321" s="261"/>
      <c r="AJ321" s="261"/>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193</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171</v>
      </c>
      <c r="B326" s="257"/>
      <c r="C326" s="257"/>
      <c r="D326" s="257"/>
      <c r="E326" s="257"/>
      <c r="F326" s="257"/>
      <c r="G326" s="257"/>
      <c r="H326" s="257"/>
      <c r="I326" s="257"/>
      <c r="J326" s="257"/>
      <c r="K326" s="257"/>
      <c r="L326" s="257"/>
      <c r="M326" s="257"/>
      <c r="N326" s="257"/>
      <c r="O326" s="257"/>
      <c r="P326" s="257"/>
      <c r="Q326" s="62" t="s">
        <v>194</v>
      </c>
      <c r="R326" s="258" t="s">
        <v>195</v>
      </c>
      <c r="S326" s="258"/>
      <c r="T326" s="258"/>
      <c r="U326" s="258"/>
      <c r="V326" s="258"/>
      <c r="W326" s="258"/>
      <c r="X326" s="258"/>
      <c r="Y326" s="258"/>
      <c r="Z326" s="258"/>
      <c r="AA326" s="258"/>
      <c r="AB326" s="258"/>
      <c r="AC326" s="258"/>
      <c r="AD326" s="258"/>
      <c r="AE326" s="258"/>
      <c r="AF326" s="63" t="s">
        <v>194</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1045</v>
      </c>
      <c r="B327" s="251" t="s">
        <v>1045</v>
      </c>
      <c r="C327" s="251" t="s">
        <v>1045</v>
      </c>
      <c r="D327" s="251" t="s">
        <v>1045</v>
      </c>
      <c r="E327" s="251" t="s">
        <v>1045</v>
      </c>
      <c r="F327" s="251" t="s">
        <v>1045</v>
      </c>
      <c r="G327" s="251" t="s">
        <v>1045</v>
      </c>
      <c r="H327" s="251" t="s">
        <v>1045</v>
      </c>
      <c r="I327" s="251" t="s">
        <v>1045</v>
      </c>
      <c r="J327" s="251" t="s">
        <v>1045</v>
      </c>
      <c r="K327" s="251" t="s">
        <v>1045</v>
      </c>
      <c r="L327" s="251" t="s">
        <v>1045</v>
      </c>
      <c r="M327" s="251" t="s">
        <v>1045</v>
      </c>
      <c r="N327" s="251" t="s">
        <v>1045</v>
      </c>
      <c r="O327" s="251" t="s">
        <v>1045</v>
      </c>
      <c r="P327" s="251" t="s">
        <v>1045</v>
      </c>
      <c r="Q327" s="64">
        <v>2</v>
      </c>
      <c r="R327" s="252"/>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1047</v>
      </c>
      <c r="B328" s="251" t="s">
        <v>1047</v>
      </c>
      <c r="C328" s="251" t="s">
        <v>1047</v>
      </c>
      <c r="D328" s="251" t="s">
        <v>1047</v>
      </c>
      <c r="E328" s="251" t="s">
        <v>1047</v>
      </c>
      <c r="F328" s="251" t="s">
        <v>1047</v>
      </c>
      <c r="G328" s="251" t="s">
        <v>1047</v>
      </c>
      <c r="H328" s="251" t="s">
        <v>1047</v>
      </c>
      <c r="I328" s="251" t="s">
        <v>1047</v>
      </c>
      <c r="J328" s="251" t="s">
        <v>1047</v>
      </c>
      <c r="K328" s="251" t="s">
        <v>1047</v>
      </c>
      <c r="L328" s="251" t="s">
        <v>1047</v>
      </c>
      <c r="M328" s="251" t="s">
        <v>1047</v>
      </c>
      <c r="N328" s="251" t="s">
        <v>1047</v>
      </c>
      <c r="O328" s="251" t="s">
        <v>1047</v>
      </c>
      <c r="P328" s="251" t="s">
        <v>1047</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2315</v>
      </c>
      <c r="B329" s="251" t="s">
        <v>2315</v>
      </c>
      <c r="C329" s="251" t="s">
        <v>2315</v>
      </c>
      <c r="D329" s="251" t="s">
        <v>2315</v>
      </c>
      <c r="E329" s="251" t="s">
        <v>2315</v>
      </c>
      <c r="F329" s="251" t="s">
        <v>2315</v>
      </c>
      <c r="G329" s="251" t="s">
        <v>2315</v>
      </c>
      <c r="H329" s="251" t="s">
        <v>2315</v>
      </c>
      <c r="I329" s="251" t="s">
        <v>2315</v>
      </c>
      <c r="J329" s="251" t="s">
        <v>2315</v>
      </c>
      <c r="K329" s="251" t="s">
        <v>2315</v>
      </c>
      <c r="L329" s="251" t="s">
        <v>2315</v>
      </c>
      <c r="M329" s="251" t="s">
        <v>2315</v>
      </c>
      <c r="N329" s="251" t="s">
        <v>2315</v>
      </c>
      <c r="O329" s="251" t="s">
        <v>2315</v>
      </c>
      <c r="P329" s="251" t="s">
        <v>2315</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2316</v>
      </c>
      <c r="B330" s="251" t="s">
        <v>2316</v>
      </c>
      <c r="C330" s="251" t="s">
        <v>2316</v>
      </c>
      <c r="D330" s="251" t="s">
        <v>2316</v>
      </c>
      <c r="E330" s="251" t="s">
        <v>2316</v>
      </c>
      <c r="F330" s="251" t="s">
        <v>2316</v>
      </c>
      <c r="G330" s="251" t="s">
        <v>2316</v>
      </c>
      <c r="H330" s="251" t="s">
        <v>2316</v>
      </c>
      <c r="I330" s="251" t="s">
        <v>2316</v>
      </c>
      <c r="J330" s="251" t="s">
        <v>2316</v>
      </c>
      <c r="K330" s="251" t="s">
        <v>2316</v>
      </c>
      <c r="L330" s="251" t="s">
        <v>2316</v>
      </c>
      <c r="M330" s="251" t="s">
        <v>2316</v>
      </c>
      <c r="N330" s="251" t="s">
        <v>2316</v>
      </c>
      <c r="O330" s="251" t="s">
        <v>2316</v>
      </c>
      <c r="P330" s="251" t="s">
        <v>2316</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2317</v>
      </c>
      <c r="B331" s="252" t="s">
        <v>2317</v>
      </c>
      <c r="C331" s="252" t="s">
        <v>2317</v>
      </c>
      <c r="D331" s="252" t="s">
        <v>2317</v>
      </c>
      <c r="E331" s="252" t="s">
        <v>2317</v>
      </c>
      <c r="F331" s="252" t="s">
        <v>2317</v>
      </c>
      <c r="G331" s="252" t="s">
        <v>2317</v>
      </c>
      <c r="H331" s="252" t="s">
        <v>2317</v>
      </c>
      <c r="I331" s="252" t="s">
        <v>2317</v>
      </c>
      <c r="J331" s="252" t="s">
        <v>2317</v>
      </c>
      <c r="K331" s="252" t="s">
        <v>2317</v>
      </c>
      <c r="L331" s="252" t="s">
        <v>2317</v>
      </c>
      <c r="M331" s="252" t="s">
        <v>2317</v>
      </c>
      <c r="N331" s="252" t="s">
        <v>2317</v>
      </c>
      <c r="O331" s="252" t="s">
        <v>2317</v>
      </c>
      <c r="P331" s="252" t="s">
        <v>2317</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2318</v>
      </c>
      <c r="B332" s="252" t="s">
        <v>2318</v>
      </c>
      <c r="C332" s="252" t="s">
        <v>2318</v>
      </c>
      <c r="D332" s="252" t="s">
        <v>2318</v>
      </c>
      <c r="E332" s="252" t="s">
        <v>2318</v>
      </c>
      <c r="F332" s="252" t="s">
        <v>2318</v>
      </c>
      <c r="G332" s="252" t="s">
        <v>2318</v>
      </c>
      <c r="H332" s="252" t="s">
        <v>2318</v>
      </c>
      <c r="I332" s="252" t="s">
        <v>2318</v>
      </c>
      <c r="J332" s="252" t="s">
        <v>2318</v>
      </c>
      <c r="K332" s="252" t="s">
        <v>2318</v>
      </c>
      <c r="L332" s="252" t="s">
        <v>2318</v>
      </c>
      <c r="M332" s="252" t="s">
        <v>2318</v>
      </c>
      <c r="N332" s="252" t="s">
        <v>2318</v>
      </c>
      <c r="O332" s="252" t="s">
        <v>2318</v>
      </c>
      <c r="P332" s="252" t="s">
        <v>2318</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2319</v>
      </c>
      <c r="B333" s="251" t="s">
        <v>2319</v>
      </c>
      <c r="C333" s="251" t="s">
        <v>2319</v>
      </c>
      <c r="D333" s="251" t="s">
        <v>2319</v>
      </c>
      <c r="E333" s="251" t="s">
        <v>2319</v>
      </c>
      <c r="F333" s="251" t="s">
        <v>2319</v>
      </c>
      <c r="G333" s="251" t="s">
        <v>2319</v>
      </c>
      <c r="H333" s="251" t="s">
        <v>2319</v>
      </c>
      <c r="I333" s="251" t="s">
        <v>2319</v>
      </c>
      <c r="J333" s="251" t="s">
        <v>2319</v>
      </c>
      <c r="K333" s="251" t="s">
        <v>2319</v>
      </c>
      <c r="L333" s="251" t="s">
        <v>2319</v>
      </c>
      <c r="M333" s="251" t="s">
        <v>2319</v>
      </c>
      <c r="N333" s="251" t="s">
        <v>2319</v>
      </c>
      <c r="O333" s="251" t="s">
        <v>2319</v>
      </c>
      <c r="P333" s="251" t="s">
        <v>2319</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2320</v>
      </c>
      <c r="B334" s="251" t="s">
        <v>2320</v>
      </c>
      <c r="C334" s="251" t="s">
        <v>2320</v>
      </c>
      <c r="D334" s="251" t="s">
        <v>2320</v>
      </c>
      <c r="E334" s="251" t="s">
        <v>2320</v>
      </c>
      <c r="F334" s="251" t="s">
        <v>2320</v>
      </c>
      <c r="G334" s="251" t="s">
        <v>2320</v>
      </c>
      <c r="H334" s="251" t="s">
        <v>2320</v>
      </c>
      <c r="I334" s="251" t="s">
        <v>2320</v>
      </c>
      <c r="J334" s="251" t="s">
        <v>2320</v>
      </c>
      <c r="K334" s="251" t="s">
        <v>2320</v>
      </c>
      <c r="L334" s="251" t="s">
        <v>2320</v>
      </c>
      <c r="M334" s="251" t="s">
        <v>2320</v>
      </c>
      <c r="N334" s="251" t="s">
        <v>2320</v>
      </c>
      <c r="O334" s="251" t="s">
        <v>2320</v>
      </c>
      <c r="P334" s="251" t="s">
        <v>2320</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203</v>
      </c>
      <c r="B336" s="254"/>
      <c r="C336" s="254"/>
      <c r="D336" s="254"/>
      <c r="E336" s="254"/>
      <c r="F336" s="254"/>
      <c r="G336" s="254"/>
      <c r="H336" s="254"/>
      <c r="I336" s="254"/>
      <c r="J336" s="254"/>
      <c r="K336" s="254"/>
      <c r="L336" s="254"/>
      <c r="M336" s="254"/>
      <c r="N336" s="254"/>
      <c r="O336" s="254"/>
      <c r="P336" s="254"/>
      <c r="Q336" s="66" t="s">
        <v>194</v>
      </c>
      <c r="R336" s="255" t="s">
        <v>195</v>
      </c>
      <c r="S336" s="255"/>
      <c r="T336" s="255"/>
      <c r="U336" s="255"/>
      <c r="V336" s="255"/>
      <c r="W336" s="255"/>
      <c r="X336" s="255"/>
      <c r="Y336" s="255"/>
      <c r="Z336" s="255"/>
      <c r="AA336" s="255"/>
      <c r="AB336" s="255"/>
      <c r="AC336" s="255"/>
      <c r="AD336" s="255"/>
      <c r="AE336" s="255"/>
      <c r="AF336" s="67" t="s">
        <v>194</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1054</v>
      </c>
      <c r="B337" s="251" t="s">
        <v>1054</v>
      </c>
      <c r="C337" s="251" t="s">
        <v>1054</v>
      </c>
      <c r="D337" s="251" t="s">
        <v>1054</v>
      </c>
      <c r="E337" s="251" t="s">
        <v>1054</v>
      </c>
      <c r="F337" s="251" t="s">
        <v>1054</v>
      </c>
      <c r="G337" s="251" t="s">
        <v>1054</v>
      </c>
      <c r="H337" s="251" t="s">
        <v>1054</v>
      </c>
      <c r="I337" s="251" t="s">
        <v>1054</v>
      </c>
      <c r="J337" s="251" t="s">
        <v>1054</v>
      </c>
      <c r="K337" s="251" t="s">
        <v>1054</v>
      </c>
      <c r="L337" s="251" t="s">
        <v>1054</v>
      </c>
      <c r="M337" s="251" t="s">
        <v>1054</v>
      </c>
      <c r="N337" s="251" t="s">
        <v>1054</v>
      </c>
      <c r="O337" s="251" t="s">
        <v>1054</v>
      </c>
      <c r="P337" s="251" t="s">
        <v>1054</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1055</v>
      </c>
      <c r="B338" s="251" t="s">
        <v>1055</v>
      </c>
      <c r="C338" s="251" t="s">
        <v>1055</v>
      </c>
      <c r="D338" s="251" t="s">
        <v>1055</v>
      </c>
      <c r="E338" s="251" t="s">
        <v>1055</v>
      </c>
      <c r="F338" s="251" t="s">
        <v>1055</v>
      </c>
      <c r="G338" s="251" t="s">
        <v>1055</v>
      </c>
      <c r="H338" s="251" t="s">
        <v>1055</v>
      </c>
      <c r="I338" s="251" t="s">
        <v>1055</v>
      </c>
      <c r="J338" s="251" t="s">
        <v>1055</v>
      </c>
      <c r="K338" s="251" t="s">
        <v>1055</v>
      </c>
      <c r="L338" s="251" t="s">
        <v>1055</v>
      </c>
      <c r="M338" s="251" t="s">
        <v>1055</v>
      </c>
      <c r="N338" s="251" t="s">
        <v>1055</v>
      </c>
      <c r="O338" s="251" t="s">
        <v>1055</v>
      </c>
      <c r="P338" s="251" t="s">
        <v>1055</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1056</v>
      </c>
      <c r="B339" s="251" t="s">
        <v>1056</v>
      </c>
      <c r="C339" s="251" t="s">
        <v>1056</v>
      </c>
      <c r="D339" s="251" t="s">
        <v>1056</v>
      </c>
      <c r="E339" s="251" t="s">
        <v>1056</v>
      </c>
      <c r="F339" s="251" t="s">
        <v>1056</v>
      </c>
      <c r="G339" s="251" t="s">
        <v>1056</v>
      </c>
      <c r="H339" s="251" t="s">
        <v>1056</v>
      </c>
      <c r="I339" s="251" t="s">
        <v>1056</v>
      </c>
      <c r="J339" s="251" t="s">
        <v>1056</v>
      </c>
      <c r="K339" s="251" t="s">
        <v>1056</v>
      </c>
      <c r="L339" s="251" t="s">
        <v>1056</v>
      </c>
      <c r="M339" s="251" t="s">
        <v>1056</v>
      </c>
      <c r="N339" s="251" t="s">
        <v>1056</v>
      </c>
      <c r="O339" s="251" t="s">
        <v>1056</v>
      </c>
      <c r="P339" s="251" t="s">
        <v>1056</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1057</v>
      </c>
      <c r="B340" s="251" t="s">
        <v>1057</v>
      </c>
      <c r="C340" s="251" t="s">
        <v>1057</v>
      </c>
      <c r="D340" s="251" t="s">
        <v>1057</v>
      </c>
      <c r="E340" s="251" t="s">
        <v>1057</v>
      </c>
      <c r="F340" s="251" t="s">
        <v>1057</v>
      </c>
      <c r="G340" s="251" t="s">
        <v>1057</v>
      </c>
      <c r="H340" s="251" t="s">
        <v>1057</v>
      </c>
      <c r="I340" s="251" t="s">
        <v>1057</v>
      </c>
      <c r="J340" s="251" t="s">
        <v>1057</v>
      </c>
      <c r="K340" s="251" t="s">
        <v>1057</v>
      </c>
      <c r="L340" s="251" t="s">
        <v>1057</v>
      </c>
      <c r="M340" s="251" t="s">
        <v>1057</v>
      </c>
      <c r="N340" s="251" t="s">
        <v>1057</v>
      </c>
      <c r="O340" s="251" t="s">
        <v>1057</v>
      </c>
      <c r="P340" s="251" t="s">
        <v>1057</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2321</v>
      </c>
      <c r="B341" s="251" t="s">
        <v>2321</v>
      </c>
      <c r="C341" s="251" t="s">
        <v>2321</v>
      </c>
      <c r="D341" s="251" t="s">
        <v>2321</v>
      </c>
      <c r="E341" s="251" t="s">
        <v>2321</v>
      </c>
      <c r="F341" s="251" t="s">
        <v>2321</v>
      </c>
      <c r="G341" s="251" t="s">
        <v>2321</v>
      </c>
      <c r="H341" s="251" t="s">
        <v>2321</v>
      </c>
      <c r="I341" s="251" t="s">
        <v>2321</v>
      </c>
      <c r="J341" s="251" t="s">
        <v>2321</v>
      </c>
      <c r="K341" s="251" t="s">
        <v>2321</v>
      </c>
      <c r="L341" s="251" t="s">
        <v>2321</v>
      </c>
      <c r="M341" s="251" t="s">
        <v>2321</v>
      </c>
      <c r="N341" s="251" t="s">
        <v>2321</v>
      </c>
      <c r="O341" s="251" t="s">
        <v>2321</v>
      </c>
      <c r="P341" s="251" t="s">
        <v>2321</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2322</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191</v>
      </c>
      <c r="AH344" s="261"/>
      <c r="AI344" s="261"/>
      <c r="AJ344" s="261"/>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193</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171</v>
      </c>
      <c r="B349" s="257"/>
      <c r="C349" s="257"/>
      <c r="D349" s="257"/>
      <c r="E349" s="257"/>
      <c r="F349" s="257"/>
      <c r="G349" s="257"/>
      <c r="H349" s="257"/>
      <c r="I349" s="257"/>
      <c r="J349" s="257"/>
      <c r="K349" s="257"/>
      <c r="L349" s="257"/>
      <c r="M349" s="257"/>
      <c r="N349" s="257"/>
      <c r="O349" s="257"/>
      <c r="P349" s="257"/>
      <c r="Q349" s="62" t="s">
        <v>194</v>
      </c>
      <c r="R349" s="258" t="s">
        <v>195</v>
      </c>
      <c r="S349" s="258"/>
      <c r="T349" s="258"/>
      <c r="U349" s="258"/>
      <c r="V349" s="258"/>
      <c r="W349" s="258"/>
      <c r="X349" s="258"/>
      <c r="Y349" s="258"/>
      <c r="Z349" s="258"/>
      <c r="AA349" s="258"/>
      <c r="AB349" s="258"/>
      <c r="AC349" s="258"/>
      <c r="AD349" s="258"/>
      <c r="AE349" s="258"/>
      <c r="AF349" s="63" t="s">
        <v>194</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2323</v>
      </c>
      <c r="B350" s="251"/>
      <c r="C350" s="251"/>
      <c r="D350" s="251"/>
      <c r="E350" s="251"/>
      <c r="F350" s="251"/>
      <c r="G350" s="251"/>
      <c r="H350" s="251"/>
      <c r="I350" s="251"/>
      <c r="J350" s="251"/>
      <c r="K350" s="251"/>
      <c r="L350" s="251"/>
      <c r="M350" s="251"/>
      <c r="N350" s="251"/>
      <c r="O350" s="251"/>
      <c r="P350" s="251"/>
      <c r="Q350" s="64">
        <v>3</v>
      </c>
      <c r="R350" s="252" t="s">
        <v>1392</v>
      </c>
      <c r="S350" s="252"/>
      <c r="T350" s="252"/>
      <c r="U350" s="252"/>
      <c r="V350" s="252"/>
      <c r="W350" s="252"/>
      <c r="X350" s="252"/>
      <c r="Y350" s="252"/>
      <c r="Z350" s="252"/>
      <c r="AA350" s="252"/>
      <c r="AB350" s="252"/>
      <c r="AC350" s="252"/>
      <c r="AD350" s="252"/>
      <c r="AE350" s="252"/>
      <c r="AF350" s="64">
        <v>3</v>
      </c>
      <c r="AG350" s="252" t="s">
        <v>1392</v>
      </c>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1047</v>
      </c>
      <c r="B351" s="251" t="s">
        <v>1047</v>
      </c>
      <c r="C351" s="251" t="s">
        <v>1047</v>
      </c>
      <c r="D351" s="251" t="s">
        <v>1047</v>
      </c>
      <c r="E351" s="251" t="s">
        <v>1047</v>
      </c>
      <c r="F351" s="251" t="s">
        <v>1047</v>
      </c>
      <c r="G351" s="251" t="s">
        <v>1047</v>
      </c>
      <c r="H351" s="251" t="s">
        <v>1047</v>
      </c>
      <c r="I351" s="251" t="s">
        <v>1047</v>
      </c>
      <c r="J351" s="251" t="s">
        <v>1047</v>
      </c>
      <c r="K351" s="251" t="s">
        <v>1047</v>
      </c>
      <c r="L351" s="251" t="s">
        <v>1047</v>
      </c>
      <c r="M351" s="251" t="s">
        <v>1047</v>
      </c>
      <c r="N351" s="251" t="s">
        <v>1047</v>
      </c>
      <c r="O351" s="251" t="s">
        <v>1047</v>
      </c>
      <c r="P351" s="251" t="s">
        <v>1047</v>
      </c>
      <c r="Q351" s="64">
        <v>3</v>
      </c>
      <c r="R351" s="253"/>
      <c r="S351" s="253"/>
      <c r="T351" s="253"/>
      <c r="U351" s="253"/>
      <c r="V351" s="253"/>
      <c r="W351" s="253"/>
      <c r="X351" s="253"/>
      <c r="Y351" s="253"/>
      <c r="Z351" s="253"/>
      <c r="AA351" s="253"/>
      <c r="AB351" s="253"/>
      <c r="AC351" s="253"/>
      <c r="AD351" s="253"/>
      <c r="AE351" s="253"/>
      <c r="AF351" s="64">
        <v>3</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2324</v>
      </c>
      <c r="B352" s="251" t="s">
        <v>2324</v>
      </c>
      <c r="C352" s="251" t="s">
        <v>2324</v>
      </c>
      <c r="D352" s="251" t="s">
        <v>2324</v>
      </c>
      <c r="E352" s="251" t="s">
        <v>2324</v>
      </c>
      <c r="F352" s="251" t="s">
        <v>2324</v>
      </c>
      <c r="G352" s="251" t="s">
        <v>2324</v>
      </c>
      <c r="H352" s="251" t="s">
        <v>2324</v>
      </c>
      <c r="I352" s="251" t="s">
        <v>2324</v>
      </c>
      <c r="J352" s="251" t="s">
        <v>2324</v>
      </c>
      <c r="K352" s="251" t="s">
        <v>2324</v>
      </c>
      <c r="L352" s="251" t="s">
        <v>2324</v>
      </c>
      <c r="M352" s="251" t="s">
        <v>2324</v>
      </c>
      <c r="N352" s="251" t="s">
        <v>2324</v>
      </c>
      <c r="O352" s="251" t="s">
        <v>2324</v>
      </c>
      <c r="P352" s="251" t="s">
        <v>2324</v>
      </c>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2325</v>
      </c>
      <c r="B353" s="251" t="s">
        <v>2325</v>
      </c>
      <c r="C353" s="251" t="s">
        <v>2325</v>
      </c>
      <c r="D353" s="251" t="s">
        <v>2325</v>
      </c>
      <c r="E353" s="251" t="s">
        <v>2325</v>
      </c>
      <c r="F353" s="251" t="s">
        <v>2325</v>
      </c>
      <c r="G353" s="251" t="s">
        <v>2325</v>
      </c>
      <c r="H353" s="251" t="s">
        <v>2325</v>
      </c>
      <c r="I353" s="251" t="s">
        <v>2325</v>
      </c>
      <c r="J353" s="251" t="s">
        <v>2325</v>
      </c>
      <c r="K353" s="251" t="s">
        <v>2325</v>
      </c>
      <c r="L353" s="251" t="s">
        <v>2325</v>
      </c>
      <c r="M353" s="251" t="s">
        <v>2325</v>
      </c>
      <c r="N353" s="251" t="s">
        <v>2325</v>
      </c>
      <c r="O353" s="251" t="s">
        <v>2325</v>
      </c>
      <c r="P353" s="251" t="s">
        <v>2325</v>
      </c>
      <c r="Q353" s="64">
        <v>3</v>
      </c>
      <c r="R353" s="253"/>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2326</v>
      </c>
      <c r="B354" s="251" t="s">
        <v>2326</v>
      </c>
      <c r="C354" s="251" t="s">
        <v>2326</v>
      </c>
      <c r="D354" s="251" t="s">
        <v>2326</v>
      </c>
      <c r="E354" s="251" t="s">
        <v>2326</v>
      </c>
      <c r="F354" s="251" t="s">
        <v>2326</v>
      </c>
      <c r="G354" s="251" t="s">
        <v>2326</v>
      </c>
      <c r="H354" s="251" t="s">
        <v>2326</v>
      </c>
      <c r="I354" s="251" t="s">
        <v>2326</v>
      </c>
      <c r="J354" s="251" t="s">
        <v>2326</v>
      </c>
      <c r="K354" s="251" t="s">
        <v>2326</v>
      </c>
      <c r="L354" s="251" t="s">
        <v>2326</v>
      </c>
      <c r="M354" s="251" t="s">
        <v>2326</v>
      </c>
      <c r="N354" s="251" t="s">
        <v>2326</v>
      </c>
      <c r="O354" s="251" t="s">
        <v>2326</v>
      </c>
      <c r="P354" s="251" t="s">
        <v>2326</v>
      </c>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2327</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2328</v>
      </c>
      <c r="B356" s="251" t="s">
        <v>2328</v>
      </c>
      <c r="C356" s="251" t="s">
        <v>2328</v>
      </c>
      <c r="D356" s="251" t="s">
        <v>2328</v>
      </c>
      <c r="E356" s="251" t="s">
        <v>2328</v>
      </c>
      <c r="F356" s="251" t="s">
        <v>2328</v>
      </c>
      <c r="G356" s="251" t="s">
        <v>2328</v>
      </c>
      <c r="H356" s="251" t="s">
        <v>2328</v>
      </c>
      <c r="I356" s="251" t="s">
        <v>2328</v>
      </c>
      <c r="J356" s="251" t="s">
        <v>2328</v>
      </c>
      <c r="K356" s="251" t="s">
        <v>2328</v>
      </c>
      <c r="L356" s="251" t="s">
        <v>2328</v>
      </c>
      <c r="M356" s="251" t="s">
        <v>2328</v>
      </c>
      <c r="N356" s="251" t="s">
        <v>2328</v>
      </c>
      <c r="O356" s="251" t="s">
        <v>2328</v>
      </c>
      <c r="P356" s="251" t="s">
        <v>2328</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2329</v>
      </c>
      <c r="B357" s="251" t="s">
        <v>2329</v>
      </c>
      <c r="C357" s="251" t="s">
        <v>2329</v>
      </c>
      <c r="D357" s="251" t="s">
        <v>2329</v>
      </c>
      <c r="E357" s="251" t="s">
        <v>2329</v>
      </c>
      <c r="F357" s="251" t="s">
        <v>2329</v>
      </c>
      <c r="G357" s="251" t="s">
        <v>2329</v>
      </c>
      <c r="H357" s="251" t="s">
        <v>2329</v>
      </c>
      <c r="I357" s="251" t="s">
        <v>2329</v>
      </c>
      <c r="J357" s="251" t="s">
        <v>2329</v>
      </c>
      <c r="K357" s="251" t="s">
        <v>2329</v>
      </c>
      <c r="L357" s="251" t="s">
        <v>2329</v>
      </c>
      <c r="M357" s="251" t="s">
        <v>2329</v>
      </c>
      <c r="N357" s="251" t="s">
        <v>2329</v>
      </c>
      <c r="O357" s="251" t="s">
        <v>2329</v>
      </c>
      <c r="P357" s="251" t="s">
        <v>2329</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2330</v>
      </c>
      <c r="B358" s="251" t="s">
        <v>2330</v>
      </c>
      <c r="C358" s="251" t="s">
        <v>2330</v>
      </c>
      <c r="D358" s="251" t="s">
        <v>2330</v>
      </c>
      <c r="E358" s="251" t="s">
        <v>2330</v>
      </c>
      <c r="F358" s="251" t="s">
        <v>2330</v>
      </c>
      <c r="G358" s="251" t="s">
        <v>2330</v>
      </c>
      <c r="H358" s="251" t="s">
        <v>2330</v>
      </c>
      <c r="I358" s="251" t="s">
        <v>2330</v>
      </c>
      <c r="J358" s="251" t="s">
        <v>2330</v>
      </c>
      <c r="K358" s="251" t="s">
        <v>2330</v>
      </c>
      <c r="L358" s="251" t="s">
        <v>2330</v>
      </c>
      <c r="M358" s="251" t="s">
        <v>2330</v>
      </c>
      <c r="N358" s="251" t="s">
        <v>2330</v>
      </c>
      <c r="O358" s="251" t="s">
        <v>2330</v>
      </c>
      <c r="P358" s="251" t="s">
        <v>2330</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2331</v>
      </c>
      <c r="B359" s="251" t="s">
        <v>2331</v>
      </c>
      <c r="C359" s="251" t="s">
        <v>2331</v>
      </c>
      <c r="D359" s="251" t="s">
        <v>2331</v>
      </c>
      <c r="E359" s="251" t="s">
        <v>2331</v>
      </c>
      <c r="F359" s="251" t="s">
        <v>2331</v>
      </c>
      <c r="G359" s="251" t="s">
        <v>2331</v>
      </c>
      <c r="H359" s="251" t="s">
        <v>2331</v>
      </c>
      <c r="I359" s="251" t="s">
        <v>2331</v>
      </c>
      <c r="J359" s="251" t="s">
        <v>2331</v>
      </c>
      <c r="K359" s="251" t="s">
        <v>2331</v>
      </c>
      <c r="L359" s="251" t="s">
        <v>2331</v>
      </c>
      <c r="M359" s="251" t="s">
        <v>2331</v>
      </c>
      <c r="N359" s="251" t="s">
        <v>2331</v>
      </c>
      <c r="O359" s="251" t="s">
        <v>2331</v>
      </c>
      <c r="P359" s="251" t="s">
        <v>2331</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2332</v>
      </c>
      <c r="B360" s="251" t="s">
        <v>2332</v>
      </c>
      <c r="C360" s="251" t="s">
        <v>2332</v>
      </c>
      <c r="D360" s="251" t="s">
        <v>2332</v>
      </c>
      <c r="E360" s="251" t="s">
        <v>2332</v>
      </c>
      <c r="F360" s="251" t="s">
        <v>2332</v>
      </c>
      <c r="G360" s="251" t="s">
        <v>2332</v>
      </c>
      <c r="H360" s="251" t="s">
        <v>2332</v>
      </c>
      <c r="I360" s="251" t="s">
        <v>2332</v>
      </c>
      <c r="J360" s="251" t="s">
        <v>2332</v>
      </c>
      <c r="K360" s="251" t="s">
        <v>2332</v>
      </c>
      <c r="L360" s="251" t="s">
        <v>2332</v>
      </c>
      <c r="M360" s="251" t="s">
        <v>2332</v>
      </c>
      <c r="N360" s="251" t="s">
        <v>2332</v>
      </c>
      <c r="O360" s="251" t="s">
        <v>2332</v>
      </c>
      <c r="P360" s="251" t="s">
        <v>2332</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2333</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1412</v>
      </c>
      <c r="B362" s="251" t="s">
        <v>1412</v>
      </c>
      <c r="C362" s="251" t="s">
        <v>1412</v>
      </c>
      <c r="D362" s="251" t="s">
        <v>1412</v>
      </c>
      <c r="E362" s="251" t="s">
        <v>1412</v>
      </c>
      <c r="F362" s="251" t="s">
        <v>1412</v>
      </c>
      <c r="G362" s="251" t="s">
        <v>1412</v>
      </c>
      <c r="H362" s="251" t="s">
        <v>1412</v>
      </c>
      <c r="I362" s="251" t="s">
        <v>1412</v>
      </c>
      <c r="J362" s="251" t="s">
        <v>1412</v>
      </c>
      <c r="K362" s="251" t="s">
        <v>1412</v>
      </c>
      <c r="L362" s="251" t="s">
        <v>1412</v>
      </c>
      <c r="M362" s="251" t="s">
        <v>1412</v>
      </c>
      <c r="N362" s="251" t="s">
        <v>1412</v>
      </c>
      <c r="O362" s="251" t="s">
        <v>1412</v>
      </c>
      <c r="P362" s="251" t="s">
        <v>1412</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2334</v>
      </c>
      <c r="B363" s="251" t="s">
        <v>2334</v>
      </c>
      <c r="C363" s="251" t="s">
        <v>2334</v>
      </c>
      <c r="D363" s="251" t="s">
        <v>2334</v>
      </c>
      <c r="E363" s="251" t="s">
        <v>2334</v>
      </c>
      <c r="F363" s="251" t="s">
        <v>2334</v>
      </c>
      <c r="G363" s="251" t="s">
        <v>2334</v>
      </c>
      <c r="H363" s="251" t="s">
        <v>2334</v>
      </c>
      <c r="I363" s="251" t="s">
        <v>2334</v>
      </c>
      <c r="J363" s="251" t="s">
        <v>2334</v>
      </c>
      <c r="K363" s="251" t="s">
        <v>2334</v>
      </c>
      <c r="L363" s="251" t="s">
        <v>2334</v>
      </c>
      <c r="M363" s="251" t="s">
        <v>2334</v>
      </c>
      <c r="N363" s="251" t="s">
        <v>2334</v>
      </c>
      <c r="O363" s="251" t="s">
        <v>2334</v>
      </c>
      <c r="P363" s="251" t="s">
        <v>2334</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2335</v>
      </c>
      <c r="B364" s="251" t="s">
        <v>2335</v>
      </c>
      <c r="C364" s="251" t="s">
        <v>2335</v>
      </c>
      <c r="D364" s="251" t="s">
        <v>2335</v>
      </c>
      <c r="E364" s="251" t="s">
        <v>2335</v>
      </c>
      <c r="F364" s="251" t="s">
        <v>2335</v>
      </c>
      <c r="G364" s="251" t="s">
        <v>2335</v>
      </c>
      <c r="H364" s="251" t="s">
        <v>2335</v>
      </c>
      <c r="I364" s="251" t="s">
        <v>2335</v>
      </c>
      <c r="J364" s="251" t="s">
        <v>2335</v>
      </c>
      <c r="K364" s="251" t="s">
        <v>2335</v>
      </c>
      <c r="L364" s="251" t="s">
        <v>2335</v>
      </c>
      <c r="M364" s="251" t="s">
        <v>2335</v>
      </c>
      <c r="N364" s="251" t="s">
        <v>2335</v>
      </c>
      <c r="O364" s="251" t="s">
        <v>2335</v>
      </c>
      <c r="P364" s="251" t="s">
        <v>2335</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2336</v>
      </c>
      <c r="B365" s="251" t="s">
        <v>2336</v>
      </c>
      <c r="C365" s="251" t="s">
        <v>2336</v>
      </c>
      <c r="D365" s="251" t="s">
        <v>2336</v>
      </c>
      <c r="E365" s="251" t="s">
        <v>2336</v>
      </c>
      <c r="F365" s="251" t="s">
        <v>2336</v>
      </c>
      <c r="G365" s="251" t="s">
        <v>2336</v>
      </c>
      <c r="H365" s="251" t="s">
        <v>2336</v>
      </c>
      <c r="I365" s="251" t="s">
        <v>2336</v>
      </c>
      <c r="J365" s="251" t="s">
        <v>2336</v>
      </c>
      <c r="K365" s="251" t="s">
        <v>2336</v>
      </c>
      <c r="L365" s="251" t="s">
        <v>2336</v>
      </c>
      <c r="M365" s="251" t="s">
        <v>2336</v>
      </c>
      <c r="N365" s="251" t="s">
        <v>2336</v>
      </c>
      <c r="O365" s="251" t="s">
        <v>2336</v>
      </c>
      <c r="P365" s="251" t="s">
        <v>2336</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2337</v>
      </c>
      <c r="B366" s="251" t="s">
        <v>2337</v>
      </c>
      <c r="C366" s="251" t="s">
        <v>2337</v>
      </c>
      <c r="D366" s="251" t="s">
        <v>2337</v>
      </c>
      <c r="E366" s="251" t="s">
        <v>2337</v>
      </c>
      <c r="F366" s="251" t="s">
        <v>2337</v>
      </c>
      <c r="G366" s="251" t="s">
        <v>2337</v>
      </c>
      <c r="H366" s="251" t="s">
        <v>2337</v>
      </c>
      <c r="I366" s="251" t="s">
        <v>2337</v>
      </c>
      <c r="J366" s="251" t="s">
        <v>2337</v>
      </c>
      <c r="K366" s="251" t="s">
        <v>2337</v>
      </c>
      <c r="L366" s="251" t="s">
        <v>2337</v>
      </c>
      <c r="M366" s="251" t="s">
        <v>2337</v>
      </c>
      <c r="N366" s="251" t="s">
        <v>2337</v>
      </c>
      <c r="O366" s="251" t="s">
        <v>2337</v>
      </c>
      <c r="P366" s="251" t="s">
        <v>2337</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2338</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2339</v>
      </c>
      <c r="B368" s="251" t="s">
        <v>2339</v>
      </c>
      <c r="C368" s="251" t="s">
        <v>2339</v>
      </c>
      <c r="D368" s="251" t="s">
        <v>2339</v>
      </c>
      <c r="E368" s="251" t="s">
        <v>2339</v>
      </c>
      <c r="F368" s="251" t="s">
        <v>2339</v>
      </c>
      <c r="G368" s="251" t="s">
        <v>2339</v>
      </c>
      <c r="H368" s="251" t="s">
        <v>2339</v>
      </c>
      <c r="I368" s="251" t="s">
        <v>2339</v>
      </c>
      <c r="J368" s="251" t="s">
        <v>2339</v>
      </c>
      <c r="K368" s="251" t="s">
        <v>2339</v>
      </c>
      <c r="L368" s="251" t="s">
        <v>2339</v>
      </c>
      <c r="M368" s="251" t="s">
        <v>2339</v>
      </c>
      <c r="N368" s="251" t="s">
        <v>2339</v>
      </c>
      <c r="O368" s="251" t="s">
        <v>2339</v>
      </c>
      <c r="P368" s="251" t="s">
        <v>2339</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2340</v>
      </c>
      <c r="B369" s="251" t="s">
        <v>2340</v>
      </c>
      <c r="C369" s="251" t="s">
        <v>2340</v>
      </c>
      <c r="D369" s="251" t="s">
        <v>2340</v>
      </c>
      <c r="E369" s="251" t="s">
        <v>2340</v>
      </c>
      <c r="F369" s="251" t="s">
        <v>2340</v>
      </c>
      <c r="G369" s="251" t="s">
        <v>2340</v>
      </c>
      <c r="H369" s="251" t="s">
        <v>2340</v>
      </c>
      <c r="I369" s="251" t="s">
        <v>2340</v>
      </c>
      <c r="J369" s="251" t="s">
        <v>2340</v>
      </c>
      <c r="K369" s="251" t="s">
        <v>2340</v>
      </c>
      <c r="L369" s="251" t="s">
        <v>2340</v>
      </c>
      <c r="M369" s="251" t="s">
        <v>2340</v>
      </c>
      <c r="N369" s="251" t="s">
        <v>2340</v>
      </c>
      <c r="O369" s="251" t="s">
        <v>2340</v>
      </c>
      <c r="P369" s="251" t="s">
        <v>2340</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2341</v>
      </c>
      <c r="B370" s="251" t="s">
        <v>2341</v>
      </c>
      <c r="C370" s="251" t="s">
        <v>2341</v>
      </c>
      <c r="D370" s="251" t="s">
        <v>2341</v>
      </c>
      <c r="E370" s="251" t="s">
        <v>2341</v>
      </c>
      <c r="F370" s="251" t="s">
        <v>2341</v>
      </c>
      <c r="G370" s="251" t="s">
        <v>2341</v>
      </c>
      <c r="H370" s="251" t="s">
        <v>2341</v>
      </c>
      <c r="I370" s="251" t="s">
        <v>2341</v>
      </c>
      <c r="J370" s="251" t="s">
        <v>2341</v>
      </c>
      <c r="K370" s="251" t="s">
        <v>2341</v>
      </c>
      <c r="L370" s="251" t="s">
        <v>2341</v>
      </c>
      <c r="M370" s="251" t="s">
        <v>2341</v>
      </c>
      <c r="N370" s="251" t="s">
        <v>2341</v>
      </c>
      <c r="O370" s="251" t="s">
        <v>2341</v>
      </c>
      <c r="P370" s="251" t="s">
        <v>2341</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2342</v>
      </c>
      <c r="B371" s="251" t="s">
        <v>2342</v>
      </c>
      <c r="C371" s="251" t="s">
        <v>2342</v>
      </c>
      <c r="D371" s="251" t="s">
        <v>2342</v>
      </c>
      <c r="E371" s="251" t="s">
        <v>2342</v>
      </c>
      <c r="F371" s="251" t="s">
        <v>2342</v>
      </c>
      <c r="G371" s="251" t="s">
        <v>2342</v>
      </c>
      <c r="H371" s="251" t="s">
        <v>2342</v>
      </c>
      <c r="I371" s="251" t="s">
        <v>2342</v>
      </c>
      <c r="J371" s="251" t="s">
        <v>2342</v>
      </c>
      <c r="K371" s="251" t="s">
        <v>2342</v>
      </c>
      <c r="L371" s="251" t="s">
        <v>2342</v>
      </c>
      <c r="M371" s="251" t="s">
        <v>2342</v>
      </c>
      <c r="N371" s="251" t="s">
        <v>2342</v>
      </c>
      <c r="O371" s="251" t="s">
        <v>2342</v>
      </c>
      <c r="P371" s="251" t="s">
        <v>2342</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2343</v>
      </c>
      <c r="B372" s="251" t="s">
        <v>2343</v>
      </c>
      <c r="C372" s="251" t="s">
        <v>2343</v>
      </c>
      <c r="D372" s="251" t="s">
        <v>2343</v>
      </c>
      <c r="E372" s="251" t="s">
        <v>2343</v>
      </c>
      <c r="F372" s="251" t="s">
        <v>2343</v>
      </c>
      <c r="G372" s="251" t="s">
        <v>2343</v>
      </c>
      <c r="H372" s="251" t="s">
        <v>2343</v>
      </c>
      <c r="I372" s="251" t="s">
        <v>2343</v>
      </c>
      <c r="J372" s="251" t="s">
        <v>2343</v>
      </c>
      <c r="K372" s="251" t="s">
        <v>2343</v>
      </c>
      <c r="L372" s="251" t="s">
        <v>2343</v>
      </c>
      <c r="M372" s="251" t="s">
        <v>2343</v>
      </c>
      <c r="N372" s="251" t="s">
        <v>2343</v>
      </c>
      <c r="O372" s="251" t="s">
        <v>2343</v>
      </c>
      <c r="P372" s="251" t="s">
        <v>2343</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203</v>
      </c>
      <c r="B374" s="254"/>
      <c r="C374" s="254"/>
      <c r="D374" s="254"/>
      <c r="E374" s="254"/>
      <c r="F374" s="254"/>
      <c r="G374" s="254"/>
      <c r="H374" s="254"/>
      <c r="I374" s="254"/>
      <c r="J374" s="254"/>
      <c r="K374" s="254"/>
      <c r="L374" s="254"/>
      <c r="M374" s="254"/>
      <c r="N374" s="254"/>
      <c r="O374" s="254"/>
      <c r="P374" s="254"/>
      <c r="Q374" s="66" t="s">
        <v>194</v>
      </c>
      <c r="R374" s="255" t="s">
        <v>195</v>
      </c>
      <c r="S374" s="255"/>
      <c r="T374" s="255"/>
      <c r="U374" s="255"/>
      <c r="V374" s="255"/>
      <c r="W374" s="255"/>
      <c r="X374" s="255"/>
      <c r="Y374" s="255"/>
      <c r="Z374" s="255"/>
      <c r="AA374" s="255"/>
      <c r="AB374" s="255"/>
      <c r="AC374" s="255"/>
      <c r="AD374" s="255"/>
      <c r="AE374" s="255"/>
      <c r="AF374" s="67" t="s">
        <v>194</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2344</v>
      </c>
      <c r="B375" s="251" t="s">
        <v>2344</v>
      </c>
      <c r="C375" s="251" t="s">
        <v>2344</v>
      </c>
      <c r="D375" s="251" t="s">
        <v>2344</v>
      </c>
      <c r="E375" s="251" t="s">
        <v>2344</v>
      </c>
      <c r="F375" s="251" t="s">
        <v>2344</v>
      </c>
      <c r="G375" s="251" t="s">
        <v>2344</v>
      </c>
      <c r="H375" s="251" t="s">
        <v>2344</v>
      </c>
      <c r="I375" s="251" t="s">
        <v>2344</v>
      </c>
      <c r="J375" s="251" t="s">
        <v>2344</v>
      </c>
      <c r="K375" s="251" t="s">
        <v>2344</v>
      </c>
      <c r="L375" s="251" t="s">
        <v>2344</v>
      </c>
      <c r="M375" s="251" t="s">
        <v>2344</v>
      </c>
      <c r="N375" s="251" t="s">
        <v>2344</v>
      </c>
      <c r="O375" s="251" t="s">
        <v>2344</v>
      </c>
      <c r="P375" s="251" t="s">
        <v>2344</v>
      </c>
      <c r="Q375" s="64">
        <v>3</v>
      </c>
      <c r="R375" s="252"/>
      <c r="S375" s="252"/>
      <c r="T375" s="252"/>
      <c r="U375" s="252"/>
      <c r="V375" s="252"/>
      <c r="W375" s="252"/>
      <c r="X375" s="252"/>
      <c r="Y375" s="252"/>
      <c r="Z375" s="252"/>
      <c r="AA375" s="252"/>
      <c r="AB375" s="252"/>
      <c r="AC375" s="252"/>
      <c r="AD375" s="252"/>
      <c r="AE375" s="252"/>
      <c r="AF375" s="64">
        <v>3</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1123</v>
      </c>
      <c r="B376" s="251" t="s">
        <v>1123</v>
      </c>
      <c r="C376" s="251" t="s">
        <v>1123</v>
      </c>
      <c r="D376" s="251" t="s">
        <v>1123</v>
      </c>
      <c r="E376" s="251" t="s">
        <v>1123</v>
      </c>
      <c r="F376" s="251" t="s">
        <v>1123</v>
      </c>
      <c r="G376" s="251" t="s">
        <v>1123</v>
      </c>
      <c r="H376" s="251" t="s">
        <v>1123</v>
      </c>
      <c r="I376" s="251" t="s">
        <v>1123</v>
      </c>
      <c r="J376" s="251" t="s">
        <v>1123</v>
      </c>
      <c r="K376" s="251" t="s">
        <v>1123</v>
      </c>
      <c r="L376" s="251" t="s">
        <v>1123</v>
      </c>
      <c r="M376" s="251" t="s">
        <v>1123</v>
      </c>
      <c r="N376" s="251" t="s">
        <v>1123</v>
      </c>
      <c r="O376" s="251" t="s">
        <v>1123</v>
      </c>
      <c r="P376" s="251" t="s">
        <v>1123</v>
      </c>
      <c r="Q376" s="64">
        <v>3</v>
      </c>
      <c r="R376" s="253"/>
      <c r="S376" s="253"/>
      <c r="T376" s="253"/>
      <c r="U376" s="253"/>
      <c r="V376" s="253"/>
      <c r="W376" s="253"/>
      <c r="X376" s="253"/>
      <c r="Y376" s="253"/>
      <c r="Z376" s="253"/>
      <c r="AA376" s="253"/>
      <c r="AB376" s="253"/>
      <c r="AC376" s="253"/>
      <c r="AD376" s="253"/>
      <c r="AE376" s="253"/>
      <c r="AF376" s="64">
        <v>3</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1124</v>
      </c>
      <c r="B377" s="251" t="s">
        <v>1124</v>
      </c>
      <c r="C377" s="251" t="s">
        <v>1124</v>
      </c>
      <c r="D377" s="251" t="s">
        <v>1124</v>
      </c>
      <c r="E377" s="251" t="s">
        <v>1124</v>
      </c>
      <c r="F377" s="251" t="s">
        <v>1124</v>
      </c>
      <c r="G377" s="251" t="s">
        <v>1124</v>
      </c>
      <c r="H377" s="251" t="s">
        <v>1124</v>
      </c>
      <c r="I377" s="251" t="s">
        <v>1124</v>
      </c>
      <c r="J377" s="251" t="s">
        <v>1124</v>
      </c>
      <c r="K377" s="251" t="s">
        <v>1124</v>
      </c>
      <c r="L377" s="251" t="s">
        <v>1124</v>
      </c>
      <c r="M377" s="251" t="s">
        <v>1124</v>
      </c>
      <c r="N377" s="251" t="s">
        <v>1124</v>
      </c>
      <c r="O377" s="251" t="s">
        <v>1124</v>
      </c>
      <c r="P377" s="251" t="s">
        <v>1124</v>
      </c>
      <c r="Q377" s="64">
        <v>3</v>
      </c>
      <c r="R377" s="252"/>
      <c r="S377" s="252"/>
      <c r="T377" s="252"/>
      <c r="U377" s="252"/>
      <c r="V377" s="252"/>
      <c r="W377" s="252"/>
      <c r="X377" s="252"/>
      <c r="Y377" s="252"/>
      <c r="Z377" s="252"/>
      <c r="AA377" s="252"/>
      <c r="AB377" s="252"/>
      <c r="AC377" s="252"/>
      <c r="AD377" s="252"/>
      <c r="AE377" s="252"/>
      <c r="AF377" s="64">
        <v>3</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1125</v>
      </c>
      <c r="B378" s="251" t="s">
        <v>1125</v>
      </c>
      <c r="C378" s="251" t="s">
        <v>1125</v>
      </c>
      <c r="D378" s="251" t="s">
        <v>1125</v>
      </c>
      <c r="E378" s="251" t="s">
        <v>1125</v>
      </c>
      <c r="F378" s="251" t="s">
        <v>1125</v>
      </c>
      <c r="G378" s="251" t="s">
        <v>1125</v>
      </c>
      <c r="H378" s="251" t="s">
        <v>1125</v>
      </c>
      <c r="I378" s="251" t="s">
        <v>1125</v>
      </c>
      <c r="J378" s="251" t="s">
        <v>1125</v>
      </c>
      <c r="K378" s="251" t="s">
        <v>1125</v>
      </c>
      <c r="L378" s="251" t="s">
        <v>1125</v>
      </c>
      <c r="M378" s="251" t="s">
        <v>1125</v>
      </c>
      <c r="N378" s="251" t="s">
        <v>1125</v>
      </c>
      <c r="O378" s="251" t="s">
        <v>1125</v>
      </c>
      <c r="P378" s="251" t="s">
        <v>1125</v>
      </c>
      <c r="Q378" s="64">
        <v>3</v>
      </c>
      <c r="R378" s="252"/>
      <c r="S378" s="252"/>
      <c r="T378" s="252"/>
      <c r="U378" s="252"/>
      <c r="V378" s="252"/>
      <c r="W378" s="252"/>
      <c r="X378" s="252"/>
      <c r="Y378" s="252"/>
      <c r="Z378" s="252"/>
      <c r="AA378" s="252"/>
      <c r="AB378" s="252"/>
      <c r="AC378" s="252"/>
      <c r="AD378" s="252"/>
      <c r="AE378" s="252"/>
      <c r="AF378" s="64">
        <v>3</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2345</v>
      </c>
      <c r="B379" s="251" t="s">
        <v>2345</v>
      </c>
      <c r="C379" s="251" t="s">
        <v>2345</v>
      </c>
      <c r="D379" s="251" t="s">
        <v>2345</v>
      </c>
      <c r="E379" s="251" t="s">
        <v>2345</v>
      </c>
      <c r="F379" s="251" t="s">
        <v>2345</v>
      </c>
      <c r="G379" s="251" t="s">
        <v>2345</v>
      </c>
      <c r="H379" s="251" t="s">
        <v>2345</v>
      </c>
      <c r="I379" s="251" t="s">
        <v>2345</v>
      </c>
      <c r="J379" s="251" t="s">
        <v>2345</v>
      </c>
      <c r="K379" s="251" t="s">
        <v>2345</v>
      </c>
      <c r="L379" s="251" t="s">
        <v>2345</v>
      </c>
      <c r="M379" s="251" t="s">
        <v>2345</v>
      </c>
      <c r="N379" s="251" t="s">
        <v>2345</v>
      </c>
      <c r="O379" s="251" t="s">
        <v>2345</v>
      </c>
      <c r="P379" s="251" t="s">
        <v>2345</v>
      </c>
      <c r="Q379" s="64">
        <v>3</v>
      </c>
      <c r="R379" s="252"/>
      <c r="S379" s="252"/>
      <c r="T379" s="252"/>
      <c r="U379" s="252"/>
      <c r="V379" s="252"/>
      <c r="W379" s="252"/>
      <c r="X379" s="252"/>
      <c r="Y379" s="252"/>
      <c r="Z379" s="252"/>
      <c r="AA379" s="252"/>
      <c r="AB379" s="252"/>
      <c r="AC379" s="252"/>
      <c r="AD379" s="252"/>
      <c r="AE379" s="252"/>
      <c r="AF379" s="64">
        <v>3</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2346</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191</v>
      </c>
      <c r="AH382" s="261"/>
      <c r="AI382" s="261"/>
      <c r="AJ382" s="261"/>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193</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171</v>
      </c>
      <c r="B387" s="257"/>
      <c r="C387" s="257"/>
      <c r="D387" s="257"/>
      <c r="E387" s="257"/>
      <c r="F387" s="257"/>
      <c r="G387" s="257"/>
      <c r="H387" s="257"/>
      <c r="I387" s="257"/>
      <c r="J387" s="257"/>
      <c r="K387" s="257"/>
      <c r="L387" s="257"/>
      <c r="M387" s="257"/>
      <c r="N387" s="257"/>
      <c r="O387" s="257"/>
      <c r="P387" s="257"/>
      <c r="Q387" s="62" t="s">
        <v>194</v>
      </c>
      <c r="R387" s="258" t="s">
        <v>195</v>
      </c>
      <c r="S387" s="258"/>
      <c r="T387" s="258"/>
      <c r="U387" s="258"/>
      <c r="V387" s="258"/>
      <c r="W387" s="258"/>
      <c r="X387" s="258"/>
      <c r="Y387" s="258"/>
      <c r="Z387" s="258"/>
      <c r="AA387" s="258"/>
      <c r="AB387" s="258"/>
      <c r="AC387" s="258"/>
      <c r="AD387" s="258"/>
      <c r="AE387" s="258"/>
      <c r="AF387" s="63" t="s">
        <v>194</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2347</v>
      </c>
      <c r="B388" s="251"/>
      <c r="C388" s="251"/>
      <c r="D388" s="251"/>
      <c r="E388" s="251"/>
      <c r="F388" s="251"/>
      <c r="G388" s="251"/>
      <c r="H388" s="251"/>
      <c r="I388" s="251"/>
      <c r="J388" s="251"/>
      <c r="K388" s="251"/>
      <c r="L388" s="251"/>
      <c r="M388" s="251"/>
      <c r="N388" s="251"/>
      <c r="O388" s="251"/>
      <c r="P388" s="251"/>
      <c r="Q388" s="64">
        <v>3</v>
      </c>
      <c r="R388" s="252" t="s">
        <v>1392</v>
      </c>
      <c r="S388" s="252"/>
      <c r="T388" s="252"/>
      <c r="U388" s="252"/>
      <c r="V388" s="252"/>
      <c r="W388" s="252"/>
      <c r="X388" s="252"/>
      <c r="Y388" s="252"/>
      <c r="Z388" s="252"/>
      <c r="AA388" s="252"/>
      <c r="AB388" s="252"/>
      <c r="AC388" s="252"/>
      <c r="AD388" s="252"/>
      <c r="AE388" s="252"/>
      <c r="AF388" s="64">
        <v>3</v>
      </c>
      <c r="AG388" s="252" t="s">
        <v>1392</v>
      </c>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2348</v>
      </c>
      <c r="B389" s="251"/>
      <c r="C389" s="251"/>
      <c r="D389" s="251"/>
      <c r="E389" s="251"/>
      <c r="F389" s="251"/>
      <c r="G389" s="251"/>
      <c r="H389" s="251"/>
      <c r="I389" s="251"/>
      <c r="J389" s="251"/>
      <c r="K389" s="251"/>
      <c r="L389" s="251"/>
      <c r="M389" s="251"/>
      <c r="N389" s="251"/>
      <c r="O389" s="251"/>
      <c r="P389" s="251"/>
      <c r="Q389" s="64">
        <v>3</v>
      </c>
      <c r="R389" s="253"/>
      <c r="S389" s="253"/>
      <c r="T389" s="253"/>
      <c r="U389" s="253"/>
      <c r="V389" s="253"/>
      <c r="W389" s="253"/>
      <c r="X389" s="253"/>
      <c r="Y389" s="253"/>
      <c r="Z389" s="253"/>
      <c r="AA389" s="253"/>
      <c r="AB389" s="253"/>
      <c r="AC389" s="253"/>
      <c r="AD389" s="253"/>
      <c r="AE389" s="253"/>
      <c r="AF389" s="64">
        <v>3</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2349</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2350</v>
      </c>
      <c r="B391" s="251" t="s">
        <v>2350</v>
      </c>
      <c r="C391" s="251" t="s">
        <v>2350</v>
      </c>
      <c r="D391" s="251" t="s">
        <v>2350</v>
      </c>
      <c r="E391" s="251" t="s">
        <v>2350</v>
      </c>
      <c r="F391" s="251" t="s">
        <v>2350</v>
      </c>
      <c r="G391" s="251" t="s">
        <v>2350</v>
      </c>
      <c r="H391" s="251" t="s">
        <v>2350</v>
      </c>
      <c r="I391" s="251" t="s">
        <v>2350</v>
      </c>
      <c r="J391" s="251" t="s">
        <v>2350</v>
      </c>
      <c r="K391" s="251" t="s">
        <v>2350</v>
      </c>
      <c r="L391" s="251" t="s">
        <v>2350</v>
      </c>
      <c r="M391" s="251" t="s">
        <v>2350</v>
      </c>
      <c r="N391" s="251" t="s">
        <v>2350</v>
      </c>
      <c r="O391" s="251" t="s">
        <v>2350</v>
      </c>
      <c r="P391" s="251" t="s">
        <v>2350</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2351</v>
      </c>
      <c r="B392" s="251" t="s">
        <v>2351</v>
      </c>
      <c r="C392" s="251" t="s">
        <v>2351</v>
      </c>
      <c r="D392" s="251" t="s">
        <v>2351</v>
      </c>
      <c r="E392" s="251" t="s">
        <v>2351</v>
      </c>
      <c r="F392" s="251" t="s">
        <v>2351</v>
      </c>
      <c r="G392" s="251" t="s">
        <v>2351</v>
      </c>
      <c r="H392" s="251" t="s">
        <v>2351</v>
      </c>
      <c r="I392" s="251" t="s">
        <v>2351</v>
      </c>
      <c r="J392" s="251" t="s">
        <v>2351</v>
      </c>
      <c r="K392" s="251" t="s">
        <v>2351</v>
      </c>
      <c r="L392" s="251" t="s">
        <v>2351</v>
      </c>
      <c r="M392" s="251" t="s">
        <v>2351</v>
      </c>
      <c r="N392" s="251" t="s">
        <v>2351</v>
      </c>
      <c r="O392" s="251" t="s">
        <v>2351</v>
      </c>
      <c r="P392" s="251" t="s">
        <v>2351</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2352</v>
      </c>
      <c r="B393" s="251" t="s">
        <v>2352</v>
      </c>
      <c r="C393" s="251" t="s">
        <v>2352</v>
      </c>
      <c r="D393" s="251" t="s">
        <v>2352</v>
      </c>
      <c r="E393" s="251" t="s">
        <v>2352</v>
      </c>
      <c r="F393" s="251" t="s">
        <v>2352</v>
      </c>
      <c r="G393" s="251" t="s">
        <v>2352</v>
      </c>
      <c r="H393" s="251" t="s">
        <v>2352</v>
      </c>
      <c r="I393" s="251" t="s">
        <v>2352</v>
      </c>
      <c r="J393" s="251" t="s">
        <v>2352</v>
      </c>
      <c r="K393" s="251" t="s">
        <v>2352</v>
      </c>
      <c r="L393" s="251" t="s">
        <v>2352</v>
      </c>
      <c r="M393" s="251" t="s">
        <v>2352</v>
      </c>
      <c r="N393" s="251" t="s">
        <v>2352</v>
      </c>
      <c r="O393" s="251" t="s">
        <v>2352</v>
      </c>
      <c r="P393" s="251" t="s">
        <v>2352</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2353</v>
      </c>
      <c r="B394" s="251" t="s">
        <v>2353</v>
      </c>
      <c r="C394" s="251" t="s">
        <v>2353</v>
      </c>
      <c r="D394" s="251" t="s">
        <v>2353</v>
      </c>
      <c r="E394" s="251" t="s">
        <v>2353</v>
      </c>
      <c r="F394" s="251" t="s">
        <v>2353</v>
      </c>
      <c r="G394" s="251" t="s">
        <v>2353</v>
      </c>
      <c r="H394" s="251" t="s">
        <v>2353</v>
      </c>
      <c r="I394" s="251" t="s">
        <v>2353</v>
      </c>
      <c r="J394" s="251" t="s">
        <v>2353</v>
      </c>
      <c r="K394" s="251" t="s">
        <v>2353</v>
      </c>
      <c r="L394" s="251" t="s">
        <v>2353</v>
      </c>
      <c r="M394" s="251" t="s">
        <v>2353</v>
      </c>
      <c r="N394" s="251" t="s">
        <v>2353</v>
      </c>
      <c r="O394" s="251" t="s">
        <v>2353</v>
      </c>
      <c r="P394" s="251" t="s">
        <v>2353</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2354</v>
      </c>
      <c r="B395" s="251" t="s">
        <v>2354</v>
      </c>
      <c r="C395" s="251" t="s">
        <v>2354</v>
      </c>
      <c r="D395" s="251" t="s">
        <v>2354</v>
      </c>
      <c r="E395" s="251" t="s">
        <v>2354</v>
      </c>
      <c r="F395" s="251" t="s">
        <v>2354</v>
      </c>
      <c r="G395" s="251" t="s">
        <v>2354</v>
      </c>
      <c r="H395" s="251" t="s">
        <v>2354</v>
      </c>
      <c r="I395" s="251" t="s">
        <v>2354</v>
      </c>
      <c r="J395" s="251" t="s">
        <v>2354</v>
      </c>
      <c r="K395" s="251" t="s">
        <v>2354</v>
      </c>
      <c r="L395" s="251" t="s">
        <v>2354</v>
      </c>
      <c r="M395" s="251" t="s">
        <v>2354</v>
      </c>
      <c r="N395" s="251" t="s">
        <v>2354</v>
      </c>
      <c r="O395" s="251" t="s">
        <v>2354</v>
      </c>
      <c r="P395" s="251" t="s">
        <v>2354</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203</v>
      </c>
      <c r="B397" s="254"/>
      <c r="C397" s="254"/>
      <c r="D397" s="254"/>
      <c r="E397" s="254"/>
      <c r="F397" s="254"/>
      <c r="G397" s="254"/>
      <c r="H397" s="254"/>
      <c r="I397" s="254"/>
      <c r="J397" s="254"/>
      <c r="K397" s="254"/>
      <c r="L397" s="254"/>
      <c r="M397" s="254"/>
      <c r="N397" s="254"/>
      <c r="O397" s="254"/>
      <c r="P397" s="254"/>
      <c r="Q397" s="66" t="s">
        <v>194</v>
      </c>
      <c r="R397" s="255" t="s">
        <v>195</v>
      </c>
      <c r="S397" s="255"/>
      <c r="T397" s="255"/>
      <c r="U397" s="255"/>
      <c r="V397" s="255"/>
      <c r="W397" s="255"/>
      <c r="X397" s="255"/>
      <c r="Y397" s="255"/>
      <c r="Z397" s="255"/>
      <c r="AA397" s="255"/>
      <c r="AB397" s="255"/>
      <c r="AC397" s="255"/>
      <c r="AD397" s="255"/>
      <c r="AE397" s="255"/>
      <c r="AF397" s="67" t="s">
        <v>194</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1054</v>
      </c>
      <c r="B398" s="251" t="s">
        <v>1054</v>
      </c>
      <c r="C398" s="251" t="s">
        <v>1054</v>
      </c>
      <c r="D398" s="251" t="s">
        <v>1054</v>
      </c>
      <c r="E398" s="251" t="s">
        <v>1054</v>
      </c>
      <c r="F398" s="251" t="s">
        <v>1054</v>
      </c>
      <c r="G398" s="251" t="s">
        <v>1054</v>
      </c>
      <c r="H398" s="251" t="s">
        <v>1054</v>
      </c>
      <c r="I398" s="251" t="s">
        <v>1054</v>
      </c>
      <c r="J398" s="251" t="s">
        <v>1054</v>
      </c>
      <c r="K398" s="251" t="s">
        <v>1054</v>
      </c>
      <c r="L398" s="251" t="s">
        <v>1054</v>
      </c>
      <c r="M398" s="251" t="s">
        <v>1054</v>
      </c>
      <c r="N398" s="251" t="s">
        <v>1054</v>
      </c>
      <c r="O398" s="251" t="s">
        <v>1054</v>
      </c>
      <c r="P398" s="251" t="s">
        <v>1054</v>
      </c>
      <c r="Q398" s="64">
        <v>3</v>
      </c>
      <c r="R398" s="252"/>
      <c r="S398" s="252"/>
      <c r="T398" s="252"/>
      <c r="U398" s="252"/>
      <c r="V398" s="252"/>
      <c r="W398" s="252"/>
      <c r="X398" s="252"/>
      <c r="Y398" s="252"/>
      <c r="Z398" s="252"/>
      <c r="AA398" s="252"/>
      <c r="AB398" s="252"/>
      <c r="AC398" s="252"/>
      <c r="AD398" s="252"/>
      <c r="AE398" s="252"/>
      <c r="AF398" s="64">
        <v>3</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1055</v>
      </c>
      <c r="B399" s="251" t="s">
        <v>1055</v>
      </c>
      <c r="C399" s="251" t="s">
        <v>1055</v>
      </c>
      <c r="D399" s="251" t="s">
        <v>1055</v>
      </c>
      <c r="E399" s="251" t="s">
        <v>1055</v>
      </c>
      <c r="F399" s="251" t="s">
        <v>1055</v>
      </c>
      <c r="G399" s="251" t="s">
        <v>1055</v>
      </c>
      <c r="H399" s="251" t="s">
        <v>1055</v>
      </c>
      <c r="I399" s="251" t="s">
        <v>1055</v>
      </c>
      <c r="J399" s="251" t="s">
        <v>1055</v>
      </c>
      <c r="K399" s="251" t="s">
        <v>1055</v>
      </c>
      <c r="L399" s="251" t="s">
        <v>1055</v>
      </c>
      <c r="M399" s="251" t="s">
        <v>1055</v>
      </c>
      <c r="N399" s="251" t="s">
        <v>1055</v>
      </c>
      <c r="O399" s="251" t="s">
        <v>1055</v>
      </c>
      <c r="P399" s="251" t="s">
        <v>1055</v>
      </c>
      <c r="Q399" s="64">
        <v>3</v>
      </c>
      <c r="R399" s="253"/>
      <c r="S399" s="253"/>
      <c r="T399" s="253"/>
      <c r="U399" s="253"/>
      <c r="V399" s="253"/>
      <c r="W399" s="253"/>
      <c r="X399" s="253"/>
      <c r="Y399" s="253"/>
      <c r="Z399" s="253"/>
      <c r="AA399" s="253"/>
      <c r="AB399" s="253"/>
      <c r="AC399" s="253"/>
      <c r="AD399" s="253"/>
      <c r="AE399" s="253"/>
      <c r="AF399" s="64">
        <v>3</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1056</v>
      </c>
      <c r="B400" s="251" t="s">
        <v>1056</v>
      </c>
      <c r="C400" s="251" t="s">
        <v>1056</v>
      </c>
      <c r="D400" s="251" t="s">
        <v>1056</v>
      </c>
      <c r="E400" s="251" t="s">
        <v>1056</v>
      </c>
      <c r="F400" s="251" t="s">
        <v>1056</v>
      </c>
      <c r="G400" s="251" t="s">
        <v>1056</v>
      </c>
      <c r="H400" s="251" t="s">
        <v>1056</v>
      </c>
      <c r="I400" s="251" t="s">
        <v>1056</v>
      </c>
      <c r="J400" s="251" t="s">
        <v>1056</v>
      </c>
      <c r="K400" s="251" t="s">
        <v>1056</v>
      </c>
      <c r="L400" s="251" t="s">
        <v>1056</v>
      </c>
      <c r="M400" s="251" t="s">
        <v>1056</v>
      </c>
      <c r="N400" s="251" t="s">
        <v>1056</v>
      </c>
      <c r="O400" s="251" t="s">
        <v>1056</v>
      </c>
      <c r="P400" s="251" t="s">
        <v>1056</v>
      </c>
      <c r="Q400" s="64">
        <v>3</v>
      </c>
      <c r="R400" s="252"/>
      <c r="S400" s="252"/>
      <c r="T400" s="252"/>
      <c r="U400" s="252"/>
      <c r="V400" s="252"/>
      <c r="W400" s="252"/>
      <c r="X400" s="252"/>
      <c r="Y400" s="252"/>
      <c r="Z400" s="252"/>
      <c r="AA400" s="252"/>
      <c r="AB400" s="252"/>
      <c r="AC400" s="252"/>
      <c r="AD400" s="252"/>
      <c r="AE400" s="252"/>
      <c r="AF400" s="64">
        <v>3</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1057</v>
      </c>
      <c r="B401" s="251" t="s">
        <v>1057</v>
      </c>
      <c r="C401" s="251" t="s">
        <v>1057</v>
      </c>
      <c r="D401" s="251" t="s">
        <v>1057</v>
      </c>
      <c r="E401" s="251" t="s">
        <v>1057</v>
      </c>
      <c r="F401" s="251" t="s">
        <v>1057</v>
      </c>
      <c r="G401" s="251" t="s">
        <v>1057</v>
      </c>
      <c r="H401" s="251" t="s">
        <v>1057</v>
      </c>
      <c r="I401" s="251" t="s">
        <v>1057</v>
      </c>
      <c r="J401" s="251" t="s">
        <v>1057</v>
      </c>
      <c r="K401" s="251" t="s">
        <v>1057</v>
      </c>
      <c r="L401" s="251" t="s">
        <v>1057</v>
      </c>
      <c r="M401" s="251" t="s">
        <v>1057</v>
      </c>
      <c r="N401" s="251" t="s">
        <v>1057</v>
      </c>
      <c r="O401" s="251" t="s">
        <v>1057</v>
      </c>
      <c r="P401" s="251" t="s">
        <v>1057</v>
      </c>
      <c r="Q401" s="64">
        <v>3</v>
      </c>
      <c r="R401" s="252"/>
      <c r="S401" s="252"/>
      <c r="T401" s="252"/>
      <c r="U401" s="252"/>
      <c r="V401" s="252"/>
      <c r="W401" s="252"/>
      <c r="X401" s="252"/>
      <c r="Y401" s="252"/>
      <c r="Z401" s="252"/>
      <c r="AA401" s="252"/>
      <c r="AB401" s="252"/>
      <c r="AC401" s="252"/>
      <c r="AD401" s="252"/>
      <c r="AE401" s="252"/>
      <c r="AF401" s="64">
        <v>3</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2355</v>
      </c>
      <c r="B402" s="251" t="s">
        <v>2355</v>
      </c>
      <c r="C402" s="251" t="s">
        <v>2355</v>
      </c>
      <c r="D402" s="251" t="s">
        <v>2355</v>
      </c>
      <c r="E402" s="251" t="s">
        <v>2355</v>
      </c>
      <c r="F402" s="251" t="s">
        <v>2355</v>
      </c>
      <c r="G402" s="251" t="s">
        <v>2355</v>
      </c>
      <c r="H402" s="251" t="s">
        <v>2355</v>
      </c>
      <c r="I402" s="251" t="s">
        <v>2355</v>
      </c>
      <c r="J402" s="251" t="s">
        <v>2355</v>
      </c>
      <c r="K402" s="251" t="s">
        <v>2355</v>
      </c>
      <c r="L402" s="251" t="s">
        <v>2355</v>
      </c>
      <c r="M402" s="251" t="s">
        <v>2355</v>
      </c>
      <c r="N402" s="251" t="s">
        <v>2355</v>
      </c>
      <c r="O402" s="251" t="s">
        <v>2355</v>
      </c>
      <c r="P402" s="251" t="s">
        <v>2355</v>
      </c>
      <c r="Q402" s="64">
        <v>3</v>
      </c>
      <c r="R402" s="252"/>
      <c r="S402" s="252"/>
      <c r="T402" s="252"/>
      <c r="U402" s="252"/>
      <c r="V402" s="252"/>
      <c r="W402" s="252"/>
      <c r="X402" s="252"/>
      <c r="Y402" s="252"/>
      <c r="Z402" s="252"/>
      <c r="AA402" s="252"/>
      <c r="AB402" s="252"/>
      <c r="AC402" s="252"/>
      <c r="AD402" s="252"/>
      <c r="AE402" s="252"/>
      <c r="AF402" s="64">
        <v>3</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2356</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191</v>
      </c>
      <c r="AH405" s="261"/>
      <c r="AI405" s="261"/>
      <c r="AJ405" s="261"/>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2357</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171</v>
      </c>
      <c r="B410" s="257"/>
      <c r="C410" s="257"/>
      <c r="D410" s="257"/>
      <c r="E410" s="257"/>
      <c r="F410" s="257"/>
      <c r="G410" s="257"/>
      <c r="H410" s="257"/>
      <c r="I410" s="257"/>
      <c r="J410" s="257"/>
      <c r="K410" s="257"/>
      <c r="L410" s="257"/>
      <c r="M410" s="257"/>
      <c r="N410" s="257"/>
      <c r="O410" s="257"/>
      <c r="P410" s="257"/>
      <c r="Q410" s="62" t="s">
        <v>194</v>
      </c>
      <c r="R410" s="258" t="s">
        <v>195</v>
      </c>
      <c r="S410" s="258"/>
      <c r="T410" s="258"/>
      <c r="U410" s="258"/>
      <c r="V410" s="258"/>
      <c r="W410" s="258"/>
      <c r="X410" s="258"/>
      <c r="Y410" s="258"/>
      <c r="Z410" s="258"/>
      <c r="AA410" s="258"/>
      <c r="AB410" s="258"/>
      <c r="AC410" s="258"/>
      <c r="AD410" s="258"/>
      <c r="AE410" s="258"/>
      <c r="AF410" s="63" t="s">
        <v>194</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2358</v>
      </c>
      <c r="B411" s="251"/>
      <c r="C411" s="251"/>
      <c r="D411" s="251"/>
      <c r="E411" s="251"/>
      <c r="F411" s="251"/>
      <c r="G411" s="251"/>
      <c r="H411" s="251"/>
      <c r="I411" s="251"/>
      <c r="J411" s="251"/>
      <c r="K411" s="251"/>
      <c r="L411" s="251"/>
      <c r="M411" s="251"/>
      <c r="N411" s="251"/>
      <c r="O411" s="251"/>
      <c r="P411" s="251"/>
      <c r="Q411" s="64">
        <v>3</v>
      </c>
      <c r="R411" s="252" t="s">
        <v>1392</v>
      </c>
      <c r="S411" s="252"/>
      <c r="T411" s="252"/>
      <c r="U411" s="252"/>
      <c r="V411" s="252"/>
      <c r="W411" s="252"/>
      <c r="X411" s="252"/>
      <c r="Y411" s="252"/>
      <c r="Z411" s="252"/>
      <c r="AA411" s="252"/>
      <c r="AB411" s="252"/>
      <c r="AC411" s="252"/>
      <c r="AD411" s="252"/>
      <c r="AE411" s="252"/>
      <c r="AF411" s="64">
        <v>3</v>
      </c>
      <c r="AG411" s="252" t="s">
        <v>1392</v>
      </c>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2359</v>
      </c>
      <c r="B412" s="251" t="s">
        <v>2359</v>
      </c>
      <c r="C412" s="251" t="s">
        <v>2359</v>
      </c>
      <c r="D412" s="251" t="s">
        <v>2359</v>
      </c>
      <c r="E412" s="251" t="s">
        <v>2359</v>
      </c>
      <c r="F412" s="251" t="s">
        <v>2359</v>
      </c>
      <c r="G412" s="251" t="s">
        <v>2359</v>
      </c>
      <c r="H412" s="251" t="s">
        <v>2359</v>
      </c>
      <c r="I412" s="251" t="s">
        <v>2359</v>
      </c>
      <c r="J412" s="251" t="s">
        <v>2359</v>
      </c>
      <c r="K412" s="251" t="s">
        <v>2359</v>
      </c>
      <c r="L412" s="251" t="s">
        <v>2359</v>
      </c>
      <c r="M412" s="251" t="s">
        <v>2359</v>
      </c>
      <c r="N412" s="251" t="s">
        <v>2359</v>
      </c>
      <c r="O412" s="251" t="s">
        <v>2359</v>
      </c>
      <c r="P412" s="251" t="s">
        <v>2359</v>
      </c>
      <c r="Q412" s="64">
        <v>3</v>
      </c>
      <c r="R412" s="253"/>
      <c r="S412" s="253"/>
      <c r="T412" s="253"/>
      <c r="U412" s="253"/>
      <c r="V412" s="253"/>
      <c r="W412" s="253"/>
      <c r="X412" s="253"/>
      <c r="Y412" s="253"/>
      <c r="Z412" s="253"/>
      <c r="AA412" s="253"/>
      <c r="AB412" s="253"/>
      <c r="AC412" s="253"/>
      <c r="AD412" s="253"/>
      <c r="AE412" s="253"/>
      <c r="AF412" s="64">
        <v>3</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2360</v>
      </c>
      <c r="B413" s="251" t="s">
        <v>2360</v>
      </c>
      <c r="C413" s="251" t="s">
        <v>2360</v>
      </c>
      <c r="D413" s="251" t="s">
        <v>2360</v>
      </c>
      <c r="E413" s="251" t="s">
        <v>2360</v>
      </c>
      <c r="F413" s="251" t="s">
        <v>2360</v>
      </c>
      <c r="G413" s="251" t="s">
        <v>2360</v>
      </c>
      <c r="H413" s="251" t="s">
        <v>2360</v>
      </c>
      <c r="I413" s="251" t="s">
        <v>2360</v>
      </c>
      <c r="J413" s="251" t="s">
        <v>2360</v>
      </c>
      <c r="K413" s="251" t="s">
        <v>2360</v>
      </c>
      <c r="L413" s="251" t="s">
        <v>2360</v>
      </c>
      <c r="M413" s="251" t="s">
        <v>2360</v>
      </c>
      <c r="N413" s="251" t="s">
        <v>2360</v>
      </c>
      <c r="O413" s="251" t="s">
        <v>2360</v>
      </c>
      <c r="P413" s="251" t="s">
        <v>2360</v>
      </c>
      <c r="Q413" s="64">
        <v>3</v>
      </c>
      <c r="R413" s="253"/>
      <c r="S413" s="253"/>
      <c r="T413" s="253"/>
      <c r="U413" s="253"/>
      <c r="V413" s="253"/>
      <c r="W413" s="253"/>
      <c r="X413" s="253"/>
      <c r="Y413" s="253"/>
      <c r="Z413" s="253"/>
      <c r="AA413" s="253"/>
      <c r="AB413" s="253"/>
      <c r="AC413" s="253"/>
      <c r="AD413" s="253"/>
      <c r="AE413" s="253"/>
      <c r="AF413" s="64">
        <v>3</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2361</v>
      </c>
      <c r="B414" s="251" t="s">
        <v>2361</v>
      </c>
      <c r="C414" s="251" t="s">
        <v>2361</v>
      </c>
      <c r="D414" s="251" t="s">
        <v>2361</v>
      </c>
      <c r="E414" s="251" t="s">
        <v>2361</v>
      </c>
      <c r="F414" s="251" t="s">
        <v>2361</v>
      </c>
      <c r="G414" s="251" t="s">
        <v>2361</v>
      </c>
      <c r="H414" s="251" t="s">
        <v>2361</v>
      </c>
      <c r="I414" s="251" t="s">
        <v>2361</v>
      </c>
      <c r="J414" s="251" t="s">
        <v>2361</v>
      </c>
      <c r="K414" s="251" t="s">
        <v>2361</v>
      </c>
      <c r="L414" s="251" t="s">
        <v>2361</v>
      </c>
      <c r="M414" s="251" t="s">
        <v>2361</v>
      </c>
      <c r="N414" s="251" t="s">
        <v>2361</v>
      </c>
      <c r="O414" s="251" t="s">
        <v>2361</v>
      </c>
      <c r="P414" s="251" t="s">
        <v>2361</v>
      </c>
      <c r="Q414" s="64">
        <v>3</v>
      </c>
      <c r="R414" s="253"/>
      <c r="S414" s="253"/>
      <c r="T414" s="253"/>
      <c r="U414" s="253"/>
      <c r="V414" s="253"/>
      <c r="W414" s="253"/>
      <c r="X414" s="253"/>
      <c r="Y414" s="253"/>
      <c r="Z414" s="253"/>
      <c r="AA414" s="253"/>
      <c r="AB414" s="253"/>
      <c r="AC414" s="253"/>
      <c r="AD414" s="253"/>
      <c r="AE414" s="253"/>
      <c r="AF414" s="64">
        <v>3</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2362</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2118</v>
      </c>
      <c r="B416" s="252" t="s">
        <v>2118</v>
      </c>
      <c r="C416" s="252" t="s">
        <v>2118</v>
      </c>
      <c r="D416" s="252" t="s">
        <v>2118</v>
      </c>
      <c r="E416" s="252" t="s">
        <v>2118</v>
      </c>
      <c r="F416" s="252" t="s">
        <v>2118</v>
      </c>
      <c r="G416" s="252" t="s">
        <v>2118</v>
      </c>
      <c r="H416" s="252" t="s">
        <v>2118</v>
      </c>
      <c r="I416" s="252" t="s">
        <v>2118</v>
      </c>
      <c r="J416" s="252" t="s">
        <v>2118</v>
      </c>
      <c r="K416" s="252" t="s">
        <v>2118</v>
      </c>
      <c r="L416" s="252" t="s">
        <v>2118</v>
      </c>
      <c r="M416" s="252" t="s">
        <v>2118</v>
      </c>
      <c r="N416" s="252" t="s">
        <v>2118</v>
      </c>
      <c r="O416" s="252" t="s">
        <v>2118</v>
      </c>
      <c r="P416" s="252" t="s">
        <v>2118</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2363</v>
      </c>
      <c r="B417" s="251" t="s">
        <v>2363</v>
      </c>
      <c r="C417" s="251" t="s">
        <v>2363</v>
      </c>
      <c r="D417" s="251" t="s">
        <v>2363</v>
      </c>
      <c r="E417" s="251" t="s">
        <v>2363</v>
      </c>
      <c r="F417" s="251" t="s">
        <v>2363</v>
      </c>
      <c r="G417" s="251" t="s">
        <v>2363</v>
      </c>
      <c r="H417" s="251" t="s">
        <v>2363</v>
      </c>
      <c r="I417" s="251" t="s">
        <v>2363</v>
      </c>
      <c r="J417" s="251" t="s">
        <v>2363</v>
      </c>
      <c r="K417" s="251" t="s">
        <v>2363</v>
      </c>
      <c r="L417" s="251" t="s">
        <v>2363</v>
      </c>
      <c r="M417" s="251" t="s">
        <v>2363</v>
      </c>
      <c r="N417" s="251" t="s">
        <v>2363</v>
      </c>
      <c r="O417" s="251" t="s">
        <v>2363</v>
      </c>
      <c r="P417" s="251" t="s">
        <v>2363</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2364</v>
      </c>
      <c r="B418" s="251" t="s">
        <v>2364</v>
      </c>
      <c r="C418" s="251" t="s">
        <v>2364</v>
      </c>
      <c r="D418" s="251" t="s">
        <v>2364</v>
      </c>
      <c r="E418" s="251" t="s">
        <v>2364</v>
      </c>
      <c r="F418" s="251" t="s">
        <v>2364</v>
      </c>
      <c r="G418" s="251" t="s">
        <v>2364</v>
      </c>
      <c r="H418" s="251" t="s">
        <v>2364</v>
      </c>
      <c r="I418" s="251" t="s">
        <v>2364</v>
      </c>
      <c r="J418" s="251" t="s">
        <v>2364</v>
      </c>
      <c r="K418" s="251" t="s">
        <v>2364</v>
      </c>
      <c r="L418" s="251" t="s">
        <v>2364</v>
      </c>
      <c r="M418" s="251" t="s">
        <v>2364</v>
      </c>
      <c r="N418" s="251" t="s">
        <v>2364</v>
      </c>
      <c r="O418" s="251" t="s">
        <v>2364</v>
      </c>
      <c r="P418" s="251" t="s">
        <v>2364</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2365</v>
      </c>
      <c r="B419" s="251" t="s">
        <v>2365</v>
      </c>
      <c r="C419" s="251" t="s">
        <v>2365</v>
      </c>
      <c r="D419" s="251" t="s">
        <v>2365</v>
      </c>
      <c r="E419" s="251" t="s">
        <v>2365</v>
      </c>
      <c r="F419" s="251" t="s">
        <v>2365</v>
      </c>
      <c r="G419" s="251" t="s">
        <v>2365</v>
      </c>
      <c r="H419" s="251" t="s">
        <v>2365</v>
      </c>
      <c r="I419" s="251" t="s">
        <v>2365</v>
      </c>
      <c r="J419" s="251" t="s">
        <v>2365</v>
      </c>
      <c r="K419" s="251" t="s">
        <v>2365</v>
      </c>
      <c r="L419" s="251" t="s">
        <v>2365</v>
      </c>
      <c r="M419" s="251" t="s">
        <v>2365</v>
      </c>
      <c r="N419" s="251" t="s">
        <v>2365</v>
      </c>
      <c r="O419" s="251" t="s">
        <v>2365</v>
      </c>
      <c r="P419" s="251" t="s">
        <v>2365</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2366</v>
      </c>
      <c r="B420" s="251" t="s">
        <v>2366</v>
      </c>
      <c r="C420" s="251" t="s">
        <v>2366</v>
      </c>
      <c r="D420" s="251" t="s">
        <v>2366</v>
      </c>
      <c r="E420" s="251" t="s">
        <v>2366</v>
      </c>
      <c r="F420" s="251" t="s">
        <v>2366</v>
      </c>
      <c r="G420" s="251" t="s">
        <v>2366</v>
      </c>
      <c r="H420" s="251" t="s">
        <v>2366</v>
      </c>
      <c r="I420" s="251" t="s">
        <v>2366</v>
      </c>
      <c r="J420" s="251" t="s">
        <v>2366</v>
      </c>
      <c r="K420" s="251" t="s">
        <v>2366</v>
      </c>
      <c r="L420" s="251" t="s">
        <v>2366</v>
      </c>
      <c r="M420" s="251" t="s">
        <v>2366</v>
      </c>
      <c r="N420" s="251" t="s">
        <v>2366</v>
      </c>
      <c r="O420" s="251" t="s">
        <v>2366</v>
      </c>
      <c r="P420" s="251" t="s">
        <v>2366</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2367</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1565</v>
      </c>
      <c r="B422" s="252" t="s">
        <v>1565</v>
      </c>
      <c r="C422" s="252" t="s">
        <v>1565</v>
      </c>
      <c r="D422" s="252" t="s">
        <v>1565</v>
      </c>
      <c r="E422" s="252" t="s">
        <v>1565</v>
      </c>
      <c r="F422" s="252" t="s">
        <v>1565</v>
      </c>
      <c r="G422" s="252" t="s">
        <v>1565</v>
      </c>
      <c r="H422" s="252" t="s">
        <v>1565</v>
      </c>
      <c r="I422" s="252" t="s">
        <v>1565</v>
      </c>
      <c r="J422" s="252" t="s">
        <v>1565</v>
      </c>
      <c r="K422" s="252" t="s">
        <v>1565</v>
      </c>
      <c r="L422" s="252" t="s">
        <v>1565</v>
      </c>
      <c r="M422" s="252" t="s">
        <v>1565</v>
      </c>
      <c r="N422" s="252" t="s">
        <v>1565</v>
      </c>
      <c r="O422" s="252" t="s">
        <v>1565</v>
      </c>
      <c r="P422" s="252" t="s">
        <v>1565</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2368</v>
      </c>
      <c r="B423" s="252" t="s">
        <v>2368</v>
      </c>
      <c r="C423" s="252" t="s">
        <v>2368</v>
      </c>
      <c r="D423" s="252" t="s">
        <v>2368</v>
      </c>
      <c r="E423" s="252" t="s">
        <v>2368</v>
      </c>
      <c r="F423" s="252" t="s">
        <v>2368</v>
      </c>
      <c r="G423" s="252" t="s">
        <v>2368</v>
      </c>
      <c r="H423" s="252" t="s">
        <v>2368</v>
      </c>
      <c r="I423" s="252" t="s">
        <v>2368</v>
      </c>
      <c r="J423" s="252" t="s">
        <v>2368</v>
      </c>
      <c r="K423" s="252" t="s">
        <v>2368</v>
      </c>
      <c r="L423" s="252" t="s">
        <v>2368</v>
      </c>
      <c r="M423" s="252" t="s">
        <v>2368</v>
      </c>
      <c r="N423" s="252" t="s">
        <v>2368</v>
      </c>
      <c r="O423" s="252" t="s">
        <v>2368</v>
      </c>
      <c r="P423" s="252" t="s">
        <v>2368</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2369</v>
      </c>
      <c r="B424" s="251" t="s">
        <v>2369</v>
      </c>
      <c r="C424" s="251" t="s">
        <v>2369</v>
      </c>
      <c r="D424" s="251" t="s">
        <v>2369</v>
      </c>
      <c r="E424" s="251" t="s">
        <v>2369</v>
      </c>
      <c r="F424" s="251" t="s">
        <v>2369</v>
      </c>
      <c r="G424" s="251" t="s">
        <v>2369</v>
      </c>
      <c r="H424" s="251" t="s">
        <v>2369</v>
      </c>
      <c r="I424" s="251" t="s">
        <v>2369</v>
      </c>
      <c r="J424" s="251" t="s">
        <v>2369</v>
      </c>
      <c r="K424" s="251" t="s">
        <v>2369</v>
      </c>
      <c r="L424" s="251" t="s">
        <v>2369</v>
      </c>
      <c r="M424" s="251" t="s">
        <v>2369</v>
      </c>
      <c r="N424" s="251" t="s">
        <v>2369</v>
      </c>
      <c r="O424" s="251" t="s">
        <v>2369</v>
      </c>
      <c r="P424" s="251" t="s">
        <v>2369</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2370</v>
      </c>
      <c r="B425" s="251" t="s">
        <v>2370</v>
      </c>
      <c r="C425" s="251" t="s">
        <v>2370</v>
      </c>
      <c r="D425" s="251" t="s">
        <v>2370</v>
      </c>
      <c r="E425" s="251" t="s">
        <v>2370</v>
      </c>
      <c r="F425" s="251" t="s">
        <v>2370</v>
      </c>
      <c r="G425" s="251" t="s">
        <v>2370</v>
      </c>
      <c r="H425" s="251" t="s">
        <v>2370</v>
      </c>
      <c r="I425" s="251" t="s">
        <v>2370</v>
      </c>
      <c r="J425" s="251" t="s">
        <v>2370</v>
      </c>
      <c r="K425" s="251" t="s">
        <v>2370</v>
      </c>
      <c r="L425" s="251" t="s">
        <v>2370</v>
      </c>
      <c r="M425" s="251" t="s">
        <v>2370</v>
      </c>
      <c r="N425" s="251" t="s">
        <v>2370</v>
      </c>
      <c r="O425" s="251" t="s">
        <v>2370</v>
      </c>
      <c r="P425" s="251" t="s">
        <v>2370</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2371</v>
      </c>
      <c r="B426" s="251" t="s">
        <v>2371</v>
      </c>
      <c r="C426" s="251" t="s">
        <v>2371</v>
      </c>
      <c r="D426" s="251" t="s">
        <v>2371</v>
      </c>
      <c r="E426" s="251" t="s">
        <v>2371</v>
      </c>
      <c r="F426" s="251" t="s">
        <v>2371</v>
      </c>
      <c r="G426" s="251" t="s">
        <v>2371</v>
      </c>
      <c r="H426" s="251" t="s">
        <v>2371</v>
      </c>
      <c r="I426" s="251" t="s">
        <v>2371</v>
      </c>
      <c r="J426" s="251" t="s">
        <v>2371</v>
      </c>
      <c r="K426" s="251" t="s">
        <v>2371</v>
      </c>
      <c r="L426" s="251" t="s">
        <v>2371</v>
      </c>
      <c r="M426" s="251" t="s">
        <v>2371</v>
      </c>
      <c r="N426" s="251" t="s">
        <v>2371</v>
      </c>
      <c r="O426" s="251" t="s">
        <v>2371</v>
      </c>
      <c r="P426" s="251" t="s">
        <v>2371</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2372</v>
      </c>
      <c r="B427" s="252" t="s">
        <v>2372</v>
      </c>
      <c r="C427" s="252" t="s">
        <v>2372</v>
      </c>
      <c r="D427" s="252" t="s">
        <v>2372</v>
      </c>
      <c r="E427" s="252" t="s">
        <v>2372</v>
      </c>
      <c r="F427" s="252" t="s">
        <v>2372</v>
      </c>
      <c r="G427" s="252" t="s">
        <v>2372</v>
      </c>
      <c r="H427" s="252" t="s">
        <v>2372</v>
      </c>
      <c r="I427" s="252" t="s">
        <v>2372</v>
      </c>
      <c r="J427" s="252" t="s">
        <v>2372</v>
      </c>
      <c r="K427" s="252" t="s">
        <v>2372</v>
      </c>
      <c r="L427" s="252" t="s">
        <v>2372</v>
      </c>
      <c r="M427" s="252" t="s">
        <v>2372</v>
      </c>
      <c r="N427" s="252" t="s">
        <v>2372</v>
      </c>
      <c r="O427" s="252" t="s">
        <v>2372</v>
      </c>
      <c r="P427" s="252" t="s">
        <v>2372</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2373</v>
      </c>
      <c r="B428" s="252" t="s">
        <v>2373</v>
      </c>
      <c r="C428" s="252" t="s">
        <v>2373</v>
      </c>
      <c r="D428" s="252" t="s">
        <v>2373</v>
      </c>
      <c r="E428" s="252" t="s">
        <v>2373</v>
      </c>
      <c r="F428" s="252" t="s">
        <v>2373</v>
      </c>
      <c r="G428" s="252" t="s">
        <v>2373</v>
      </c>
      <c r="H428" s="252" t="s">
        <v>2373</v>
      </c>
      <c r="I428" s="252" t="s">
        <v>2373</v>
      </c>
      <c r="J428" s="252" t="s">
        <v>2373</v>
      </c>
      <c r="K428" s="252" t="s">
        <v>2373</v>
      </c>
      <c r="L428" s="252" t="s">
        <v>2373</v>
      </c>
      <c r="M428" s="252" t="s">
        <v>2373</v>
      </c>
      <c r="N428" s="252" t="s">
        <v>2373</v>
      </c>
      <c r="O428" s="252" t="s">
        <v>2373</v>
      </c>
      <c r="P428" s="252" t="s">
        <v>2373</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2374</v>
      </c>
      <c r="B429" s="251" t="s">
        <v>2374</v>
      </c>
      <c r="C429" s="251" t="s">
        <v>2374</v>
      </c>
      <c r="D429" s="251" t="s">
        <v>2374</v>
      </c>
      <c r="E429" s="251" t="s">
        <v>2374</v>
      </c>
      <c r="F429" s="251" t="s">
        <v>2374</v>
      </c>
      <c r="G429" s="251" t="s">
        <v>2374</v>
      </c>
      <c r="H429" s="251" t="s">
        <v>2374</v>
      </c>
      <c r="I429" s="251" t="s">
        <v>2374</v>
      </c>
      <c r="J429" s="251" t="s">
        <v>2374</v>
      </c>
      <c r="K429" s="251" t="s">
        <v>2374</v>
      </c>
      <c r="L429" s="251" t="s">
        <v>2374</v>
      </c>
      <c r="M429" s="251" t="s">
        <v>2374</v>
      </c>
      <c r="N429" s="251" t="s">
        <v>2374</v>
      </c>
      <c r="O429" s="251" t="s">
        <v>2374</v>
      </c>
      <c r="P429" s="251" t="s">
        <v>2374</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2375</v>
      </c>
      <c r="B430" s="251" t="s">
        <v>2375</v>
      </c>
      <c r="C430" s="251" t="s">
        <v>2375</v>
      </c>
      <c r="D430" s="251" t="s">
        <v>2375</v>
      </c>
      <c r="E430" s="251" t="s">
        <v>2375</v>
      </c>
      <c r="F430" s="251" t="s">
        <v>2375</v>
      </c>
      <c r="G430" s="251" t="s">
        <v>2375</v>
      </c>
      <c r="H430" s="251" t="s">
        <v>2375</v>
      </c>
      <c r="I430" s="251" t="s">
        <v>2375</v>
      </c>
      <c r="J430" s="251" t="s">
        <v>2375</v>
      </c>
      <c r="K430" s="251" t="s">
        <v>2375</v>
      </c>
      <c r="L430" s="251" t="s">
        <v>2375</v>
      </c>
      <c r="M430" s="251" t="s">
        <v>2375</v>
      </c>
      <c r="N430" s="251" t="s">
        <v>2375</v>
      </c>
      <c r="O430" s="251" t="s">
        <v>2375</v>
      </c>
      <c r="P430" s="251" t="s">
        <v>2375</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2376</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1326</v>
      </c>
      <c r="B432" s="251" t="s">
        <v>1326</v>
      </c>
      <c r="C432" s="251" t="s">
        <v>1326</v>
      </c>
      <c r="D432" s="251" t="s">
        <v>1326</v>
      </c>
      <c r="E432" s="251" t="s">
        <v>1326</v>
      </c>
      <c r="F432" s="251" t="s">
        <v>1326</v>
      </c>
      <c r="G432" s="251" t="s">
        <v>1326</v>
      </c>
      <c r="H432" s="251" t="s">
        <v>1326</v>
      </c>
      <c r="I432" s="251" t="s">
        <v>1326</v>
      </c>
      <c r="J432" s="251" t="s">
        <v>1326</v>
      </c>
      <c r="K432" s="251" t="s">
        <v>1326</v>
      </c>
      <c r="L432" s="251" t="s">
        <v>1326</v>
      </c>
      <c r="M432" s="251" t="s">
        <v>1326</v>
      </c>
      <c r="N432" s="251" t="s">
        <v>1326</v>
      </c>
      <c r="O432" s="251" t="s">
        <v>1326</v>
      </c>
      <c r="P432" s="251" t="s">
        <v>1326</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2377</v>
      </c>
      <c r="B433" s="251" t="s">
        <v>2377</v>
      </c>
      <c r="C433" s="251" t="s">
        <v>2377</v>
      </c>
      <c r="D433" s="251" t="s">
        <v>2377</v>
      </c>
      <c r="E433" s="251" t="s">
        <v>2377</v>
      </c>
      <c r="F433" s="251" t="s">
        <v>2377</v>
      </c>
      <c r="G433" s="251" t="s">
        <v>2377</v>
      </c>
      <c r="H433" s="251" t="s">
        <v>2377</v>
      </c>
      <c r="I433" s="251" t="s">
        <v>2377</v>
      </c>
      <c r="J433" s="251" t="s">
        <v>2377</v>
      </c>
      <c r="K433" s="251" t="s">
        <v>2377</v>
      </c>
      <c r="L433" s="251" t="s">
        <v>2377</v>
      </c>
      <c r="M433" s="251" t="s">
        <v>2377</v>
      </c>
      <c r="N433" s="251" t="s">
        <v>2377</v>
      </c>
      <c r="O433" s="251" t="s">
        <v>2377</v>
      </c>
      <c r="P433" s="251" t="s">
        <v>2377</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2378</v>
      </c>
      <c r="B434" s="252" t="s">
        <v>2378</v>
      </c>
      <c r="C434" s="252" t="s">
        <v>2378</v>
      </c>
      <c r="D434" s="252" t="s">
        <v>2378</v>
      </c>
      <c r="E434" s="252" t="s">
        <v>2378</v>
      </c>
      <c r="F434" s="252" t="s">
        <v>2378</v>
      </c>
      <c r="G434" s="252" t="s">
        <v>2378</v>
      </c>
      <c r="H434" s="252" t="s">
        <v>2378</v>
      </c>
      <c r="I434" s="252" t="s">
        <v>2378</v>
      </c>
      <c r="J434" s="252" t="s">
        <v>2378</v>
      </c>
      <c r="K434" s="252" t="s">
        <v>2378</v>
      </c>
      <c r="L434" s="252" t="s">
        <v>2378</v>
      </c>
      <c r="M434" s="252" t="s">
        <v>2378</v>
      </c>
      <c r="N434" s="252" t="s">
        <v>2378</v>
      </c>
      <c r="O434" s="252" t="s">
        <v>2378</v>
      </c>
      <c r="P434" s="252" t="s">
        <v>2378</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2379</v>
      </c>
      <c r="B435" s="252" t="s">
        <v>2379</v>
      </c>
      <c r="C435" s="252" t="s">
        <v>2379</v>
      </c>
      <c r="D435" s="252" t="s">
        <v>2379</v>
      </c>
      <c r="E435" s="252" t="s">
        <v>2379</v>
      </c>
      <c r="F435" s="252" t="s">
        <v>2379</v>
      </c>
      <c r="G435" s="252" t="s">
        <v>2379</v>
      </c>
      <c r="H435" s="252" t="s">
        <v>2379</v>
      </c>
      <c r="I435" s="252" t="s">
        <v>2379</v>
      </c>
      <c r="J435" s="252" t="s">
        <v>2379</v>
      </c>
      <c r="K435" s="252" t="s">
        <v>2379</v>
      </c>
      <c r="L435" s="252" t="s">
        <v>2379</v>
      </c>
      <c r="M435" s="252" t="s">
        <v>2379</v>
      </c>
      <c r="N435" s="252" t="s">
        <v>2379</v>
      </c>
      <c r="O435" s="252" t="s">
        <v>2379</v>
      </c>
      <c r="P435" s="252" t="s">
        <v>2379</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2380</v>
      </c>
      <c r="B436" s="251" t="s">
        <v>2380</v>
      </c>
      <c r="C436" s="251" t="s">
        <v>2380</v>
      </c>
      <c r="D436" s="251" t="s">
        <v>2380</v>
      </c>
      <c r="E436" s="251" t="s">
        <v>2380</v>
      </c>
      <c r="F436" s="251" t="s">
        <v>2380</v>
      </c>
      <c r="G436" s="251" t="s">
        <v>2380</v>
      </c>
      <c r="H436" s="251" t="s">
        <v>2380</v>
      </c>
      <c r="I436" s="251" t="s">
        <v>2380</v>
      </c>
      <c r="J436" s="251" t="s">
        <v>2380</v>
      </c>
      <c r="K436" s="251" t="s">
        <v>2380</v>
      </c>
      <c r="L436" s="251" t="s">
        <v>2380</v>
      </c>
      <c r="M436" s="251" t="s">
        <v>2380</v>
      </c>
      <c r="N436" s="251" t="s">
        <v>2380</v>
      </c>
      <c r="O436" s="251" t="s">
        <v>2380</v>
      </c>
      <c r="P436" s="251" t="s">
        <v>2380</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2381</v>
      </c>
      <c r="B437" s="251" t="s">
        <v>2381</v>
      </c>
      <c r="C437" s="251" t="s">
        <v>2381</v>
      </c>
      <c r="D437" s="251" t="s">
        <v>2381</v>
      </c>
      <c r="E437" s="251" t="s">
        <v>2381</v>
      </c>
      <c r="F437" s="251" t="s">
        <v>2381</v>
      </c>
      <c r="G437" s="251" t="s">
        <v>2381</v>
      </c>
      <c r="H437" s="251" t="s">
        <v>2381</v>
      </c>
      <c r="I437" s="251" t="s">
        <v>2381</v>
      </c>
      <c r="J437" s="251" t="s">
        <v>2381</v>
      </c>
      <c r="K437" s="251" t="s">
        <v>2381</v>
      </c>
      <c r="L437" s="251" t="s">
        <v>2381</v>
      </c>
      <c r="M437" s="251" t="s">
        <v>2381</v>
      </c>
      <c r="N437" s="251" t="s">
        <v>2381</v>
      </c>
      <c r="O437" s="251" t="s">
        <v>2381</v>
      </c>
      <c r="P437" s="251" t="s">
        <v>2381</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2382</v>
      </c>
      <c r="B438" s="251" t="s">
        <v>2382</v>
      </c>
      <c r="C438" s="251" t="s">
        <v>2382</v>
      </c>
      <c r="D438" s="251" t="s">
        <v>2382</v>
      </c>
      <c r="E438" s="251" t="s">
        <v>2382</v>
      </c>
      <c r="F438" s="251" t="s">
        <v>2382</v>
      </c>
      <c r="G438" s="251" t="s">
        <v>2382</v>
      </c>
      <c r="H438" s="251" t="s">
        <v>2382</v>
      </c>
      <c r="I438" s="251" t="s">
        <v>2382</v>
      </c>
      <c r="J438" s="251" t="s">
        <v>2382</v>
      </c>
      <c r="K438" s="251" t="s">
        <v>2382</v>
      </c>
      <c r="L438" s="251" t="s">
        <v>2382</v>
      </c>
      <c r="M438" s="251" t="s">
        <v>2382</v>
      </c>
      <c r="N438" s="251" t="s">
        <v>2382</v>
      </c>
      <c r="O438" s="251" t="s">
        <v>2382</v>
      </c>
      <c r="P438" s="251" t="s">
        <v>2382</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2383</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2290</v>
      </c>
      <c r="B440" s="251" t="s">
        <v>2290</v>
      </c>
      <c r="C440" s="251" t="s">
        <v>2290</v>
      </c>
      <c r="D440" s="251" t="s">
        <v>2290</v>
      </c>
      <c r="E440" s="251" t="s">
        <v>2290</v>
      </c>
      <c r="F440" s="251" t="s">
        <v>2290</v>
      </c>
      <c r="G440" s="251" t="s">
        <v>2290</v>
      </c>
      <c r="H440" s="251" t="s">
        <v>2290</v>
      </c>
      <c r="I440" s="251" t="s">
        <v>2290</v>
      </c>
      <c r="J440" s="251" t="s">
        <v>2290</v>
      </c>
      <c r="K440" s="251" t="s">
        <v>2290</v>
      </c>
      <c r="L440" s="251" t="s">
        <v>2290</v>
      </c>
      <c r="M440" s="251" t="s">
        <v>2290</v>
      </c>
      <c r="N440" s="251" t="s">
        <v>2290</v>
      </c>
      <c r="O440" s="251" t="s">
        <v>2290</v>
      </c>
      <c r="P440" s="251" t="s">
        <v>2290</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2384</v>
      </c>
      <c r="B441" s="252" t="s">
        <v>2384</v>
      </c>
      <c r="C441" s="252" t="s">
        <v>2384</v>
      </c>
      <c r="D441" s="252" t="s">
        <v>2384</v>
      </c>
      <c r="E441" s="252" t="s">
        <v>2384</v>
      </c>
      <c r="F441" s="252" t="s">
        <v>2384</v>
      </c>
      <c r="G441" s="252" t="s">
        <v>2384</v>
      </c>
      <c r="H441" s="252" t="s">
        <v>2384</v>
      </c>
      <c r="I441" s="252" t="s">
        <v>2384</v>
      </c>
      <c r="J441" s="252" t="s">
        <v>2384</v>
      </c>
      <c r="K441" s="252" t="s">
        <v>2384</v>
      </c>
      <c r="L441" s="252" t="s">
        <v>2384</v>
      </c>
      <c r="M441" s="252" t="s">
        <v>2384</v>
      </c>
      <c r="N441" s="252" t="s">
        <v>2384</v>
      </c>
      <c r="O441" s="252" t="s">
        <v>2384</v>
      </c>
      <c r="P441" s="252" t="s">
        <v>2384</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2385</v>
      </c>
      <c r="B442" s="252" t="s">
        <v>2385</v>
      </c>
      <c r="C442" s="252" t="s">
        <v>2385</v>
      </c>
      <c r="D442" s="252" t="s">
        <v>2385</v>
      </c>
      <c r="E442" s="252" t="s">
        <v>2385</v>
      </c>
      <c r="F442" s="252" t="s">
        <v>2385</v>
      </c>
      <c r="G442" s="252" t="s">
        <v>2385</v>
      </c>
      <c r="H442" s="252" t="s">
        <v>2385</v>
      </c>
      <c r="I442" s="252" t="s">
        <v>2385</v>
      </c>
      <c r="J442" s="252" t="s">
        <v>2385</v>
      </c>
      <c r="K442" s="252" t="s">
        <v>2385</v>
      </c>
      <c r="L442" s="252" t="s">
        <v>2385</v>
      </c>
      <c r="M442" s="252" t="s">
        <v>2385</v>
      </c>
      <c r="N442" s="252" t="s">
        <v>2385</v>
      </c>
      <c r="O442" s="252" t="s">
        <v>2385</v>
      </c>
      <c r="P442" s="252" t="s">
        <v>2385</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203</v>
      </c>
      <c r="B444" s="254"/>
      <c r="C444" s="254"/>
      <c r="D444" s="254"/>
      <c r="E444" s="254"/>
      <c r="F444" s="254"/>
      <c r="G444" s="254"/>
      <c r="H444" s="254"/>
      <c r="I444" s="254"/>
      <c r="J444" s="254"/>
      <c r="K444" s="254"/>
      <c r="L444" s="254"/>
      <c r="M444" s="254"/>
      <c r="N444" s="254"/>
      <c r="O444" s="254"/>
      <c r="P444" s="254"/>
      <c r="Q444" s="66" t="s">
        <v>194</v>
      </c>
      <c r="R444" s="255" t="s">
        <v>195</v>
      </c>
      <c r="S444" s="255"/>
      <c r="T444" s="255"/>
      <c r="U444" s="255"/>
      <c r="V444" s="255"/>
      <c r="W444" s="255"/>
      <c r="X444" s="255"/>
      <c r="Y444" s="255"/>
      <c r="Z444" s="255"/>
      <c r="AA444" s="255"/>
      <c r="AB444" s="255"/>
      <c r="AC444" s="255"/>
      <c r="AD444" s="255"/>
      <c r="AE444" s="255"/>
      <c r="AF444" s="67" t="s">
        <v>194</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2386</v>
      </c>
      <c r="B445" s="251" t="s">
        <v>2386</v>
      </c>
      <c r="C445" s="251" t="s">
        <v>2386</v>
      </c>
      <c r="D445" s="251" t="s">
        <v>2386</v>
      </c>
      <c r="E445" s="251" t="s">
        <v>2386</v>
      </c>
      <c r="F445" s="251" t="s">
        <v>2386</v>
      </c>
      <c r="G445" s="251" t="s">
        <v>2386</v>
      </c>
      <c r="H445" s="251" t="s">
        <v>2386</v>
      </c>
      <c r="I445" s="251" t="s">
        <v>2386</v>
      </c>
      <c r="J445" s="251" t="s">
        <v>2386</v>
      </c>
      <c r="K445" s="251" t="s">
        <v>2386</v>
      </c>
      <c r="L445" s="251" t="s">
        <v>2386</v>
      </c>
      <c r="M445" s="251" t="s">
        <v>2386</v>
      </c>
      <c r="N445" s="251" t="s">
        <v>2386</v>
      </c>
      <c r="O445" s="251" t="s">
        <v>2386</v>
      </c>
      <c r="P445" s="251" t="s">
        <v>2386</v>
      </c>
      <c r="Q445" s="64">
        <v>3</v>
      </c>
      <c r="R445" s="252"/>
      <c r="S445" s="252"/>
      <c r="T445" s="252"/>
      <c r="U445" s="252"/>
      <c r="V445" s="252"/>
      <c r="W445" s="252"/>
      <c r="X445" s="252"/>
      <c r="Y445" s="252"/>
      <c r="Z445" s="252"/>
      <c r="AA445" s="252"/>
      <c r="AB445" s="252"/>
      <c r="AC445" s="252"/>
      <c r="AD445" s="252"/>
      <c r="AE445" s="252"/>
      <c r="AF445" s="64">
        <v>3</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2387</v>
      </c>
      <c r="B446" s="251" t="s">
        <v>2387</v>
      </c>
      <c r="C446" s="251" t="s">
        <v>2387</v>
      </c>
      <c r="D446" s="251" t="s">
        <v>2387</v>
      </c>
      <c r="E446" s="251" t="s">
        <v>2387</v>
      </c>
      <c r="F446" s="251" t="s">
        <v>2387</v>
      </c>
      <c r="G446" s="251" t="s">
        <v>2387</v>
      </c>
      <c r="H446" s="251" t="s">
        <v>2387</v>
      </c>
      <c r="I446" s="251" t="s">
        <v>2387</v>
      </c>
      <c r="J446" s="251" t="s">
        <v>2387</v>
      </c>
      <c r="K446" s="251" t="s">
        <v>2387</v>
      </c>
      <c r="L446" s="251" t="s">
        <v>2387</v>
      </c>
      <c r="M446" s="251" t="s">
        <v>2387</v>
      </c>
      <c r="N446" s="251" t="s">
        <v>2387</v>
      </c>
      <c r="O446" s="251" t="s">
        <v>2387</v>
      </c>
      <c r="P446" s="251" t="s">
        <v>2387</v>
      </c>
      <c r="Q446" s="64">
        <v>3</v>
      </c>
      <c r="R446" s="253"/>
      <c r="S446" s="253"/>
      <c r="T446" s="253"/>
      <c r="U446" s="253"/>
      <c r="V446" s="253"/>
      <c r="W446" s="253"/>
      <c r="X446" s="253"/>
      <c r="Y446" s="253"/>
      <c r="Z446" s="253"/>
      <c r="AA446" s="253"/>
      <c r="AB446" s="253"/>
      <c r="AC446" s="253"/>
      <c r="AD446" s="253"/>
      <c r="AE446" s="253"/>
      <c r="AF446" s="64">
        <v>3</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2388</v>
      </c>
      <c r="B447" s="251" t="s">
        <v>2388</v>
      </c>
      <c r="C447" s="251" t="s">
        <v>2388</v>
      </c>
      <c r="D447" s="251" t="s">
        <v>2388</v>
      </c>
      <c r="E447" s="251" t="s">
        <v>2388</v>
      </c>
      <c r="F447" s="251" t="s">
        <v>2388</v>
      </c>
      <c r="G447" s="251" t="s">
        <v>2388</v>
      </c>
      <c r="H447" s="251" t="s">
        <v>2388</v>
      </c>
      <c r="I447" s="251" t="s">
        <v>2388</v>
      </c>
      <c r="J447" s="251" t="s">
        <v>2388</v>
      </c>
      <c r="K447" s="251" t="s">
        <v>2388</v>
      </c>
      <c r="L447" s="251" t="s">
        <v>2388</v>
      </c>
      <c r="M447" s="251" t="s">
        <v>2388</v>
      </c>
      <c r="N447" s="251" t="s">
        <v>2388</v>
      </c>
      <c r="O447" s="251" t="s">
        <v>2388</v>
      </c>
      <c r="P447" s="251" t="s">
        <v>2388</v>
      </c>
      <c r="Q447" s="64">
        <v>3</v>
      </c>
      <c r="R447" s="252"/>
      <c r="S447" s="252"/>
      <c r="T447" s="252"/>
      <c r="U447" s="252"/>
      <c r="V447" s="252"/>
      <c r="W447" s="252"/>
      <c r="X447" s="252"/>
      <c r="Y447" s="252"/>
      <c r="Z447" s="252"/>
      <c r="AA447" s="252"/>
      <c r="AB447" s="252"/>
      <c r="AC447" s="252"/>
      <c r="AD447" s="252"/>
      <c r="AE447" s="252"/>
      <c r="AF447" s="64">
        <v>3</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2389</v>
      </c>
      <c r="B448" s="251" t="s">
        <v>2389</v>
      </c>
      <c r="C448" s="251" t="s">
        <v>2389</v>
      </c>
      <c r="D448" s="251" t="s">
        <v>2389</v>
      </c>
      <c r="E448" s="251" t="s">
        <v>2389</v>
      </c>
      <c r="F448" s="251" t="s">
        <v>2389</v>
      </c>
      <c r="G448" s="251" t="s">
        <v>2389</v>
      </c>
      <c r="H448" s="251" t="s">
        <v>2389</v>
      </c>
      <c r="I448" s="251" t="s">
        <v>2389</v>
      </c>
      <c r="J448" s="251" t="s">
        <v>2389</v>
      </c>
      <c r="K448" s="251" t="s">
        <v>2389</v>
      </c>
      <c r="L448" s="251" t="s">
        <v>2389</v>
      </c>
      <c r="M448" s="251" t="s">
        <v>2389</v>
      </c>
      <c r="N448" s="251" t="s">
        <v>2389</v>
      </c>
      <c r="O448" s="251" t="s">
        <v>2389</v>
      </c>
      <c r="P448" s="251" t="s">
        <v>2389</v>
      </c>
      <c r="Q448" s="64">
        <v>3</v>
      </c>
      <c r="R448" s="252"/>
      <c r="S448" s="252"/>
      <c r="T448" s="252"/>
      <c r="U448" s="252"/>
      <c r="V448" s="252"/>
      <c r="W448" s="252"/>
      <c r="X448" s="252"/>
      <c r="Y448" s="252"/>
      <c r="Z448" s="252"/>
      <c r="AA448" s="252"/>
      <c r="AB448" s="252"/>
      <c r="AC448" s="252"/>
      <c r="AD448" s="252"/>
      <c r="AE448" s="252"/>
      <c r="AF448" s="64">
        <v>3</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2390</v>
      </c>
      <c r="B449" s="251" t="s">
        <v>2390</v>
      </c>
      <c r="C449" s="251" t="s">
        <v>2390</v>
      </c>
      <c r="D449" s="251" t="s">
        <v>2390</v>
      </c>
      <c r="E449" s="251" t="s">
        <v>2390</v>
      </c>
      <c r="F449" s="251" t="s">
        <v>2390</v>
      </c>
      <c r="G449" s="251" t="s">
        <v>2390</v>
      </c>
      <c r="H449" s="251" t="s">
        <v>2390</v>
      </c>
      <c r="I449" s="251" t="s">
        <v>2390</v>
      </c>
      <c r="J449" s="251" t="s">
        <v>2390</v>
      </c>
      <c r="K449" s="251" t="s">
        <v>2390</v>
      </c>
      <c r="L449" s="251" t="s">
        <v>2390</v>
      </c>
      <c r="M449" s="251" t="s">
        <v>2390</v>
      </c>
      <c r="N449" s="251" t="s">
        <v>2390</v>
      </c>
      <c r="O449" s="251" t="s">
        <v>2390</v>
      </c>
      <c r="P449" s="251" t="s">
        <v>2390</v>
      </c>
      <c r="Q449" s="64">
        <v>3</v>
      </c>
      <c r="R449" s="252"/>
      <c r="S449" s="252"/>
      <c r="T449" s="252"/>
      <c r="U449" s="252"/>
      <c r="V449" s="252"/>
      <c r="W449" s="252"/>
      <c r="X449" s="252"/>
      <c r="Y449" s="252"/>
      <c r="Z449" s="252"/>
      <c r="AA449" s="252"/>
      <c r="AB449" s="252"/>
      <c r="AC449" s="252"/>
      <c r="AD449" s="252"/>
      <c r="AE449" s="252"/>
      <c r="AF449" s="64">
        <v>3</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2391</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191</v>
      </c>
      <c r="AH452" s="261"/>
      <c r="AI452" s="261"/>
      <c r="AJ452" s="261"/>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2392</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171</v>
      </c>
      <c r="B457" s="257"/>
      <c r="C457" s="257"/>
      <c r="D457" s="257"/>
      <c r="E457" s="257"/>
      <c r="F457" s="257"/>
      <c r="G457" s="257"/>
      <c r="H457" s="257"/>
      <c r="I457" s="257"/>
      <c r="J457" s="257"/>
      <c r="K457" s="257"/>
      <c r="L457" s="257"/>
      <c r="M457" s="257"/>
      <c r="N457" s="257"/>
      <c r="O457" s="257"/>
      <c r="P457" s="257"/>
      <c r="Q457" s="62" t="s">
        <v>194</v>
      </c>
      <c r="R457" s="258" t="s">
        <v>195</v>
      </c>
      <c r="S457" s="258"/>
      <c r="T457" s="258"/>
      <c r="U457" s="258"/>
      <c r="V457" s="258"/>
      <c r="W457" s="258"/>
      <c r="X457" s="258"/>
      <c r="Y457" s="258"/>
      <c r="Z457" s="258"/>
      <c r="AA457" s="258"/>
      <c r="AB457" s="258"/>
      <c r="AC457" s="258"/>
      <c r="AD457" s="258"/>
      <c r="AE457" s="258"/>
      <c r="AF457" s="63" t="s">
        <v>194</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2393</v>
      </c>
      <c r="B458" s="251" t="s">
        <v>2393</v>
      </c>
      <c r="C458" s="251" t="s">
        <v>2393</v>
      </c>
      <c r="D458" s="251" t="s">
        <v>2393</v>
      </c>
      <c r="E458" s="251" t="s">
        <v>2393</v>
      </c>
      <c r="F458" s="251" t="s">
        <v>2393</v>
      </c>
      <c r="G458" s="251" t="s">
        <v>2393</v>
      </c>
      <c r="H458" s="251" t="s">
        <v>2393</v>
      </c>
      <c r="I458" s="251" t="s">
        <v>2393</v>
      </c>
      <c r="J458" s="251" t="s">
        <v>2393</v>
      </c>
      <c r="K458" s="251" t="s">
        <v>2393</v>
      </c>
      <c r="L458" s="251" t="s">
        <v>2393</v>
      </c>
      <c r="M458" s="251" t="s">
        <v>2393</v>
      </c>
      <c r="N458" s="251" t="s">
        <v>2393</v>
      </c>
      <c r="O458" s="251" t="s">
        <v>2393</v>
      </c>
      <c r="P458" s="251" t="s">
        <v>2393</v>
      </c>
      <c r="Q458" s="64">
        <v>3</v>
      </c>
      <c r="R458" s="252" t="s">
        <v>1392</v>
      </c>
      <c r="S458" s="252"/>
      <c r="T458" s="252"/>
      <c r="U458" s="252"/>
      <c r="V458" s="252"/>
      <c r="W458" s="252"/>
      <c r="X458" s="252"/>
      <c r="Y458" s="252"/>
      <c r="Z458" s="252"/>
      <c r="AA458" s="252"/>
      <c r="AB458" s="252"/>
      <c r="AC458" s="252"/>
      <c r="AD458" s="252"/>
      <c r="AE458" s="252"/>
      <c r="AF458" s="64">
        <v>3</v>
      </c>
      <c r="AG458" s="252" t="s">
        <v>1392</v>
      </c>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2394</v>
      </c>
      <c r="B459" s="251" t="s">
        <v>2394</v>
      </c>
      <c r="C459" s="251" t="s">
        <v>2394</v>
      </c>
      <c r="D459" s="251" t="s">
        <v>2394</v>
      </c>
      <c r="E459" s="251" t="s">
        <v>2394</v>
      </c>
      <c r="F459" s="251" t="s">
        <v>2394</v>
      </c>
      <c r="G459" s="251" t="s">
        <v>2394</v>
      </c>
      <c r="H459" s="251" t="s">
        <v>2394</v>
      </c>
      <c r="I459" s="251" t="s">
        <v>2394</v>
      </c>
      <c r="J459" s="251" t="s">
        <v>2394</v>
      </c>
      <c r="K459" s="251" t="s">
        <v>2394</v>
      </c>
      <c r="L459" s="251" t="s">
        <v>2394</v>
      </c>
      <c r="M459" s="251" t="s">
        <v>2394</v>
      </c>
      <c r="N459" s="251" t="s">
        <v>2394</v>
      </c>
      <c r="O459" s="251" t="s">
        <v>2394</v>
      </c>
      <c r="P459" s="251" t="s">
        <v>2394</v>
      </c>
      <c r="Q459" s="64">
        <v>3</v>
      </c>
      <c r="R459" s="253"/>
      <c r="S459" s="253"/>
      <c r="T459" s="253"/>
      <c r="U459" s="253"/>
      <c r="V459" s="253"/>
      <c r="W459" s="253"/>
      <c r="X459" s="253"/>
      <c r="Y459" s="253"/>
      <c r="Z459" s="253"/>
      <c r="AA459" s="253"/>
      <c r="AB459" s="253"/>
      <c r="AC459" s="253"/>
      <c r="AD459" s="253"/>
      <c r="AE459" s="253"/>
      <c r="AF459" s="64">
        <v>3</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2395</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2350</v>
      </c>
      <c r="B461" s="251" t="s">
        <v>2350</v>
      </c>
      <c r="C461" s="251" t="s">
        <v>2350</v>
      </c>
      <c r="D461" s="251" t="s">
        <v>2350</v>
      </c>
      <c r="E461" s="251" t="s">
        <v>2350</v>
      </c>
      <c r="F461" s="251" t="s">
        <v>2350</v>
      </c>
      <c r="G461" s="251" t="s">
        <v>2350</v>
      </c>
      <c r="H461" s="251" t="s">
        <v>2350</v>
      </c>
      <c r="I461" s="251" t="s">
        <v>2350</v>
      </c>
      <c r="J461" s="251" t="s">
        <v>2350</v>
      </c>
      <c r="K461" s="251" t="s">
        <v>2350</v>
      </c>
      <c r="L461" s="251" t="s">
        <v>2350</v>
      </c>
      <c r="M461" s="251" t="s">
        <v>2350</v>
      </c>
      <c r="N461" s="251" t="s">
        <v>2350</v>
      </c>
      <c r="O461" s="251" t="s">
        <v>2350</v>
      </c>
      <c r="P461" s="251" t="s">
        <v>2350</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2396</v>
      </c>
      <c r="B462" s="252" t="s">
        <v>2396</v>
      </c>
      <c r="C462" s="252" t="s">
        <v>2396</v>
      </c>
      <c r="D462" s="252" t="s">
        <v>2396</v>
      </c>
      <c r="E462" s="252" t="s">
        <v>2396</v>
      </c>
      <c r="F462" s="252" t="s">
        <v>2396</v>
      </c>
      <c r="G462" s="252" t="s">
        <v>2396</v>
      </c>
      <c r="H462" s="252" t="s">
        <v>2396</v>
      </c>
      <c r="I462" s="252" t="s">
        <v>2396</v>
      </c>
      <c r="J462" s="252" t="s">
        <v>2396</v>
      </c>
      <c r="K462" s="252" t="s">
        <v>2396</v>
      </c>
      <c r="L462" s="252" t="s">
        <v>2396</v>
      </c>
      <c r="M462" s="252" t="s">
        <v>2396</v>
      </c>
      <c r="N462" s="252" t="s">
        <v>2396</v>
      </c>
      <c r="O462" s="252" t="s">
        <v>2396</v>
      </c>
      <c r="P462" s="252" t="s">
        <v>2396</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2397</v>
      </c>
      <c r="B463" s="252" t="s">
        <v>2397</v>
      </c>
      <c r="C463" s="252" t="s">
        <v>2397</v>
      </c>
      <c r="D463" s="252" t="s">
        <v>2397</v>
      </c>
      <c r="E463" s="252" t="s">
        <v>2397</v>
      </c>
      <c r="F463" s="252" t="s">
        <v>2397</v>
      </c>
      <c r="G463" s="252" t="s">
        <v>2397</v>
      </c>
      <c r="H463" s="252" t="s">
        <v>2397</v>
      </c>
      <c r="I463" s="252" t="s">
        <v>2397</v>
      </c>
      <c r="J463" s="252" t="s">
        <v>2397</v>
      </c>
      <c r="K463" s="252" t="s">
        <v>2397</v>
      </c>
      <c r="L463" s="252" t="s">
        <v>2397</v>
      </c>
      <c r="M463" s="252" t="s">
        <v>2397</v>
      </c>
      <c r="N463" s="252" t="s">
        <v>2397</v>
      </c>
      <c r="O463" s="252" t="s">
        <v>2397</v>
      </c>
      <c r="P463" s="252" t="s">
        <v>2397</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2398</v>
      </c>
      <c r="B464" s="251" t="s">
        <v>2398</v>
      </c>
      <c r="C464" s="251" t="s">
        <v>2398</v>
      </c>
      <c r="D464" s="251" t="s">
        <v>2398</v>
      </c>
      <c r="E464" s="251" t="s">
        <v>2398</v>
      </c>
      <c r="F464" s="251" t="s">
        <v>2398</v>
      </c>
      <c r="G464" s="251" t="s">
        <v>2398</v>
      </c>
      <c r="H464" s="251" t="s">
        <v>2398</v>
      </c>
      <c r="I464" s="251" t="s">
        <v>2398</v>
      </c>
      <c r="J464" s="251" t="s">
        <v>2398</v>
      </c>
      <c r="K464" s="251" t="s">
        <v>2398</v>
      </c>
      <c r="L464" s="251" t="s">
        <v>2398</v>
      </c>
      <c r="M464" s="251" t="s">
        <v>2398</v>
      </c>
      <c r="N464" s="251" t="s">
        <v>2398</v>
      </c>
      <c r="O464" s="251" t="s">
        <v>2398</v>
      </c>
      <c r="P464" s="251" t="s">
        <v>2398</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2399</v>
      </c>
      <c r="B465" s="251" t="s">
        <v>2399</v>
      </c>
      <c r="C465" s="251" t="s">
        <v>2399</v>
      </c>
      <c r="D465" s="251" t="s">
        <v>2399</v>
      </c>
      <c r="E465" s="251" t="s">
        <v>2399</v>
      </c>
      <c r="F465" s="251" t="s">
        <v>2399</v>
      </c>
      <c r="G465" s="251" t="s">
        <v>2399</v>
      </c>
      <c r="H465" s="251" t="s">
        <v>2399</v>
      </c>
      <c r="I465" s="251" t="s">
        <v>2399</v>
      </c>
      <c r="J465" s="251" t="s">
        <v>2399</v>
      </c>
      <c r="K465" s="251" t="s">
        <v>2399</v>
      </c>
      <c r="L465" s="251" t="s">
        <v>2399</v>
      </c>
      <c r="M465" s="251" t="s">
        <v>2399</v>
      </c>
      <c r="N465" s="251" t="s">
        <v>2399</v>
      </c>
      <c r="O465" s="251" t="s">
        <v>2399</v>
      </c>
      <c r="P465" s="251" t="s">
        <v>2399</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203</v>
      </c>
      <c r="B467" s="254"/>
      <c r="C467" s="254"/>
      <c r="D467" s="254"/>
      <c r="E467" s="254"/>
      <c r="F467" s="254"/>
      <c r="G467" s="254"/>
      <c r="H467" s="254"/>
      <c r="I467" s="254"/>
      <c r="J467" s="254"/>
      <c r="K467" s="254"/>
      <c r="L467" s="254"/>
      <c r="M467" s="254"/>
      <c r="N467" s="254"/>
      <c r="O467" s="254"/>
      <c r="P467" s="254"/>
      <c r="Q467" s="66" t="s">
        <v>194</v>
      </c>
      <c r="R467" s="255" t="s">
        <v>195</v>
      </c>
      <c r="S467" s="255"/>
      <c r="T467" s="255"/>
      <c r="U467" s="255"/>
      <c r="V467" s="255"/>
      <c r="W467" s="255"/>
      <c r="X467" s="255"/>
      <c r="Y467" s="255"/>
      <c r="Z467" s="255"/>
      <c r="AA467" s="255"/>
      <c r="AB467" s="255"/>
      <c r="AC467" s="255"/>
      <c r="AD467" s="255"/>
      <c r="AE467" s="255"/>
      <c r="AF467" s="67" t="s">
        <v>194</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2400</v>
      </c>
      <c r="B468" s="251" t="s">
        <v>2400</v>
      </c>
      <c r="C468" s="251" t="s">
        <v>2400</v>
      </c>
      <c r="D468" s="251" t="s">
        <v>2400</v>
      </c>
      <c r="E468" s="251" t="s">
        <v>2400</v>
      </c>
      <c r="F468" s="251" t="s">
        <v>2400</v>
      </c>
      <c r="G468" s="251" t="s">
        <v>2400</v>
      </c>
      <c r="H468" s="251" t="s">
        <v>2400</v>
      </c>
      <c r="I468" s="251" t="s">
        <v>2400</v>
      </c>
      <c r="J468" s="251" t="s">
        <v>2400</v>
      </c>
      <c r="K468" s="251" t="s">
        <v>2400</v>
      </c>
      <c r="L468" s="251" t="s">
        <v>2400</v>
      </c>
      <c r="M468" s="251" t="s">
        <v>2400</v>
      </c>
      <c r="N468" s="251" t="s">
        <v>2400</v>
      </c>
      <c r="O468" s="251" t="s">
        <v>2400</v>
      </c>
      <c r="P468" s="251" t="s">
        <v>2400</v>
      </c>
      <c r="Q468" s="64">
        <v>3</v>
      </c>
      <c r="R468" s="252"/>
      <c r="S468" s="252"/>
      <c r="T468" s="252"/>
      <c r="U468" s="252"/>
      <c r="V468" s="252"/>
      <c r="W468" s="252"/>
      <c r="X468" s="252"/>
      <c r="Y468" s="252"/>
      <c r="Z468" s="252"/>
      <c r="AA468" s="252"/>
      <c r="AB468" s="252"/>
      <c r="AC468" s="252"/>
      <c r="AD468" s="252"/>
      <c r="AE468" s="252"/>
      <c r="AF468" s="64">
        <v>3</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1055</v>
      </c>
      <c r="B469" s="251" t="s">
        <v>1055</v>
      </c>
      <c r="C469" s="251" t="s">
        <v>1055</v>
      </c>
      <c r="D469" s="251" t="s">
        <v>1055</v>
      </c>
      <c r="E469" s="251" t="s">
        <v>1055</v>
      </c>
      <c r="F469" s="251" t="s">
        <v>1055</v>
      </c>
      <c r="G469" s="251" t="s">
        <v>1055</v>
      </c>
      <c r="H469" s="251" t="s">
        <v>1055</v>
      </c>
      <c r="I469" s="251" t="s">
        <v>1055</v>
      </c>
      <c r="J469" s="251" t="s">
        <v>1055</v>
      </c>
      <c r="K469" s="251" t="s">
        <v>1055</v>
      </c>
      <c r="L469" s="251" t="s">
        <v>1055</v>
      </c>
      <c r="M469" s="251" t="s">
        <v>1055</v>
      </c>
      <c r="N469" s="251" t="s">
        <v>1055</v>
      </c>
      <c r="O469" s="251" t="s">
        <v>1055</v>
      </c>
      <c r="P469" s="251" t="s">
        <v>1055</v>
      </c>
      <c r="Q469" s="64">
        <v>3</v>
      </c>
      <c r="R469" s="253"/>
      <c r="S469" s="253"/>
      <c r="T469" s="253"/>
      <c r="U469" s="253"/>
      <c r="V469" s="253"/>
      <c r="W469" s="253"/>
      <c r="X469" s="253"/>
      <c r="Y469" s="253"/>
      <c r="Z469" s="253"/>
      <c r="AA469" s="253"/>
      <c r="AB469" s="253"/>
      <c r="AC469" s="253"/>
      <c r="AD469" s="253"/>
      <c r="AE469" s="253"/>
      <c r="AF469" s="64">
        <v>3</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1056</v>
      </c>
      <c r="B470" s="251" t="s">
        <v>1056</v>
      </c>
      <c r="C470" s="251" t="s">
        <v>1056</v>
      </c>
      <c r="D470" s="251" t="s">
        <v>1056</v>
      </c>
      <c r="E470" s="251" t="s">
        <v>1056</v>
      </c>
      <c r="F470" s="251" t="s">
        <v>1056</v>
      </c>
      <c r="G470" s="251" t="s">
        <v>1056</v>
      </c>
      <c r="H470" s="251" t="s">
        <v>1056</v>
      </c>
      <c r="I470" s="251" t="s">
        <v>1056</v>
      </c>
      <c r="J470" s="251" t="s">
        <v>1056</v>
      </c>
      <c r="K470" s="251" t="s">
        <v>1056</v>
      </c>
      <c r="L470" s="251" t="s">
        <v>1056</v>
      </c>
      <c r="M470" s="251" t="s">
        <v>1056</v>
      </c>
      <c r="N470" s="251" t="s">
        <v>1056</v>
      </c>
      <c r="O470" s="251" t="s">
        <v>1056</v>
      </c>
      <c r="P470" s="251" t="s">
        <v>1056</v>
      </c>
      <c r="Q470" s="64">
        <v>3</v>
      </c>
      <c r="R470" s="252"/>
      <c r="S470" s="252"/>
      <c r="T470" s="252"/>
      <c r="U470" s="252"/>
      <c r="V470" s="252"/>
      <c r="W470" s="252"/>
      <c r="X470" s="252"/>
      <c r="Y470" s="252"/>
      <c r="Z470" s="252"/>
      <c r="AA470" s="252"/>
      <c r="AB470" s="252"/>
      <c r="AC470" s="252"/>
      <c r="AD470" s="252"/>
      <c r="AE470" s="252"/>
      <c r="AF470" s="64">
        <v>3</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1057</v>
      </c>
      <c r="B471" s="251" t="s">
        <v>1057</v>
      </c>
      <c r="C471" s="251" t="s">
        <v>1057</v>
      </c>
      <c r="D471" s="251" t="s">
        <v>1057</v>
      </c>
      <c r="E471" s="251" t="s">
        <v>1057</v>
      </c>
      <c r="F471" s="251" t="s">
        <v>1057</v>
      </c>
      <c r="G471" s="251" t="s">
        <v>1057</v>
      </c>
      <c r="H471" s="251" t="s">
        <v>1057</v>
      </c>
      <c r="I471" s="251" t="s">
        <v>1057</v>
      </c>
      <c r="J471" s="251" t="s">
        <v>1057</v>
      </c>
      <c r="K471" s="251" t="s">
        <v>1057</v>
      </c>
      <c r="L471" s="251" t="s">
        <v>1057</v>
      </c>
      <c r="M471" s="251" t="s">
        <v>1057</v>
      </c>
      <c r="N471" s="251" t="s">
        <v>1057</v>
      </c>
      <c r="O471" s="251" t="s">
        <v>1057</v>
      </c>
      <c r="P471" s="251" t="s">
        <v>1057</v>
      </c>
      <c r="Q471" s="64">
        <v>3</v>
      </c>
      <c r="R471" s="252"/>
      <c r="S471" s="252"/>
      <c r="T471" s="252"/>
      <c r="U471" s="252"/>
      <c r="V471" s="252"/>
      <c r="W471" s="252"/>
      <c r="X471" s="252"/>
      <c r="Y471" s="252"/>
      <c r="Z471" s="252"/>
      <c r="AA471" s="252"/>
      <c r="AB471" s="252"/>
      <c r="AC471" s="252"/>
      <c r="AD471" s="252"/>
      <c r="AE471" s="252"/>
      <c r="AF471" s="64">
        <v>3</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2401</v>
      </c>
      <c r="B472" s="251" t="s">
        <v>2401</v>
      </c>
      <c r="C472" s="251" t="s">
        <v>2401</v>
      </c>
      <c r="D472" s="251" t="s">
        <v>2401</v>
      </c>
      <c r="E472" s="251" t="s">
        <v>2401</v>
      </c>
      <c r="F472" s="251" t="s">
        <v>2401</v>
      </c>
      <c r="G472" s="251" t="s">
        <v>2401</v>
      </c>
      <c r="H472" s="251" t="s">
        <v>2401</v>
      </c>
      <c r="I472" s="251" t="s">
        <v>2401</v>
      </c>
      <c r="J472" s="251" t="s">
        <v>2401</v>
      </c>
      <c r="K472" s="251" t="s">
        <v>2401</v>
      </c>
      <c r="L472" s="251" t="s">
        <v>2401</v>
      </c>
      <c r="M472" s="251" t="s">
        <v>2401</v>
      </c>
      <c r="N472" s="251" t="s">
        <v>2401</v>
      </c>
      <c r="O472" s="251" t="s">
        <v>2401</v>
      </c>
      <c r="P472" s="251" t="s">
        <v>2401</v>
      </c>
      <c r="Q472" s="64">
        <v>3</v>
      </c>
      <c r="R472" s="252"/>
      <c r="S472" s="252"/>
      <c r="T472" s="252"/>
      <c r="U472" s="252"/>
      <c r="V472" s="252"/>
      <c r="W472" s="252"/>
      <c r="X472" s="252"/>
      <c r="Y472" s="252"/>
      <c r="Z472" s="252"/>
      <c r="AA472" s="252"/>
      <c r="AB472" s="252"/>
      <c r="AC472" s="252"/>
      <c r="AD472" s="252"/>
      <c r="AE472" s="252"/>
      <c r="AF472" s="64">
        <v>3</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2402</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191</v>
      </c>
      <c r="AH475" s="261"/>
      <c r="AI475" s="261"/>
      <c r="AJ475" s="261"/>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193</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171</v>
      </c>
      <c r="B480" s="257"/>
      <c r="C480" s="257"/>
      <c r="D480" s="257"/>
      <c r="E480" s="257"/>
      <c r="F480" s="257"/>
      <c r="G480" s="257"/>
      <c r="H480" s="257"/>
      <c r="I480" s="257"/>
      <c r="J480" s="257"/>
      <c r="K480" s="257"/>
      <c r="L480" s="257"/>
      <c r="M480" s="257"/>
      <c r="N480" s="257"/>
      <c r="O480" s="257"/>
      <c r="P480" s="257"/>
      <c r="Q480" s="62" t="s">
        <v>194</v>
      </c>
      <c r="R480" s="258" t="s">
        <v>195</v>
      </c>
      <c r="S480" s="258"/>
      <c r="T480" s="258"/>
      <c r="U480" s="258"/>
      <c r="V480" s="258"/>
      <c r="W480" s="258"/>
      <c r="X480" s="258"/>
      <c r="Y480" s="258"/>
      <c r="Z480" s="258"/>
      <c r="AA480" s="258"/>
      <c r="AB480" s="258"/>
      <c r="AC480" s="258"/>
      <c r="AD480" s="258"/>
      <c r="AE480" s="258"/>
      <c r="AF480" s="63" t="s">
        <v>194</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1045</v>
      </c>
      <c r="B481" s="251" t="s">
        <v>1045</v>
      </c>
      <c r="C481" s="251" t="s">
        <v>1045</v>
      </c>
      <c r="D481" s="251" t="s">
        <v>1045</v>
      </c>
      <c r="E481" s="251" t="s">
        <v>1045</v>
      </c>
      <c r="F481" s="251" t="s">
        <v>1045</v>
      </c>
      <c r="G481" s="251" t="s">
        <v>1045</v>
      </c>
      <c r="H481" s="251" t="s">
        <v>1045</v>
      </c>
      <c r="I481" s="251" t="s">
        <v>1045</v>
      </c>
      <c r="J481" s="251" t="s">
        <v>1045</v>
      </c>
      <c r="K481" s="251" t="s">
        <v>1045</v>
      </c>
      <c r="L481" s="251" t="s">
        <v>1045</v>
      </c>
      <c r="M481" s="251" t="s">
        <v>1045</v>
      </c>
      <c r="N481" s="251" t="s">
        <v>1045</v>
      </c>
      <c r="O481" s="251" t="s">
        <v>1045</v>
      </c>
      <c r="P481" s="251" t="s">
        <v>1045</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1047</v>
      </c>
      <c r="B482" s="251" t="s">
        <v>1047</v>
      </c>
      <c r="C482" s="251" t="s">
        <v>1047</v>
      </c>
      <c r="D482" s="251" t="s">
        <v>1047</v>
      </c>
      <c r="E482" s="251" t="s">
        <v>1047</v>
      </c>
      <c r="F482" s="251" t="s">
        <v>1047</v>
      </c>
      <c r="G482" s="251" t="s">
        <v>1047</v>
      </c>
      <c r="H482" s="251" t="s">
        <v>1047</v>
      </c>
      <c r="I482" s="251" t="s">
        <v>1047</v>
      </c>
      <c r="J482" s="251" t="s">
        <v>1047</v>
      </c>
      <c r="K482" s="251" t="s">
        <v>1047</v>
      </c>
      <c r="L482" s="251" t="s">
        <v>1047</v>
      </c>
      <c r="M482" s="251" t="s">
        <v>1047</v>
      </c>
      <c r="N482" s="251" t="s">
        <v>1047</v>
      </c>
      <c r="O482" s="251" t="s">
        <v>1047</v>
      </c>
      <c r="P482" s="251" t="s">
        <v>1047</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2403</v>
      </c>
      <c r="B483" s="251" t="s">
        <v>2403</v>
      </c>
      <c r="C483" s="251" t="s">
        <v>2403</v>
      </c>
      <c r="D483" s="251" t="s">
        <v>2403</v>
      </c>
      <c r="E483" s="251" t="s">
        <v>2403</v>
      </c>
      <c r="F483" s="251" t="s">
        <v>2403</v>
      </c>
      <c r="G483" s="251" t="s">
        <v>2403</v>
      </c>
      <c r="H483" s="251" t="s">
        <v>2403</v>
      </c>
      <c r="I483" s="251" t="s">
        <v>2403</v>
      </c>
      <c r="J483" s="251" t="s">
        <v>2403</v>
      </c>
      <c r="K483" s="251" t="s">
        <v>2403</v>
      </c>
      <c r="L483" s="251" t="s">
        <v>2403</v>
      </c>
      <c r="M483" s="251" t="s">
        <v>2403</v>
      </c>
      <c r="N483" s="251" t="s">
        <v>2403</v>
      </c>
      <c r="O483" s="251" t="s">
        <v>2403</v>
      </c>
      <c r="P483" s="251" t="s">
        <v>2403</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2404</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2405</v>
      </c>
      <c r="B485" s="252" t="s">
        <v>2405</v>
      </c>
      <c r="C485" s="252" t="s">
        <v>2405</v>
      </c>
      <c r="D485" s="252" t="s">
        <v>2405</v>
      </c>
      <c r="E485" s="252" t="s">
        <v>2405</v>
      </c>
      <c r="F485" s="252" t="s">
        <v>2405</v>
      </c>
      <c r="G485" s="252" t="s">
        <v>2405</v>
      </c>
      <c r="H485" s="252" t="s">
        <v>2405</v>
      </c>
      <c r="I485" s="252" t="s">
        <v>2405</v>
      </c>
      <c r="J485" s="252" t="s">
        <v>2405</v>
      </c>
      <c r="K485" s="252" t="s">
        <v>2405</v>
      </c>
      <c r="L485" s="252" t="s">
        <v>2405</v>
      </c>
      <c r="M485" s="252" t="s">
        <v>2405</v>
      </c>
      <c r="N485" s="252" t="s">
        <v>2405</v>
      </c>
      <c r="O485" s="252" t="s">
        <v>2405</v>
      </c>
      <c r="P485" s="252" t="s">
        <v>2405</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2406</v>
      </c>
      <c r="B486" s="252" t="s">
        <v>2406</v>
      </c>
      <c r="C486" s="252" t="s">
        <v>2406</v>
      </c>
      <c r="D486" s="252" t="s">
        <v>2406</v>
      </c>
      <c r="E486" s="252" t="s">
        <v>2406</v>
      </c>
      <c r="F486" s="252" t="s">
        <v>2406</v>
      </c>
      <c r="G486" s="252" t="s">
        <v>2406</v>
      </c>
      <c r="H486" s="252" t="s">
        <v>2406</v>
      </c>
      <c r="I486" s="252" t="s">
        <v>2406</v>
      </c>
      <c r="J486" s="252" t="s">
        <v>2406</v>
      </c>
      <c r="K486" s="252" t="s">
        <v>2406</v>
      </c>
      <c r="L486" s="252" t="s">
        <v>2406</v>
      </c>
      <c r="M486" s="252" t="s">
        <v>2406</v>
      </c>
      <c r="N486" s="252" t="s">
        <v>2406</v>
      </c>
      <c r="O486" s="252" t="s">
        <v>2406</v>
      </c>
      <c r="P486" s="252" t="s">
        <v>2406</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2407</v>
      </c>
      <c r="B487" s="251" t="s">
        <v>2407</v>
      </c>
      <c r="C487" s="251" t="s">
        <v>2407</v>
      </c>
      <c r="D487" s="251" t="s">
        <v>2407</v>
      </c>
      <c r="E487" s="251" t="s">
        <v>2407</v>
      </c>
      <c r="F487" s="251" t="s">
        <v>2407</v>
      </c>
      <c r="G487" s="251" t="s">
        <v>2407</v>
      </c>
      <c r="H487" s="251" t="s">
        <v>2407</v>
      </c>
      <c r="I487" s="251" t="s">
        <v>2407</v>
      </c>
      <c r="J487" s="251" t="s">
        <v>2407</v>
      </c>
      <c r="K487" s="251" t="s">
        <v>2407</v>
      </c>
      <c r="L487" s="251" t="s">
        <v>2407</v>
      </c>
      <c r="M487" s="251" t="s">
        <v>2407</v>
      </c>
      <c r="N487" s="251" t="s">
        <v>2407</v>
      </c>
      <c r="O487" s="251" t="s">
        <v>2407</v>
      </c>
      <c r="P487" s="251" t="s">
        <v>2407</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1134</v>
      </c>
      <c r="B488" s="251" t="s">
        <v>1134</v>
      </c>
      <c r="C488" s="251" t="s">
        <v>1134</v>
      </c>
      <c r="D488" s="251" t="s">
        <v>1134</v>
      </c>
      <c r="E488" s="251" t="s">
        <v>1134</v>
      </c>
      <c r="F488" s="251" t="s">
        <v>1134</v>
      </c>
      <c r="G488" s="251" t="s">
        <v>1134</v>
      </c>
      <c r="H488" s="251" t="s">
        <v>1134</v>
      </c>
      <c r="I488" s="251" t="s">
        <v>1134</v>
      </c>
      <c r="J488" s="251" t="s">
        <v>1134</v>
      </c>
      <c r="K488" s="251" t="s">
        <v>1134</v>
      </c>
      <c r="L488" s="251" t="s">
        <v>1134</v>
      </c>
      <c r="M488" s="251" t="s">
        <v>1134</v>
      </c>
      <c r="N488" s="251" t="s">
        <v>1134</v>
      </c>
      <c r="O488" s="251" t="s">
        <v>1134</v>
      </c>
      <c r="P488" s="251" t="s">
        <v>1134</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2408</v>
      </c>
      <c r="B489" s="251" t="s">
        <v>2408</v>
      </c>
      <c r="C489" s="251" t="s">
        <v>2408</v>
      </c>
      <c r="D489" s="251" t="s">
        <v>2408</v>
      </c>
      <c r="E489" s="251" t="s">
        <v>2408</v>
      </c>
      <c r="F489" s="251" t="s">
        <v>2408</v>
      </c>
      <c r="G489" s="251" t="s">
        <v>2408</v>
      </c>
      <c r="H489" s="251" t="s">
        <v>2408</v>
      </c>
      <c r="I489" s="251" t="s">
        <v>2408</v>
      </c>
      <c r="J489" s="251" t="s">
        <v>2408</v>
      </c>
      <c r="K489" s="251" t="s">
        <v>2408</v>
      </c>
      <c r="L489" s="251" t="s">
        <v>2408</v>
      </c>
      <c r="M489" s="251" t="s">
        <v>2408</v>
      </c>
      <c r="N489" s="251" t="s">
        <v>2408</v>
      </c>
      <c r="O489" s="251" t="s">
        <v>2408</v>
      </c>
      <c r="P489" s="251" t="s">
        <v>2408</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2409</v>
      </c>
      <c r="B490" s="251" t="s">
        <v>2409</v>
      </c>
      <c r="C490" s="251" t="s">
        <v>2409</v>
      </c>
      <c r="D490" s="251" t="s">
        <v>2409</v>
      </c>
      <c r="E490" s="251" t="s">
        <v>2409</v>
      </c>
      <c r="F490" s="251" t="s">
        <v>2409</v>
      </c>
      <c r="G490" s="251" t="s">
        <v>2409</v>
      </c>
      <c r="H490" s="251" t="s">
        <v>2409</v>
      </c>
      <c r="I490" s="251" t="s">
        <v>2409</v>
      </c>
      <c r="J490" s="251" t="s">
        <v>2409</v>
      </c>
      <c r="K490" s="251" t="s">
        <v>2409</v>
      </c>
      <c r="L490" s="251" t="s">
        <v>2409</v>
      </c>
      <c r="M490" s="251" t="s">
        <v>2409</v>
      </c>
      <c r="N490" s="251" t="s">
        <v>2409</v>
      </c>
      <c r="O490" s="251" t="s">
        <v>2409</v>
      </c>
      <c r="P490" s="251" t="s">
        <v>2409</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203</v>
      </c>
      <c r="B492" s="254"/>
      <c r="C492" s="254"/>
      <c r="D492" s="254"/>
      <c r="E492" s="254"/>
      <c r="F492" s="254"/>
      <c r="G492" s="254"/>
      <c r="H492" s="254"/>
      <c r="I492" s="254"/>
      <c r="J492" s="254"/>
      <c r="K492" s="254"/>
      <c r="L492" s="254"/>
      <c r="M492" s="254"/>
      <c r="N492" s="254"/>
      <c r="O492" s="254"/>
      <c r="P492" s="254"/>
      <c r="Q492" s="66" t="s">
        <v>194</v>
      </c>
      <c r="R492" s="255" t="s">
        <v>195</v>
      </c>
      <c r="S492" s="255"/>
      <c r="T492" s="255"/>
      <c r="U492" s="255"/>
      <c r="V492" s="255"/>
      <c r="W492" s="255"/>
      <c r="X492" s="255"/>
      <c r="Y492" s="255"/>
      <c r="Z492" s="255"/>
      <c r="AA492" s="255"/>
      <c r="AB492" s="255"/>
      <c r="AC492" s="255"/>
      <c r="AD492" s="255"/>
      <c r="AE492" s="255"/>
      <c r="AF492" s="67" t="s">
        <v>194</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1068</v>
      </c>
      <c r="B493" s="251" t="s">
        <v>1068</v>
      </c>
      <c r="C493" s="251" t="s">
        <v>1068</v>
      </c>
      <c r="D493" s="251" t="s">
        <v>1068</v>
      </c>
      <c r="E493" s="251" t="s">
        <v>1068</v>
      </c>
      <c r="F493" s="251" t="s">
        <v>1068</v>
      </c>
      <c r="G493" s="251" t="s">
        <v>1068</v>
      </c>
      <c r="H493" s="251" t="s">
        <v>1068</v>
      </c>
      <c r="I493" s="251" t="s">
        <v>1068</v>
      </c>
      <c r="J493" s="251" t="s">
        <v>1068</v>
      </c>
      <c r="K493" s="251" t="s">
        <v>1068</v>
      </c>
      <c r="L493" s="251" t="s">
        <v>1068</v>
      </c>
      <c r="M493" s="251" t="s">
        <v>1068</v>
      </c>
      <c r="N493" s="251" t="s">
        <v>1068</v>
      </c>
      <c r="O493" s="251" t="s">
        <v>1068</v>
      </c>
      <c r="P493" s="251" t="s">
        <v>1068</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1069</v>
      </c>
      <c r="B494" s="251" t="s">
        <v>1069</v>
      </c>
      <c r="C494" s="251" t="s">
        <v>1069</v>
      </c>
      <c r="D494" s="251" t="s">
        <v>1069</v>
      </c>
      <c r="E494" s="251" t="s">
        <v>1069</v>
      </c>
      <c r="F494" s="251" t="s">
        <v>1069</v>
      </c>
      <c r="G494" s="251" t="s">
        <v>1069</v>
      </c>
      <c r="H494" s="251" t="s">
        <v>1069</v>
      </c>
      <c r="I494" s="251" t="s">
        <v>1069</v>
      </c>
      <c r="J494" s="251" t="s">
        <v>1069</v>
      </c>
      <c r="K494" s="251" t="s">
        <v>1069</v>
      </c>
      <c r="L494" s="251" t="s">
        <v>1069</v>
      </c>
      <c r="M494" s="251" t="s">
        <v>1069</v>
      </c>
      <c r="N494" s="251" t="s">
        <v>1069</v>
      </c>
      <c r="O494" s="251" t="s">
        <v>1069</v>
      </c>
      <c r="P494" s="251" t="s">
        <v>1069</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1070</v>
      </c>
      <c r="B495" s="251" t="s">
        <v>1070</v>
      </c>
      <c r="C495" s="251" t="s">
        <v>1070</v>
      </c>
      <c r="D495" s="251" t="s">
        <v>1070</v>
      </c>
      <c r="E495" s="251" t="s">
        <v>1070</v>
      </c>
      <c r="F495" s="251" t="s">
        <v>1070</v>
      </c>
      <c r="G495" s="251" t="s">
        <v>1070</v>
      </c>
      <c r="H495" s="251" t="s">
        <v>1070</v>
      </c>
      <c r="I495" s="251" t="s">
        <v>1070</v>
      </c>
      <c r="J495" s="251" t="s">
        <v>1070</v>
      </c>
      <c r="K495" s="251" t="s">
        <v>1070</v>
      </c>
      <c r="L495" s="251" t="s">
        <v>1070</v>
      </c>
      <c r="M495" s="251" t="s">
        <v>1070</v>
      </c>
      <c r="N495" s="251" t="s">
        <v>1070</v>
      </c>
      <c r="O495" s="251" t="s">
        <v>1070</v>
      </c>
      <c r="P495" s="251" t="s">
        <v>1070</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1071</v>
      </c>
      <c r="B496" s="251" t="s">
        <v>1071</v>
      </c>
      <c r="C496" s="251" t="s">
        <v>1071</v>
      </c>
      <c r="D496" s="251" t="s">
        <v>1071</v>
      </c>
      <c r="E496" s="251" t="s">
        <v>1071</v>
      </c>
      <c r="F496" s="251" t="s">
        <v>1071</v>
      </c>
      <c r="G496" s="251" t="s">
        <v>1071</v>
      </c>
      <c r="H496" s="251" t="s">
        <v>1071</v>
      </c>
      <c r="I496" s="251" t="s">
        <v>1071</v>
      </c>
      <c r="J496" s="251" t="s">
        <v>1071</v>
      </c>
      <c r="K496" s="251" t="s">
        <v>1071</v>
      </c>
      <c r="L496" s="251" t="s">
        <v>1071</v>
      </c>
      <c r="M496" s="251" t="s">
        <v>1071</v>
      </c>
      <c r="N496" s="251" t="s">
        <v>1071</v>
      </c>
      <c r="O496" s="251" t="s">
        <v>1071</v>
      </c>
      <c r="P496" s="251" t="s">
        <v>1071</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2410</v>
      </c>
      <c r="B497" s="251" t="s">
        <v>2410</v>
      </c>
      <c r="C497" s="251" t="s">
        <v>2410</v>
      </c>
      <c r="D497" s="251" t="s">
        <v>2410</v>
      </c>
      <c r="E497" s="251" t="s">
        <v>2410</v>
      </c>
      <c r="F497" s="251" t="s">
        <v>2410</v>
      </c>
      <c r="G497" s="251" t="s">
        <v>2410</v>
      </c>
      <c r="H497" s="251" t="s">
        <v>2410</v>
      </c>
      <c r="I497" s="251" t="s">
        <v>2410</v>
      </c>
      <c r="J497" s="251" t="s">
        <v>2410</v>
      </c>
      <c r="K497" s="251" t="s">
        <v>2410</v>
      </c>
      <c r="L497" s="251" t="s">
        <v>2410</v>
      </c>
      <c r="M497" s="251" t="s">
        <v>2410</v>
      </c>
      <c r="N497" s="251" t="s">
        <v>2410</v>
      </c>
      <c r="O497" s="251" t="s">
        <v>2410</v>
      </c>
      <c r="P497" s="251" t="s">
        <v>2410</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2411</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191</v>
      </c>
      <c r="AH500" s="261"/>
      <c r="AI500" s="261"/>
      <c r="AJ500" s="261"/>
      <c r="AK500" s="68">
        <f>(('Artículo 123 (resumen PI)'!C25*0.8+'Artículo 123 (resumen PI)'!F25*0.2)+('Artículo 123 (resumen PNT)'!C25*0.8+'Artículo 123 (resumen PNT)'!F25*0.2))/2</f>
        <v>75</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193</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171</v>
      </c>
      <c r="B505" s="257"/>
      <c r="C505" s="257"/>
      <c r="D505" s="257"/>
      <c r="E505" s="257"/>
      <c r="F505" s="257"/>
      <c r="G505" s="257"/>
      <c r="H505" s="257"/>
      <c r="I505" s="257"/>
      <c r="J505" s="257"/>
      <c r="K505" s="257"/>
      <c r="L505" s="257"/>
      <c r="M505" s="257"/>
      <c r="N505" s="257"/>
      <c r="O505" s="257"/>
      <c r="P505" s="257"/>
      <c r="Q505" s="62" t="s">
        <v>194</v>
      </c>
      <c r="R505" s="258" t="s">
        <v>195</v>
      </c>
      <c r="S505" s="258"/>
      <c r="T505" s="258"/>
      <c r="U505" s="258"/>
      <c r="V505" s="258"/>
      <c r="W505" s="258"/>
      <c r="X505" s="258"/>
      <c r="Y505" s="258"/>
      <c r="Z505" s="258"/>
      <c r="AA505" s="258"/>
      <c r="AB505" s="258"/>
      <c r="AC505" s="258"/>
      <c r="AD505" s="258"/>
      <c r="AE505" s="258"/>
      <c r="AF505" s="63" t="s">
        <v>194</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1045</v>
      </c>
      <c r="B506" s="251" t="s">
        <v>1045</v>
      </c>
      <c r="C506" s="251" t="s">
        <v>1045</v>
      </c>
      <c r="D506" s="251" t="s">
        <v>1045</v>
      </c>
      <c r="E506" s="251" t="s">
        <v>1045</v>
      </c>
      <c r="F506" s="251" t="s">
        <v>1045</v>
      </c>
      <c r="G506" s="251" t="s">
        <v>1045</v>
      </c>
      <c r="H506" s="251" t="s">
        <v>1045</v>
      </c>
      <c r="I506" s="251" t="s">
        <v>1045</v>
      </c>
      <c r="J506" s="251" t="s">
        <v>1045</v>
      </c>
      <c r="K506" s="251" t="s">
        <v>1045</v>
      </c>
      <c r="L506" s="251" t="s">
        <v>1045</v>
      </c>
      <c r="M506" s="251" t="s">
        <v>1045</v>
      </c>
      <c r="N506" s="251" t="s">
        <v>1045</v>
      </c>
      <c r="O506" s="251" t="s">
        <v>1045</v>
      </c>
      <c r="P506" s="251" t="s">
        <v>1045</v>
      </c>
      <c r="Q506" s="64">
        <v>1</v>
      </c>
      <c r="R506" s="252" t="s">
        <v>2412</v>
      </c>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1047</v>
      </c>
      <c r="B507" s="251" t="s">
        <v>1047</v>
      </c>
      <c r="C507" s="251" t="s">
        <v>1047</v>
      </c>
      <c r="D507" s="251" t="s">
        <v>1047</v>
      </c>
      <c r="E507" s="251" t="s">
        <v>1047</v>
      </c>
      <c r="F507" s="251" t="s">
        <v>1047</v>
      </c>
      <c r="G507" s="251" t="s">
        <v>1047</v>
      </c>
      <c r="H507" s="251" t="s">
        <v>1047</v>
      </c>
      <c r="I507" s="251" t="s">
        <v>1047</v>
      </c>
      <c r="J507" s="251" t="s">
        <v>1047</v>
      </c>
      <c r="K507" s="251" t="s">
        <v>1047</v>
      </c>
      <c r="L507" s="251" t="s">
        <v>1047</v>
      </c>
      <c r="M507" s="251" t="s">
        <v>1047</v>
      </c>
      <c r="N507" s="251" t="s">
        <v>1047</v>
      </c>
      <c r="O507" s="251" t="s">
        <v>1047</v>
      </c>
      <c r="P507" s="251" t="s">
        <v>1047</v>
      </c>
      <c r="Q507" s="64">
        <v>1</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2413</v>
      </c>
      <c r="B508" s="251" t="s">
        <v>2413</v>
      </c>
      <c r="C508" s="251" t="s">
        <v>2413</v>
      </c>
      <c r="D508" s="251" t="s">
        <v>2413</v>
      </c>
      <c r="E508" s="251" t="s">
        <v>2413</v>
      </c>
      <c r="F508" s="251" t="s">
        <v>2413</v>
      </c>
      <c r="G508" s="251" t="s">
        <v>2413</v>
      </c>
      <c r="H508" s="251" t="s">
        <v>2413</v>
      </c>
      <c r="I508" s="251" t="s">
        <v>2413</v>
      </c>
      <c r="J508" s="251" t="s">
        <v>2413</v>
      </c>
      <c r="K508" s="251" t="s">
        <v>2413</v>
      </c>
      <c r="L508" s="251" t="s">
        <v>2413</v>
      </c>
      <c r="M508" s="251" t="s">
        <v>2413</v>
      </c>
      <c r="N508" s="251" t="s">
        <v>2413</v>
      </c>
      <c r="O508" s="251" t="s">
        <v>2413</v>
      </c>
      <c r="P508" s="251" t="s">
        <v>2413</v>
      </c>
      <c r="Q508" s="64">
        <v>1</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2414</v>
      </c>
      <c r="B509" s="251" t="s">
        <v>2414</v>
      </c>
      <c r="C509" s="251" t="s">
        <v>2414</v>
      </c>
      <c r="D509" s="251" t="s">
        <v>2414</v>
      </c>
      <c r="E509" s="251" t="s">
        <v>2414</v>
      </c>
      <c r="F509" s="251" t="s">
        <v>2414</v>
      </c>
      <c r="G509" s="251" t="s">
        <v>2414</v>
      </c>
      <c r="H509" s="251" t="s">
        <v>2414</v>
      </c>
      <c r="I509" s="251" t="s">
        <v>2414</v>
      </c>
      <c r="J509" s="251" t="s">
        <v>2414</v>
      </c>
      <c r="K509" s="251" t="s">
        <v>2414</v>
      </c>
      <c r="L509" s="251" t="s">
        <v>2414</v>
      </c>
      <c r="M509" s="251" t="s">
        <v>2414</v>
      </c>
      <c r="N509" s="251" t="s">
        <v>2414</v>
      </c>
      <c r="O509" s="251" t="s">
        <v>2414</v>
      </c>
      <c r="P509" s="251" t="s">
        <v>2414</v>
      </c>
      <c r="Q509" s="64">
        <v>1</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2415</v>
      </c>
      <c r="B510" s="252" t="s">
        <v>2415</v>
      </c>
      <c r="C510" s="252" t="s">
        <v>2415</v>
      </c>
      <c r="D510" s="252" t="s">
        <v>2415</v>
      </c>
      <c r="E510" s="252" t="s">
        <v>2415</v>
      </c>
      <c r="F510" s="252" t="s">
        <v>2415</v>
      </c>
      <c r="G510" s="252" t="s">
        <v>2415</v>
      </c>
      <c r="H510" s="252" t="s">
        <v>2415</v>
      </c>
      <c r="I510" s="252" t="s">
        <v>2415</v>
      </c>
      <c r="J510" s="252" t="s">
        <v>2415</v>
      </c>
      <c r="K510" s="252" t="s">
        <v>2415</v>
      </c>
      <c r="L510" s="252" t="s">
        <v>2415</v>
      </c>
      <c r="M510" s="252" t="s">
        <v>2415</v>
      </c>
      <c r="N510" s="252" t="s">
        <v>2415</v>
      </c>
      <c r="O510" s="252" t="s">
        <v>2415</v>
      </c>
      <c r="P510" s="252" t="s">
        <v>2415</v>
      </c>
      <c r="Q510" s="64">
        <v>1</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2416</v>
      </c>
      <c r="B511" s="252" t="s">
        <v>2416</v>
      </c>
      <c r="C511" s="252" t="s">
        <v>2416</v>
      </c>
      <c r="D511" s="252" t="s">
        <v>2416</v>
      </c>
      <c r="E511" s="252" t="s">
        <v>2416</v>
      </c>
      <c r="F511" s="252" t="s">
        <v>2416</v>
      </c>
      <c r="G511" s="252" t="s">
        <v>2416</v>
      </c>
      <c r="H511" s="252" t="s">
        <v>2416</v>
      </c>
      <c r="I511" s="252" t="s">
        <v>2416</v>
      </c>
      <c r="J511" s="252" t="s">
        <v>2416</v>
      </c>
      <c r="K511" s="252" t="s">
        <v>2416</v>
      </c>
      <c r="L511" s="252" t="s">
        <v>2416</v>
      </c>
      <c r="M511" s="252" t="s">
        <v>2416</v>
      </c>
      <c r="N511" s="252" t="s">
        <v>2416</v>
      </c>
      <c r="O511" s="252" t="s">
        <v>2416</v>
      </c>
      <c r="P511" s="252" t="s">
        <v>2416</v>
      </c>
      <c r="Q511" s="64">
        <v>1</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203</v>
      </c>
      <c r="B513" s="254"/>
      <c r="C513" s="254"/>
      <c r="D513" s="254"/>
      <c r="E513" s="254"/>
      <c r="F513" s="254"/>
      <c r="G513" s="254"/>
      <c r="H513" s="254"/>
      <c r="I513" s="254"/>
      <c r="J513" s="254"/>
      <c r="K513" s="254"/>
      <c r="L513" s="254"/>
      <c r="M513" s="254"/>
      <c r="N513" s="254"/>
      <c r="O513" s="254"/>
      <c r="P513" s="254"/>
      <c r="Q513" s="66" t="s">
        <v>194</v>
      </c>
      <c r="R513" s="255" t="s">
        <v>195</v>
      </c>
      <c r="S513" s="255"/>
      <c r="T513" s="255"/>
      <c r="U513" s="255"/>
      <c r="V513" s="255"/>
      <c r="W513" s="255"/>
      <c r="X513" s="255"/>
      <c r="Y513" s="255"/>
      <c r="Z513" s="255"/>
      <c r="AA513" s="255"/>
      <c r="AB513" s="255"/>
      <c r="AC513" s="255"/>
      <c r="AD513" s="255"/>
      <c r="AE513" s="255"/>
      <c r="AF513" s="67" t="s">
        <v>194</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2417</v>
      </c>
      <c r="B514" s="251" t="s">
        <v>2417</v>
      </c>
      <c r="C514" s="251" t="s">
        <v>2417</v>
      </c>
      <c r="D514" s="251" t="s">
        <v>2417</v>
      </c>
      <c r="E514" s="251" t="s">
        <v>2417</v>
      </c>
      <c r="F514" s="251" t="s">
        <v>2417</v>
      </c>
      <c r="G514" s="251" t="s">
        <v>2417</v>
      </c>
      <c r="H514" s="251" t="s">
        <v>2417</v>
      </c>
      <c r="I514" s="251" t="s">
        <v>2417</v>
      </c>
      <c r="J514" s="251" t="s">
        <v>2417</v>
      </c>
      <c r="K514" s="251" t="s">
        <v>2417</v>
      </c>
      <c r="L514" s="251" t="s">
        <v>2417</v>
      </c>
      <c r="M514" s="251" t="s">
        <v>2417</v>
      </c>
      <c r="N514" s="251" t="s">
        <v>2417</v>
      </c>
      <c r="O514" s="251" t="s">
        <v>2417</v>
      </c>
      <c r="P514" s="251" t="s">
        <v>2417</v>
      </c>
      <c r="Q514" s="64">
        <v>1</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2418</v>
      </c>
      <c r="B515" s="251" t="s">
        <v>2418</v>
      </c>
      <c r="C515" s="251" t="s">
        <v>2418</v>
      </c>
      <c r="D515" s="251" t="s">
        <v>2418</v>
      </c>
      <c r="E515" s="251" t="s">
        <v>2418</v>
      </c>
      <c r="F515" s="251" t="s">
        <v>2418</v>
      </c>
      <c r="G515" s="251" t="s">
        <v>2418</v>
      </c>
      <c r="H515" s="251" t="s">
        <v>2418</v>
      </c>
      <c r="I515" s="251" t="s">
        <v>2418</v>
      </c>
      <c r="J515" s="251" t="s">
        <v>2418</v>
      </c>
      <c r="K515" s="251" t="s">
        <v>2418</v>
      </c>
      <c r="L515" s="251" t="s">
        <v>2418</v>
      </c>
      <c r="M515" s="251" t="s">
        <v>2418</v>
      </c>
      <c r="N515" s="251" t="s">
        <v>2418</v>
      </c>
      <c r="O515" s="251" t="s">
        <v>2418</v>
      </c>
      <c r="P515" s="251" t="s">
        <v>2418</v>
      </c>
      <c r="Q515" s="64">
        <v>1</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2419</v>
      </c>
      <c r="B516" s="251" t="s">
        <v>2419</v>
      </c>
      <c r="C516" s="251" t="s">
        <v>2419</v>
      </c>
      <c r="D516" s="251" t="s">
        <v>2419</v>
      </c>
      <c r="E516" s="251" t="s">
        <v>2419</v>
      </c>
      <c r="F516" s="251" t="s">
        <v>2419</v>
      </c>
      <c r="G516" s="251" t="s">
        <v>2419</v>
      </c>
      <c r="H516" s="251" t="s">
        <v>2419</v>
      </c>
      <c r="I516" s="251" t="s">
        <v>2419</v>
      </c>
      <c r="J516" s="251" t="s">
        <v>2419</v>
      </c>
      <c r="K516" s="251" t="s">
        <v>2419</v>
      </c>
      <c r="L516" s="251" t="s">
        <v>2419</v>
      </c>
      <c r="M516" s="251" t="s">
        <v>2419</v>
      </c>
      <c r="N516" s="251" t="s">
        <v>2419</v>
      </c>
      <c r="O516" s="251" t="s">
        <v>2419</v>
      </c>
      <c r="P516" s="251" t="s">
        <v>2419</v>
      </c>
      <c r="Q516" s="64">
        <v>1</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2420</v>
      </c>
      <c r="B517" s="251" t="s">
        <v>2420</v>
      </c>
      <c r="C517" s="251" t="s">
        <v>2420</v>
      </c>
      <c r="D517" s="251" t="s">
        <v>2420</v>
      </c>
      <c r="E517" s="251" t="s">
        <v>2420</v>
      </c>
      <c r="F517" s="251" t="s">
        <v>2420</v>
      </c>
      <c r="G517" s="251" t="s">
        <v>2420</v>
      </c>
      <c r="H517" s="251" t="s">
        <v>2420</v>
      </c>
      <c r="I517" s="251" t="s">
        <v>2420</v>
      </c>
      <c r="J517" s="251" t="s">
        <v>2420</v>
      </c>
      <c r="K517" s="251" t="s">
        <v>2420</v>
      </c>
      <c r="L517" s="251" t="s">
        <v>2420</v>
      </c>
      <c r="M517" s="251" t="s">
        <v>2420</v>
      </c>
      <c r="N517" s="251" t="s">
        <v>2420</v>
      </c>
      <c r="O517" s="251" t="s">
        <v>2420</v>
      </c>
      <c r="P517" s="251" t="s">
        <v>2420</v>
      </c>
      <c r="Q517" s="64">
        <v>1</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2421</v>
      </c>
      <c r="B518" s="251" t="s">
        <v>2421</v>
      </c>
      <c r="C518" s="251" t="s">
        <v>2421</v>
      </c>
      <c r="D518" s="251" t="s">
        <v>2421</v>
      </c>
      <c r="E518" s="251" t="s">
        <v>2421</v>
      </c>
      <c r="F518" s="251" t="s">
        <v>2421</v>
      </c>
      <c r="G518" s="251" t="s">
        <v>2421</v>
      </c>
      <c r="H518" s="251" t="s">
        <v>2421</v>
      </c>
      <c r="I518" s="251" t="s">
        <v>2421</v>
      </c>
      <c r="J518" s="251" t="s">
        <v>2421</v>
      </c>
      <c r="K518" s="251" t="s">
        <v>2421</v>
      </c>
      <c r="L518" s="251" t="s">
        <v>2421</v>
      </c>
      <c r="M518" s="251" t="s">
        <v>2421</v>
      </c>
      <c r="N518" s="251" t="s">
        <v>2421</v>
      </c>
      <c r="O518" s="251" t="s">
        <v>2421</v>
      </c>
      <c r="P518" s="251" t="s">
        <v>2421</v>
      </c>
      <c r="Q518" s="64">
        <v>1</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2422</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191</v>
      </c>
      <c r="AH521" s="261"/>
      <c r="AI521" s="261"/>
      <c r="AJ521" s="261"/>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193</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171</v>
      </c>
      <c r="B526" s="257"/>
      <c r="C526" s="257"/>
      <c r="D526" s="257"/>
      <c r="E526" s="257"/>
      <c r="F526" s="257"/>
      <c r="G526" s="257"/>
      <c r="H526" s="257"/>
      <c r="I526" s="257"/>
      <c r="J526" s="257"/>
      <c r="K526" s="257"/>
      <c r="L526" s="257"/>
      <c r="M526" s="257"/>
      <c r="N526" s="257"/>
      <c r="O526" s="257"/>
      <c r="P526" s="257"/>
      <c r="Q526" s="62" t="s">
        <v>194</v>
      </c>
      <c r="R526" s="258" t="s">
        <v>195</v>
      </c>
      <c r="S526" s="258"/>
      <c r="T526" s="258"/>
      <c r="U526" s="258"/>
      <c r="V526" s="258"/>
      <c r="W526" s="258"/>
      <c r="X526" s="258"/>
      <c r="Y526" s="258"/>
      <c r="Z526" s="258"/>
      <c r="AA526" s="258"/>
      <c r="AB526" s="258"/>
      <c r="AC526" s="258"/>
      <c r="AD526" s="258"/>
      <c r="AE526" s="258"/>
      <c r="AF526" s="63" t="s">
        <v>194</v>
      </c>
      <c r="AG526" s="259" t="s">
        <v>8</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2423</v>
      </c>
      <c r="B527" s="251"/>
      <c r="C527" s="251"/>
      <c r="D527" s="251"/>
      <c r="E527" s="251"/>
      <c r="F527" s="251"/>
      <c r="G527" s="251"/>
      <c r="H527" s="251"/>
      <c r="I527" s="251"/>
      <c r="J527" s="251"/>
      <c r="K527" s="251"/>
      <c r="L527" s="251"/>
      <c r="M527" s="251"/>
      <c r="N527" s="251"/>
      <c r="O527" s="251"/>
      <c r="P527" s="251"/>
      <c r="Q527" s="64">
        <v>3</v>
      </c>
      <c r="R527" s="252" t="s">
        <v>1392</v>
      </c>
      <c r="S527" s="252"/>
      <c r="T527" s="252"/>
      <c r="U527" s="252"/>
      <c r="V527" s="252"/>
      <c r="W527" s="252"/>
      <c r="X527" s="252"/>
      <c r="Y527" s="252"/>
      <c r="Z527" s="252"/>
      <c r="AA527" s="252"/>
      <c r="AB527" s="252"/>
      <c r="AC527" s="252"/>
      <c r="AD527" s="252"/>
      <c r="AE527" s="252"/>
      <c r="AF527" s="64">
        <v>3</v>
      </c>
      <c r="AG527" s="252" t="s">
        <v>1392</v>
      </c>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2359</v>
      </c>
      <c r="B528" s="251" t="s">
        <v>2359</v>
      </c>
      <c r="C528" s="251" t="s">
        <v>2359</v>
      </c>
      <c r="D528" s="251" t="s">
        <v>2359</v>
      </c>
      <c r="E528" s="251" t="s">
        <v>2359</v>
      </c>
      <c r="F528" s="251" t="s">
        <v>2359</v>
      </c>
      <c r="G528" s="251" t="s">
        <v>2359</v>
      </c>
      <c r="H528" s="251" t="s">
        <v>2359</v>
      </c>
      <c r="I528" s="251" t="s">
        <v>2359</v>
      </c>
      <c r="J528" s="251" t="s">
        <v>2359</v>
      </c>
      <c r="K528" s="251" t="s">
        <v>2359</v>
      </c>
      <c r="L528" s="251" t="s">
        <v>2359</v>
      </c>
      <c r="M528" s="251" t="s">
        <v>2359</v>
      </c>
      <c r="N528" s="251" t="s">
        <v>2359</v>
      </c>
      <c r="O528" s="251" t="s">
        <v>2359</v>
      </c>
      <c r="P528" s="251" t="s">
        <v>2359</v>
      </c>
      <c r="Q528" s="64">
        <v>3</v>
      </c>
      <c r="R528" s="253"/>
      <c r="S528" s="253"/>
      <c r="T528" s="253"/>
      <c r="U528" s="253"/>
      <c r="V528" s="253"/>
      <c r="W528" s="253"/>
      <c r="X528" s="253"/>
      <c r="Y528" s="253"/>
      <c r="Z528" s="253"/>
      <c r="AA528" s="253"/>
      <c r="AB528" s="253"/>
      <c r="AC528" s="253"/>
      <c r="AD528" s="253"/>
      <c r="AE528" s="253"/>
      <c r="AF528" s="64">
        <v>3</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2424</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2350</v>
      </c>
      <c r="B530" s="251" t="s">
        <v>2350</v>
      </c>
      <c r="C530" s="251" t="s">
        <v>2350</v>
      </c>
      <c r="D530" s="251" t="s">
        <v>2350</v>
      </c>
      <c r="E530" s="251" t="s">
        <v>2350</v>
      </c>
      <c r="F530" s="251" t="s">
        <v>2350</v>
      </c>
      <c r="G530" s="251" t="s">
        <v>2350</v>
      </c>
      <c r="H530" s="251" t="s">
        <v>2350</v>
      </c>
      <c r="I530" s="251" t="s">
        <v>2350</v>
      </c>
      <c r="J530" s="251" t="s">
        <v>2350</v>
      </c>
      <c r="K530" s="251" t="s">
        <v>2350</v>
      </c>
      <c r="L530" s="251" t="s">
        <v>2350</v>
      </c>
      <c r="M530" s="251" t="s">
        <v>2350</v>
      </c>
      <c r="N530" s="251" t="s">
        <v>2350</v>
      </c>
      <c r="O530" s="251" t="s">
        <v>2350</v>
      </c>
      <c r="P530" s="251" t="s">
        <v>2350</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2425</v>
      </c>
      <c r="B531" s="252" t="s">
        <v>2425</v>
      </c>
      <c r="C531" s="252" t="s">
        <v>2425</v>
      </c>
      <c r="D531" s="252" t="s">
        <v>2425</v>
      </c>
      <c r="E531" s="252" t="s">
        <v>2425</v>
      </c>
      <c r="F531" s="252" t="s">
        <v>2425</v>
      </c>
      <c r="G531" s="252" t="s">
        <v>2425</v>
      </c>
      <c r="H531" s="252" t="s">
        <v>2425</v>
      </c>
      <c r="I531" s="252" t="s">
        <v>2425</v>
      </c>
      <c r="J531" s="252" t="s">
        <v>2425</v>
      </c>
      <c r="K531" s="252" t="s">
        <v>2425</v>
      </c>
      <c r="L531" s="252" t="s">
        <v>2425</v>
      </c>
      <c r="M531" s="252" t="s">
        <v>2425</v>
      </c>
      <c r="N531" s="252" t="s">
        <v>2425</v>
      </c>
      <c r="O531" s="252" t="s">
        <v>2425</v>
      </c>
      <c r="P531" s="252" t="s">
        <v>2425</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2426</v>
      </c>
      <c r="B532" s="252" t="s">
        <v>2426</v>
      </c>
      <c r="C532" s="252" t="s">
        <v>2426</v>
      </c>
      <c r="D532" s="252" t="s">
        <v>2426</v>
      </c>
      <c r="E532" s="252" t="s">
        <v>2426</v>
      </c>
      <c r="F532" s="252" t="s">
        <v>2426</v>
      </c>
      <c r="G532" s="252" t="s">
        <v>2426</v>
      </c>
      <c r="H532" s="252" t="s">
        <v>2426</v>
      </c>
      <c r="I532" s="252" t="s">
        <v>2426</v>
      </c>
      <c r="J532" s="252" t="s">
        <v>2426</v>
      </c>
      <c r="K532" s="252" t="s">
        <v>2426</v>
      </c>
      <c r="L532" s="252" t="s">
        <v>2426</v>
      </c>
      <c r="M532" s="252" t="s">
        <v>2426</v>
      </c>
      <c r="N532" s="252" t="s">
        <v>2426</v>
      </c>
      <c r="O532" s="252" t="s">
        <v>2426</v>
      </c>
      <c r="P532" s="252" t="s">
        <v>2426</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2427</v>
      </c>
      <c r="B533" s="251" t="s">
        <v>2427</v>
      </c>
      <c r="C533" s="251" t="s">
        <v>2427</v>
      </c>
      <c r="D533" s="251" t="s">
        <v>2427</v>
      </c>
      <c r="E533" s="251" t="s">
        <v>2427</v>
      </c>
      <c r="F533" s="251" t="s">
        <v>2427</v>
      </c>
      <c r="G533" s="251" t="s">
        <v>2427</v>
      </c>
      <c r="H533" s="251" t="s">
        <v>2427</v>
      </c>
      <c r="I533" s="251" t="s">
        <v>2427</v>
      </c>
      <c r="J533" s="251" t="s">
        <v>2427</v>
      </c>
      <c r="K533" s="251" t="s">
        <v>2427</v>
      </c>
      <c r="L533" s="251" t="s">
        <v>2427</v>
      </c>
      <c r="M533" s="251" t="s">
        <v>2427</v>
      </c>
      <c r="N533" s="251" t="s">
        <v>2427</v>
      </c>
      <c r="O533" s="251" t="s">
        <v>2427</v>
      </c>
      <c r="P533" s="251" t="s">
        <v>2427</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2428</v>
      </c>
      <c r="B534" s="251" t="s">
        <v>2428</v>
      </c>
      <c r="C534" s="251" t="s">
        <v>2428</v>
      </c>
      <c r="D534" s="251" t="s">
        <v>2428</v>
      </c>
      <c r="E534" s="251" t="s">
        <v>2428</v>
      </c>
      <c r="F534" s="251" t="s">
        <v>2428</v>
      </c>
      <c r="G534" s="251" t="s">
        <v>2428</v>
      </c>
      <c r="H534" s="251" t="s">
        <v>2428</v>
      </c>
      <c r="I534" s="251" t="s">
        <v>2428</v>
      </c>
      <c r="J534" s="251" t="s">
        <v>2428</v>
      </c>
      <c r="K534" s="251" t="s">
        <v>2428</v>
      </c>
      <c r="L534" s="251" t="s">
        <v>2428</v>
      </c>
      <c r="M534" s="251" t="s">
        <v>2428</v>
      </c>
      <c r="N534" s="251" t="s">
        <v>2428</v>
      </c>
      <c r="O534" s="251" t="s">
        <v>2428</v>
      </c>
      <c r="P534" s="251" t="s">
        <v>2428</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2429</v>
      </c>
      <c r="B535" s="251" t="s">
        <v>2429</v>
      </c>
      <c r="C535" s="251" t="s">
        <v>2429</v>
      </c>
      <c r="D535" s="251" t="s">
        <v>2429</v>
      </c>
      <c r="E535" s="251" t="s">
        <v>2429</v>
      </c>
      <c r="F535" s="251" t="s">
        <v>2429</v>
      </c>
      <c r="G535" s="251" t="s">
        <v>2429</v>
      </c>
      <c r="H535" s="251" t="s">
        <v>2429</v>
      </c>
      <c r="I535" s="251" t="s">
        <v>2429</v>
      </c>
      <c r="J535" s="251" t="s">
        <v>2429</v>
      </c>
      <c r="K535" s="251" t="s">
        <v>2429</v>
      </c>
      <c r="L535" s="251" t="s">
        <v>2429</v>
      </c>
      <c r="M535" s="251" t="s">
        <v>2429</v>
      </c>
      <c r="N535" s="251" t="s">
        <v>2429</v>
      </c>
      <c r="O535" s="251" t="s">
        <v>2429</v>
      </c>
      <c r="P535" s="251" t="s">
        <v>2429</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2430</v>
      </c>
      <c r="B536" s="251" t="s">
        <v>2430</v>
      </c>
      <c r="C536" s="251" t="s">
        <v>2430</v>
      </c>
      <c r="D536" s="251" t="s">
        <v>2430</v>
      </c>
      <c r="E536" s="251" t="s">
        <v>2430</v>
      </c>
      <c r="F536" s="251" t="s">
        <v>2430</v>
      </c>
      <c r="G536" s="251" t="s">
        <v>2430</v>
      </c>
      <c r="H536" s="251" t="s">
        <v>2430</v>
      </c>
      <c r="I536" s="251" t="s">
        <v>2430</v>
      </c>
      <c r="J536" s="251" t="s">
        <v>2430</v>
      </c>
      <c r="K536" s="251" t="s">
        <v>2430</v>
      </c>
      <c r="L536" s="251" t="s">
        <v>2430</v>
      </c>
      <c r="M536" s="251" t="s">
        <v>2430</v>
      </c>
      <c r="N536" s="251" t="s">
        <v>2430</v>
      </c>
      <c r="O536" s="251" t="s">
        <v>2430</v>
      </c>
      <c r="P536" s="251" t="s">
        <v>2430</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2431</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203</v>
      </c>
      <c r="B539" s="254"/>
      <c r="C539" s="254"/>
      <c r="D539" s="254"/>
      <c r="E539" s="254"/>
      <c r="F539" s="254"/>
      <c r="G539" s="254"/>
      <c r="H539" s="254"/>
      <c r="I539" s="254"/>
      <c r="J539" s="254"/>
      <c r="K539" s="254"/>
      <c r="L539" s="254"/>
      <c r="M539" s="254"/>
      <c r="N539" s="254"/>
      <c r="O539" s="254"/>
      <c r="P539" s="254"/>
      <c r="Q539" s="66" t="s">
        <v>194</v>
      </c>
      <c r="R539" s="255" t="s">
        <v>195</v>
      </c>
      <c r="S539" s="255"/>
      <c r="T539" s="255"/>
      <c r="U539" s="255"/>
      <c r="V539" s="255"/>
      <c r="W539" s="255"/>
      <c r="X539" s="255"/>
      <c r="Y539" s="255"/>
      <c r="Z539" s="255"/>
      <c r="AA539" s="255"/>
      <c r="AB539" s="255"/>
      <c r="AC539" s="255"/>
      <c r="AD539" s="255"/>
      <c r="AE539" s="255"/>
      <c r="AF539" s="67" t="s">
        <v>194</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1454</v>
      </c>
      <c r="B540" s="251" t="s">
        <v>1454</v>
      </c>
      <c r="C540" s="251" t="s">
        <v>1454</v>
      </c>
      <c r="D540" s="251" t="s">
        <v>1454</v>
      </c>
      <c r="E540" s="251" t="s">
        <v>1454</v>
      </c>
      <c r="F540" s="251" t="s">
        <v>1454</v>
      </c>
      <c r="G540" s="251" t="s">
        <v>1454</v>
      </c>
      <c r="H540" s="251" t="s">
        <v>1454</v>
      </c>
      <c r="I540" s="251" t="s">
        <v>1454</v>
      </c>
      <c r="J540" s="251" t="s">
        <v>1454</v>
      </c>
      <c r="K540" s="251" t="s">
        <v>1454</v>
      </c>
      <c r="L540" s="251" t="s">
        <v>1454</v>
      </c>
      <c r="M540" s="251" t="s">
        <v>1454</v>
      </c>
      <c r="N540" s="251" t="s">
        <v>1454</v>
      </c>
      <c r="O540" s="251" t="s">
        <v>1454</v>
      </c>
      <c r="P540" s="251" t="s">
        <v>1454</v>
      </c>
      <c r="Q540" s="64">
        <v>3</v>
      </c>
      <c r="R540" s="252"/>
      <c r="S540" s="252"/>
      <c r="T540" s="252"/>
      <c r="U540" s="252"/>
      <c r="V540" s="252"/>
      <c r="W540" s="252"/>
      <c r="X540" s="252"/>
      <c r="Y540" s="252"/>
      <c r="Z540" s="252"/>
      <c r="AA540" s="252"/>
      <c r="AB540" s="252"/>
      <c r="AC540" s="252"/>
      <c r="AD540" s="252"/>
      <c r="AE540" s="252"/>
      <c r="AF540" s="64">
        <v>3</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1455</v>
      </c>
      <c r="B541" s="251" t="s">
        <v>1455</v>
      </c>
      <c r="C541" s="251" t="s">
        <v>1455</v>
      </c>
      <c r="D541" s="251" t="s">
        <v>1455</v>
      </c>
      <c r="E541" s="251" t="s">
        <v>1455</v>
      </c>
      <c r="F541" s="251" t="s">
        <v>1455</v>
      </c>
      <c r="G541" s="251" t="s">
        <v>1455</v>
      </c>
      <c r="H541" s="251" t="s">
        <v>1455</v>
      </c>
      <c r="I541" s="251" t="s">
        <v>1455</v>
      </c>
      <c r="J541" s="251" t="s">
        <v>1455</v>
      </c>
      <c r="K541" s="251" t="s">
        <v>1455</v>
      </c>
      <c r="L541" s="251" t="s">
        <v>1455</v>
      </c>
      <c r="M541" s="251" t="s">
        <v>1455</v>
      </c>
      <c r="N541" s="251" t="s">
        <v>1455</v>
      </c>
      <c r="O541" s="251" t="s">
        <v>1455</v>
      </c>
      <c r="P541" s="251" t="s">
        <v>1455</v>
      </c>
      <c r="Q541" s="64">
        <v>3</v>
      </c>
      <c r="R541" s="253"/>
      <c r="S541" s="253"/>
      <c r="T541" s="253"/>
      <c r="U541" s="253"/>
      <c r="V541" s="253"/>
      <c r="W541" s="253"/>
      <c r="X541" s="253"/>
      <c r="Y541" s="253"/>
      <c r="Z541" s="253"/>
      <c r="AA541" s="253"/>
      <c r="AB541" s="253"/>
      <c r="AC541" s="253"/>
      <c r="AD541" s="253"/>
      <c r="AE541" s="253"/>
      <c r="AF541" s="64">
        <v>3</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1456</v>
      </c>
      <c r="B542" s="251" t="s">
        <v>1456</v>
      </c>
      <c r="C542" s="251" t="s">
        <v>1456</v>
      </c>
      <c r="D542" s="251" t="s">
        <v>1456</v>
      </c>
      <c r="E542" s="251" t="s">
        <v>1456</v>
      </c>
      <c r="F542" s="251" t="s">
        <v>1456</v>
      </c>
      <c r="G542" s="251" t="s">
        <v>1456</v>
      </c>
      <c r="H542" s="251" t="s">
        <v>1456</v>
      </c>
      <c r="I542" s="251" t="s">
        <v>1456</v>
      </c>
      <c r="J542" s="251" t="s">
        <v>1456</v>
      </c>
      <c r="K542" s="251" t="s">
        <v>1456</v>
      </c>
      <c r="L542" s="251" t="s">
        <v>1456</v>
      </c>
      <c r="M542" s="251" t="s">
        <v>1456</v>
      </c>
      <c r="N542" s="251" t="s">
        <v>1456</v>
      </c>
      <c r="O542" s="251" t="s">
        <v>1456</v>
      </c>
      <c r="P542" s="251" t="s">
        <v>1456</v>
      </c>
      <c r="Q542" s="64">
        <v>3</v>
      </c>
      <c r="R542" s="252"/>
      <c r="S542" s="252"/>
      <c r="T542" s="252"/>
      <c r="U542" s="252"/>
      <c r="V542" s="252"/>
      <c r="W542" s="252"/>
      <c r="X542" s="252"/>
      <c r="Y542" s="252"/>
      <c r="Z542" s="252"/>
      <c r="AA542" s="252"/>
      <c r="AB542" s="252"/>
      <c r="AC542" s="252"/>
      <c r="AD542" s="252"/>
      <c r="AE542" s="252"/>
      <c r="AF542" s="64">
        <v>3</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1457</v>
      </c>
      <c r="B543" s="251" t="s">
        <v>1457</v>
      </c>
      <c r="C543" s="251" t="s">
        <v>1457</v>
      </c>
      <c r="D543" s="251" t="s">
        <v>1457</v>
      </c>
      <c r="E543" s="251" t="s">
        <v>1457</v>
      </c>
      <c r="F543" s="251" t="s">
        <v>1457</v>
      </c>
      <c r="G543" s="251" t="s">
        <v>1457</v>
      </c>
      <c r="H543" s="251" t="s">
        <v>1457</v>
      </c>
      <c r="I543" s="251" t="s">
        <v>1457</v>
      </c>
      <c r="J543" s="251" t="s">
        <v>1457</v>
      </c>
      <c r="K543" s="251" t="s">
        <v>1457</v>
      </c>
      <c r="L543" s="251" t="s">
        <v>1457</v>
      </c>
      <c r="M543" s="251" t="s">
        <v>1457</v>
      </c>
      <c r="N543" s="251" t="s">
        <v>1457</v>
      </c>
      <c r="O543" s="251" t="s">
        <v>1457</v>
      </c>
      <c r="P543" s="251" t="s">
        <v>1457</v>
      </c>
      <c r="Q543" s="64">
        <v>3</v>
      </c>
      <c r="R543" s="252"/>
      <c r="S543" s="252"/>
      <c r="T543" s="252"/>
      <c r="U543" s="252"/>
      <c r="V543" s="252"/>
      <c r="W543" s="252"/>
      <c r="X543" s="252"/>
      <c r="Y543" s="252"/>
      <c r="Z543" s="252"/>
      <c r="AA543" s="252"/>
      <c r="AB543" s="252"/>
      <c r="AC543" s="252"/>
      <c r="AD543" s="252"/>
      <c r="AE543" s="252"/>
      <c r="AF543" s="64">
        <v>3</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2432</v>
      </c>
      <c r="B544" s="251" t="s">
        <v>2432</v>
      </c>
      <c r="C544" s="251" t="s">
        <v>2432</v>
      </c>
      <c r="D544" s="251" t="s">
        <v>2432</v>
      </c>
      <c r="E544" s="251" t="s">
        <v>2432</v>
      </c>
      <c r="F544" s="251" t="s">
        <v>2432</v>
      </c>
      <c r="G544" s="251" t="s">
        <v>2432</v>
      </c>
      <c r="H544" s="251" t="s">
        <v>2432</v>
      </c>
      <c r="I544" s="251" t="s">
        <v>2432</v>
      </c>
      <c r="J544" s="251" t="s">
        <v>2432</v>
      </c>
      <c r="K544" s="251" t="s">
        <v>2432</v>
      </c>
      <c r="L544" s="251" t="s">
        <v>2432</v>
      </c>
      <c r="M544" s="251" t="s">
        <v>2432</v>
      </c>
      <c r="N544" s="251" t="s">
        <v>2432</v>
      </c>
      <c r="O544" s="251" t="s">
        <v>2432</v>
      </c>
      <c r="P544" s="251" t="s">
        <v>2432</v>
      </c>
      <c r="Q544" s="64">
        <v>3</v>
      </c>
      <c r="R544" s="252"/>
      <c r="S544" s="252"/>
      <c r="T544" s="252"/>
      <c r="U544" s="252"/>
      <c r="V544" s="252"/>
      <c r="W544" s="252"/>
      <c r="X544" s="252"/>
      <c r="Y544" s="252"/>
      <c r="Z544" s="252"/>
      <c r="AA544" s="252"/>
      <c r="AB544" s="252"/>
      <c r="AC544" s="252"/>
      <c r="AD544" s="252"/>
      <c r="AE544" s="252"/>
      <c r="AF544" s="64">
        <v>3</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2433</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191</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193</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171</v>
      </c>
      <c r="B552" s="257"/>
      <c r="C552" s="257"/>
      <c r="D552" s="257"/>
      <c r="E552" s="257"/>
      <c r="F552" s="257"/>
      <c r="G552" s="257"/>
      <c r="H552" s="257"/>
      <c r="I552" s="257"/>
      <c r="J552" s="257"/>
      <c r="K552" s="257"/>
      <c r="L552" s="257"/>
      <c r="M552" s="257"/>
      <c r="N552" s="257"/>
      <c r="O552" s="257"/>
      <c r="P552" s="257"/>
      <c r="Q552" s="62" t="s">
        <v>194</v>
      </c>
      <c r="R552" s="258" t="s">
        <v>195</v>
      </c>
      <c r="S552" s="258"/>
      <c r="T552" s="258"/>
      <c r="U552" s="258"/>
      <c r="V552" s="258"/>
      <c r="W552" s="258"/>
      <c r="X552" s="258"/>
      <c r="Y552" s="258"/>
      <c r="Z552" s="258"/>
      <c r="AA552" s="258"/>
      <c r="AB552" s="258"/>
      <c r="AC552" s="258"/>
      <c r="AD552" s="258"/>
      <c r="AE552" s="258"/>
      <c r="AF552" s="63" t="s">
        <v>194</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1045</v>
      </c>
      <c r="B553" s="251" t="s">
        <v>1045</v>
      </c>
      <c r="C553" s="251" t="s">
        <v>1045</v>
      </c>
      <c r="D553" s="251" t="s">
        <v>1045</v>
      </c>
      <c r="E553" s="251" t="s">
        <v>1045</v>
      </c>
      <c r="F553" s="251" t="s">
        <v>1045</v>
      </c>
      <c r="G553" s="251" t="s">
        <v>1045</v>
      </c>
      <c r="H553" s="251" t="s">
        <v>1045</v>
      </c>
      <c r="I553" s="251" t="s">
        <v>1045</v>
      </c>
      <c r="J553" s="251" t="s">
        <v>1045</v>
      </c>
      <c r="K553" s="251" t="s">
        <v>1045</v>
      </c>
      <c r="L553" s="251" t="s">
        <v>1045</v>
      </c>
      <c r="M553" s="251" t="s">
        <v>1045</v>
      </c>
      <c r="N553" s="251" t="s">
        <v>1045</v>
      </c>
      <c r="O553" s="251" t="s">
        <v>1045</v>
      </c>
      <c r="P553" s="251" t="s">
        <v>1045</v>
      </c>
      <c r="Q553" s="64">
        <v>3</v>
      </c>
      <c r="R553" s="252" t="s">
        <v>1392</v>
      </c>
      <c r="S553" s="252"/>
      <c r="T553" s="252"/>
      <c r="U553" s="252"/>
      <c r="V553" s="252"/>
      <c r="W553" s="252"/>
      <c r="X553" s="252"/>
      <c r="Y553" s="252"/>
      <c r="Z553" s="252"/>
      <c r="AA553" s="252"/>
      <c r="AB553" s="252"/>
      <c r="AC553" s="252"/>
      <c r="AD553" s="252"/>
      <c r="AE553" s="252"/>
      <c r="AF553" s="64">
        <v>3</v>
      </c>
      <c r="AG553" s="252" t="s">
        <v>1392</v>
      </c>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1047</v>
      </c>
      <c r="B554" s="251" t="s">
        <v>1047</v>
      </c>
      <c r="C554" s="251" t="s">
        <v>1047</v>
      </c>
      <c r="D554" s="251" t="s">
        <v>1047</v>
      </c>
      <c r="E554" s="251" t="s">
        <v>1047</v>
      </c>
      <c r="F554" s="251" t="s">
        <v>1047</v>
      </c>
      <c r="G554" s="251" t="s">
        <v>1047</v>
      </c>
      <c r="H554" s="251" t="s">
        <v>1047</v>
      </c>
      <c r="I554" s="251" t="s">
        <v>1047</v>
      </c>
      <c r="J554" s="251" t="s">
        <v>1047</v>
      </c>
      <c r="K554" s="251" t="s">
        <v>1047</v>
      </c>
      <c r="L554" s="251" t="s">
        <v>1047</v>
      </c>
      <c r="M554" s="251" t="s">
        <v>1047</v>
      </c>
      <c r="N554" s="251" t="s">
        <v>1047</v>
      </c>
      <c r="O554" s="251" t="s">
        <v>1047</v>
      </c>
      <c r="P554" s="251" t="s">
        <v>1047</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2434</v>
      </c>
      <c r="B555" s="251" t="s">
        <v>2434</v>
      </c>
      <c r="C555" s="251" t="s">
        <v>2434</v>
      </c>
      <c r="D555" s="251" t="s">
        <v>2434</v>
      </c>
      <c r="E555" s="251" t="s">
        <v>2434</v>
      </c>
      <c r="F555" s="251" t="s">
        <v>2434</v>
      </c>
      <c r="G555" s="251" t="s">
        <v>2434</v>
      </c>
      <c r="H555" s="251" t="s">
        <v>2434</v>
      </c>
      <c r="I555" s="251" t="s">
        <v>2434</v>
      </c>
      <c r="J555" s="251" t="s">
        <v>2434</v>
      </c>
      <c r="K555" s="251" t="s">
        <v>2434</v>
      </c>
      <c r="L555" s="251" t="s">
        <v>2434</v>
      </c>
      <c r="M555" s="251" t="s">
        <v>2434</v>
      </c>
      <c r="N555" s="251" t="s">
        <v>2434</v>
      </c>
      <c r="O555" s="251" t="s">
        <v>2434</v>
      </c>
      <c r="P555" s="251" t="s">
        <v>2434</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2435</v>
      </c>
      <c r="B556" s="251" t="s">
        <v>2435</v>
      </c>
      <c r="C556" s="251" t="s">
        <v>2435</v>
      </c>
      <c r="D556" s="251" t="s">
        <v>2435</v>
      </c>
      <c r="E556" s="251" t="s">
        <v>2435</v>
      </c>
      <c r="F556" s="251" t="s">
        <v>2435</v>
      </c>
      <c r="G556" s="251" t="s">
        <v>2435</v>
      </c>
      <c r="H556" s="251" t="s">
        <v>2435</v>
      </c>
      <c r="I556" s="251" t="s">
        <v>2435</v>
      </c>
      <c r="J556" s="251" t="s">
        <v>2435</v>
      </c>
      <c r="K556" s="251" t="s">
        <v>2435</v>
      </c>
      <c r="L556" s="251" t="s">
        <v>2435</v>
      </c>
      <c r="M556" s="251" t="s">
        <v>2435</v>
      </c>
      <c r="N556" s="251" t="s">
        <v>2435</v>
      </c>
      <c r="O556" s="251" t="s">
        <v>2435</v>
      </c>
      <c r="P556" s="251" t="s">
        <v>2435</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2436</v>
      </c>
      <c r="B557" s="252" t="s">
        <v>2436</v>
      </c>
      <c r="C557" s="252" t="s">
        <v>2436</v>
      </c>
      <c r="D557" s="252" t="s">
        <v>2436</v>
      </c>
      <c r="E557" s="252" t="s">
        <v>2436</v>
      </c>
      <c r="F557" s="252" t="s">
        <v>2436</v>
      </c>
      <c r="G557" s="252" t="s">
        <v>2436</v>
      </c>
      <c r="H557" s="252" t="s">
        <v>2436</v>
      </c>
      <c r="I557" s="252" t="s">
        <v>2436</v>
      </c>
      <c r="J557" s="252" t="s">
        <v>2436</v>
      </c>
      <c r="K557" s="252" t="s">
        <v>2436</v>
      </c>
      <c r="L557" s="252" t="s">
        <v>2436</v>
      </c>
      <c r="M557" s="252" t="s">
        <v>2436</v>
      </c>
      <c r="N557" s="252" t="s">
        <v>2436</v>
      </c>
      <c r="O557" s="252" t="s">
        <v>2436</v>
      </c>
      <c r="P557" s="252" t="s">
        <v>2436</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2437</v>
      </c>
      <c r="B558" s="252" t="s">
        <v>2437</v>
      </c>
      <c r="C558" s="252" t="s">
        <v>2437</v>
      </c>
      <c r="D558" s="252" t="s">
        <v>2437</v>
      </c>
      <c r="E558" s="252" t="s">
        <v>2437</v>
      </c>
      <c r="F558" s="252" t="s">
        <v>2437</v>
      </c>
      <c r="G558" s="252" t="s">
        <v>2437</v>
      </c>
      <c r="H558" s="252" t="s">
        <v>2437</v>
      </c>
      <c r="I558" s="252" t="s">
        <v>2437</v>
      </c>
      <c r="J558" s="252" t="s">
        <v>2437</v>
      </c>
      <c r="K558" s="252" t="s">
        <v>2437</v>
      </c>
      <c r="L558" s="252" t="s">
        <v>2437</v>
      </c>
      <c r="M558" s="252" t="s">
        <v>2437</v>
      </c>
      <c r="N558" s="252" t="s">
        <v>2437</v>
      </c>
      <c r="O558" s="252" t="s">
        <v>2437</v>
      </c>
      <c r="P558" s="252" t="s">
        <v>2437</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2438</v>
      </c>
      <c r="B559" s="251" t="s">
        <v>2438</v>
      </c>
      <c r="C559" s="251" t="s">
        <v>2438</v>
      </c>
      <c r="D559" s="251" t="s">
        <v>2438</v>
      </c>
      <c r="E559" s="251" t="s">
        <v>2438</v>
      </c>
      <c r="F559" s="251" t="s">
        <v>2438</v>
      </c>
      <c r="G559" s="251" t="s">
        <v>2438</v>
      </c>
      <c r="H559" s="251" t="s">
        <v>2438</v>
      </c>
      <c r="I559" s="251" t="s">
        <v>2438</v>
      </c>
      <c r="J559" s="251" t="s">
        <v>2438</v>
      </c>
      <c r="K559" s="251" t="s">
        <v>2438</v>
      </c>
      <c r="L559" s="251" t="s">
        <v>2438</v>
      </c>
      <c r="M559" s="251" t="s">
        <v>2438</v>
      </c>
      <c r="N559" s="251" t="s">
        <v>2438</v>
      </c>
      <c r="O559" s="251" t="s">
        <v>2438</v>
      </c>
      <c r="P559" s="251" t="s">
        <v>2438</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2439</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2440</v>
      </c>
      <c r="B561" s="251" t="s">
        <v>2440</v>
      </c>
      <c r="C561" s="251" t="s">
        <v>2440</v>
      </c>
      <c r="D561" s="251" t="s">
        <v>2440</v>
      </c>
      <c r="E561" s="251" t="s">
        <v>2440</v>
      </c>
      <c r="F561" s="251" t="s">
        <v>2440</v>
      </c>
      <c r="G561" s="251" t="s">
        <v>2440</v>
      </c>
      <c r="H561" s="251" t="s">
        <v>2440</v>
      </c>
      <c r="I561" s="251" t="s">
        <v>2440</v>
      </c>
      <c r="J561" s="251" t="s">
        <v>2440</v>
      </c>
      <c r="K561" s="251" t="s">
        <v>2440</v>
      </c>
      <c r="L561" s="251" t="s">
        <v>2440</v>
      </c>
      <c r="M561" s="251" t="s">
        <v>2440</v>
      </c>
      <c r="N561" s="251" t="s">
        <v>2440</v>
      </c>
      <c r="O561" s="251" t="s">
        <v>2440</v>
      </c>
      <c r="P561" s="251" t="s">
        <v>2440</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2441</v>
      </c>
      <c r="B562" s="251" t="s">
        <v>2441</v>
      </c>
      <c r="C562" s="251" t="s">
        <v>2441</v>
      </c>
      <c r="D562" s="251" t="s">
        <v>2441</v>
      </c>
      <c r="E562" s="251" t="s">
        <v>2441</v>
      </c>
      <c r="F562" s="251" t="s">
        <v>2441</v>
      </c>
      <c r="G562" s="251" t="s">
        <v>2441</v>
      </c>
      <c r="H562" s="251" t="s">
        <v>2441</v>
      </c>
      <c r="I562" s="251" t="s">
        <v>2441</v>
      </c>
      <c r="J562" s="251" t="s">
        <v>2441</v>
      </c>
      <c r="K562" s="251" t="s">
        <v>2441</v>
      </c>
      <c r="L562" s="251" t="s">
        <v>2441</v>
      </c>
      <c r="M562" s="251" t="s">
        <v>2441</v>
      </c>
      <c r="N562" s="251" t="s">
        <v>2441</v>
      </c>
      <c r="O562" s="251" t="s">
        <v>2441</v>
      </c>
      <c r="P562" s="251" t="s">
        <v>2441</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203</v>
      </c>
      <c r="B564" s="254"/>
      <c r="C564" s="254"/>
      <c r="D564" s="254"/>
      <c r="E564" s="254"/>
      <c r="F564" s="254"/>
      <c r="G564" s="254"/>
      <c r="H564" s="254"/>
      <c r="I564" s="254"/>
      <c r="J564" s="254"/>
      <c r="K564" s="254"/>
      <c r="L564" s="254"/>
      <c r="M564" s="254"/>
      <c r="N564" s="254"/>
      <c r="O564" s="254"/>
      <c r="P564" s="254"/>
      <c r="Q564" s="66" t="s">
        <v>194</v>
      </c>
      <c r="R564" s="255" t="s">
        <v>195</v>
      </c>
      <c r="S564" s="255"/>
      <c r="T564" s="255"/>
      <c r="U564" s="255"/>
      <c r="V564" s="255"/>
      <c r="W564" s="255"/>
      <c r="X564" s="255"/>
      <c r="Y564" s="255"/>
      <c r="Z564" s="255"/>
      <c r="AA564" s="255"/>
      <c r="AB564" s="255"/>
      <c r="AC564" s="255"/>
      <c r="AD564" s="255"/>
      <c r="AE564" s="255"/>
      <c r="AF564" s="67" t="s">
        <v>194</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1068</v>
      </c>
      <c r="B565" s="251" t="s">
        <v>1068</v>
      </c>
      <c r="C565" s="251" t="s">
        <v>1068</v>
      </c>
      <c r="D565" s="251" t="s">
        <v>1068</v>
      </c>
      <c r="E565" s="251" t="s">
        <v>1068</v>
      </c>
      <c r="F565" s="251" t="s">
        <v>1068</v>
      </c>
      <c r="G565" s="251" t="s">
        <v>1068</v>
      </c>
      <c r="H565" s="251" t="s">
        <v>1068</v>
      </c>
      <c r="I565" s="251" t="s">
        <v>1068</v>
      </c>
      <c r="J565" s="251" t="s">
        <v>1068</v>
      </c>
      <c r="K565" s="251" t="s">
        <v>1068</v>
      </c>
      <c r="L565" s="251" t="s">
        <v>1068</v>
      </c>
      <c r="M565" s="251" t="s">
        <v>1068</v>
      </c>
      <c r="N565" s="251" t="s">
        <v>1068</v>
      </c>
      <c r="O565" s="251" t="s">
        <v>1068</v>
      </c>
      <c r="P565" s="251" t="s">
        <v>1068</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1069</v>
      </c>
      <c r="B566" s="251" t="s">
        <v>1069</v>
      </c>
      <c r="C566" s="251" t="s">
        <v>1069</v>
      </c>
      <c r="D566" s="251" t="s">
        <v>1069</v>
      </c>
      <c r="E566" s="251" t="s">
        <v>1069</v>
      </c>
      <c r="F566" s="251" t="s">
        <v>1069</v>
      </c>
      <c r="G566" s="251" t="s">
        <v>1069</v>
      </c>
      <c r="H566" s="251" t="s">
        <v>1069</v>
      </c>
      <c r="I566" s="251" t="s">
        <v>1069</v>
      </c>
      <c r="J566" s="251" t="s">
        <v>1069</v>
      </c>
      <c r="K566" s="251" t="s">
        <v>1069</v>
      </c>
      <c r="L566" s="251" t="s">
        <v>1069</v>
      </c>
      <c r="M566" s="251" t="s">
        <v>1069</v>
      </c>
      <c r="N566" s="251" t="s">
        <v>1069</v>
      </c>
      <c r="O566" s="251" t="s">
        <v>1069</v>
      </c>
      <c r="P566" s="251" t="s">
        <v>1069</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1070</v>
      </c>
      <c r="B567" s="251" t="s">
        <v>1070</v>
      </c>
      <c r="C567" s="251" t="s">
        <v>1070</v>
      </c>
      <c r="D567" s="251" t="s">
        <v>1070</v>
      </c>
      <c r="E567" s="251" t="s">
        <v>1070</v>
      </c>
      <c r="F567" s="251" t="s">
        <v>1070</v>
      </c>
      <c r="G567" s="251" t="s">
        <v>1070</v>
      </c>
      <c r="H567" s="251" t="s">
        <v>1070</v>
      </c>
      <c r="I567" s="251" t="s">
        <v>1070</v>
      </c>
      <c r="J567" s="251" t="s">
        <v>1070</v>
      </c>
      <c r="K567" s="251" t="s">
        <v>1070</v>
      </c>
      <c r="L567" s="251" t="s">
        <v>1070</v>
      </c>
      <c r="M567" s="251" t="s">
        <v>1070</v>
      </c>
      <c r="N567" s="251" t="s">
        <v>1070</v>
      </c>
      <c r="O567" s="251" t="s">
        <v>1070</v>
      </c>
      <c r="P567" s="251" t="s">
        <v>1070</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1071</v>
      </c>
      <c r="B568" s="251" t="s">
        <v>1071</v>
      </c>
      <c r="C568" s="251" t="s">
        <v>1071</v>
      </c>
      <c r="D568" s="251" t="s">
        <v>1071</v>
      </c>
      <c r="E568" s="251" t="s">
        <v>1071</v>
      </c>
      <c r="F568" s="251" t="s">
        <v>1071</v>
      </c>
      <c r="G568" s="251" t="s">
        <v>1071</v>
      </c>
      <c r="H568" s="251" t="s">
        <v>1071</v>
      </c>
      <c r="I568" s="251" t="s">
        <v>1071</v>
      </c>
      <c r="J568" s="251" t="s">
        <v>1071</v>
      </c>
      <c r="K568" s="251" t="s">
        <v>1071</v>
      </c>
      <c r="L568" s="251" t="s">
        <v>1071</v>
      </c>
      <c r="M568" s="251" t="s">
        <v>1071</v>
      </c>
      <c r="N568" s="251" t="s">
        <v>1071</v>
      </c>
      <c r="O568" s="251" t="s">
        <v>1071</v>
      </c>
      <c r="P568" s="251" t="s">
        <v>1071</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2442</v>
      </c>
      <c r="B569" s="251" t="s">
        <v>2442</v>
      </c>
      <c r="C569" s="251" t="s">
        <v>2442</v>
      </c>
      <c r="D569" s="251" t="s">
        <v>2442</v>
      </c>
      <c r="E569" s="251" t="s">
        <v>2442</v>
      </c>
      <c r="F569" s="251" t="s">
        <v>2442</v>
      </c>
      <c r="G569" s="251" t="s">
        <v>2442</v>
      </c>
      <c r="H569" s="251" t="s">
        <v>2442</v>
      </c>
      <c r="I569" s="251" t="s">
        <v>2442</v>
      </c>
      <c r="J569" s="251" t="s">
        <v>2442</v>
      </c>
      <c r="K569" s="251" t="s">
        <v>2442</v>
      </c>
      <c r="L569" s="251" t="s">
        <v>2442</v>
      </c>
      <c r="M569" s="251" t="s">
        <v>2442</v>
      </c>
      <c r="N569" s="251" t="s">
        <v>2442</v>
      </c>
      <c r="O569" s="251" t="s">
        <v>2442</v>
      </c>
      <c r="P569" s="251" t="s">
        <v>2442</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544</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191</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2443</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171</v>
      </c>
      <c r="B577" s="257"/>
      <c r="C577" s="257"/>
      <c r="D577" s="257"/>
      <c r="E577" s="257"/>
      <c r="F577" s="257"/>
      <c r="G577" s="257"/>
      <c r="H577" s="257"/>
      <c r="I577" s="257"/>
      <c r="J577" s="257"/>
      <c r="K577" s="257"/>
      <c r="L577" s="257"/>
      <c r="M577" s="257"/>
      <c r="N577" s="257"/>
      <c r="O577" s="257"/>
      <c r="P577" s="257"/>
      <c r="Q577" s="62" t="s">
        <v>194</v>
      </c>
      <c r="R577" s="258" t="s">
        <v>195</v>
      </c>
      <c r="S577" s="258"/>
      <c r="T577" s="258"/>
      <c r="U577" s="258"/>
      <c r="V577" s="258"/>
      <c r="W577" s="258"/>
      <c r="X577" s="258"/>
      <c r="Y577" s="258"/>
      <c r="Z577" s="258"/>
      <c r="AA577" s="258"/>
      <c r="AB577" s="258"/>
      <c r="AC577" s="258"/>
      <c r="AD577" s="258"/>
      <c r="AE577" s="258"/>
      <c r="AF577" s="63" t="s">
        <v>194</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1045</v>
      </c>
      <c r="B578" s="251" t="s">
        <v>1045</v>
      </c>
      <c r="C578" s="251" t="s">
        <v>1045</v>
      </c>
      <c r="D578" s="251" t="s">
        <v>1045</v>
      </c>
      <c r="E578" s="251" t="s">
        <v>1045</v>
      </c>
      <c r="F578" s="251" t="s">
        <v>1045</v>
      </c>
      <c r="G578" s="251" t="s">
        <v>1045</v>
      </c>
      <c r="H578" s="251" t="s">
        <v>1045</v>
      </c>
      <c r="I578" s="251" t="s">
        <v>1045</v>
      </c>
      <c r="J578" s="251" t="s">
        <v>1045</v>
      </c>
      <c r="K578" s="251" t="s">
        <v>1045</v>
      </c>
      <c r="L578" s="251" t="s">
        <v>1045</v>
      </c>
      <c r="M578" s="251" t="s">
        <v>1045</v>
      </c>
      <c r="N578" s="251" t="s">
        <v>1045</v>
      </c>
      <c r="O578" s="251" t="s">
        <v>1045</v>
      </c>
      <c r="P578" s="251" t="s">
        <v>1045</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1047</v>
      </c>
      <c r="B579" s="251" t="s">
        <v>1047</v>
      </c>
      <c r="C579" s="251" t="s">
        <v>1047</v>
      </c>
      <c r="D579" s="251" t="s">
        <v>1047</v>
      </c>
      <c r="E579" s="251" t="s">
        <v>1047</v>
      </c>
      <c r="F579" s="251" t="s">
        <v>1047</v>
      </c>
      <c r="G579" s="251" t="s">
        <v>1047</v>
      </c>
      <c r="H579" s="251" t="s">
        <v>1047</v>
      </c>
      <c r="I579" s="251" t="s">
        <v>1047</v>
      </c>
      <c r="J579" s="251" t="s">
        <v>1047</v>
      </c>
      <c r="K579" s="251" t="s">
        <v>1047</v>
      </c>
      <c r="L579" s="251" t="s">
        <v>1047</v>
      </c>
      <c r="M579" s="251" t="s">
        <v>1047</v>
      </c>
      <c r="N579" s="251" t="s">
        <v>1047</v>
      </c>
      <c r="O579" s="251" t="s">
        <v>1047</v>
      </c>
      <c r="P579" s="251" t="s">
        <v>1047</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2444</v>
      </c>
      <c r="B580" s="251" t="s">
        <v>2444</v>
      </c>
      <c r="C580" s="251" t="s">
        <v>2444</v>
      </c>
      <c r="D580" s="251" t="s">
        <v>2444</v>
      </c>
      <c r="E580" s="251" t="s">
        <v>2444</v>
      </c>
      <c r="F580" s="251" t="s">
        <v>2444</v>
      </c>
      <c r="G580" s="251" t="s">
        <v>2444</v>
      </c>
      <c r="H580" s="251" t="s">
        <v>2444</v>
      </c>
      <c r="I580" s="251" t="s">
        <v>2444</v>
      </c>
      <c r="J580" s="251" t="s">
        <v>2444</v>
      </c>
      <c r="K580" s="251" t="s">
        <v>2444</v>
      </c>
      <c r="L580" s="251" t="s">
        <v>2444</v>
      </c>
      <c r="M580" s="251" t="s">
        <v>2444</v>
      </c>
      <c r="N580" s="251" t="s">
        <v>2444</v>
      </c>
      <c r="O580" s="251" t="s">
        <v>2444</v>
      </c>
      <c r="P580" s="251" t="s">
        <v>2444</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2445</v>
      </c>
      <c r="B581" s="251" t="s">
        <v>2445</v>
      </c>
      <c r="C581" s="251" t="s">
        <v>2445</v>
      </c>
      <c r="D581" s="251" t="s">
        <v>2445</v>
      </c>
      <c r="E581" s="251" t="s">
        <v>2445</v>
      </c>
      <c r="F581" s="251" t="s">
        <v>2445</v>
      </c>
      <c r="G581" s="251" t="s">
        <v>2445</v>
      </c>
      <c r="H581" s="251" t="s">
        <v>2445</v>
      </c>
      <c r="I581" s="251" t="s">
        <v>2445</v>
      </c>
      <c r="J581" s="251" t="s">
        <v>2445</v>
      </c>
      <c r="K581" s="251" t="s">
        <v>2445</v>
      </c>
      <c r="L581" s="251" t="s">
        <v>2445</v>
      </c>
      <c r="M581" s="251" t="s">
        <v>2445</v>
      </c>
      <c r="N581" s="251" t="s">
        <v>2445</v>
      </c>
      <c r="O581" s="251" t="s">
        <v>2445</v>
      </c>
      <c r="P581" s="251" t="s">
        <v>2445</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203</v>
      </c>
      <c r="B583" s="254"/>
      <c r="C583" s="254"/>
      <c r="D583" s="254"/>
      <c r="E583" s="254"/>
      <c r="F583" s="254"/>
      <c r="G583" s="254"/>
      <c r="H583" s="254"/>
      <c r="I583" s="254"/>
      <c r="J583" s="254"/>
      <c r="K583" s="254"/>
      <c r="L583" s="254"/>
      <c r="M583" s="254"/>
      <c r="N583" s="254"/>
      <c r="O583" s="254"/>
      <c r="P583" s="254"/>
      <c r="Q583" s="66" t="s">
        <v>194</v>
      </c>
      <c r="R583" s="255" t="s">
        <v>195</v>
      </c>
      <c r="S583" s="255"/>
      <c r="T583" s="255"/>
      <c r="U583" s="255"/>
      <c r="V583" s="255"/>
      <c r="W583" s="255"/>
      <c r="X583" s="255"/>
      <c r="Y583" s="255"/>
      <c r="Z583" s="255"/>
      <c r="AA583" s="255"/>
      <c r="AB583" s="255"/>
      <c r="AC583" s="255"/>
      <c r="AD583" s="255"/>
      <c r="AE583" s="255"/>
      <c r="AF583" s="67" t="s">
        <v>194</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2446</v>
      </c>
      <c r="B584" s="251" t="s">
        <v>2446</v>
      </c>
      <c r="C584" s="251" t="s">
        <v>2446</v>
      </c>
      <c r="D584" s="251" t="s">
        <v>2446</v>
      </c>
      <c r="E584" s="251" t="s">
        <v>2446</v>
      </c>
      <c r="F584" s="251" t="s">
        <v>2446</v>
      </c>
      <c r="G584" s="251" t="s">
        <v>2446</v>
      </c>
      <c r="H584" s="251" t="s">
        <v>2446</v>
      </c>
      <c r="I584" s="251" t="s">
        <v>2446</v>
      </c>
      <c r="J584" s="251" t="s">
        <v>2446</v>
      </c>
      <c r="K584" s="251" t="s">
        <v>2446</v>
      </c>
      <c r="L584" s="251" t="s">
        <v>2446</v>
      </c>
      <c r="M584" s="251" t="s">
        <v>2446</v>
      </c>
      <c r="N584" s="251" t="s">
        <v>2446</v>
      </c>
      <c r="O584" s="251" t="s">
        <v>2446</v>
      </c>
      <c r="P584" s="251" t="s">
        <v>2446</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2447</v>
      </c>
      <c r="B585" s="251" t="s">
        <v>2447</v>
      </c>
      <c r="C585" s="251" t="s">
        <v>2447</v>
      </c>
      <c r="D585" s="251" t="s">
        <v>2447</v>
      </c>
      <c r="E585" s="251" t="s">
        <v>2447</v>
      </c>
      <c r="F585" s="251" t="s">
        <v>2447</v>
      </c>
      <c r="G585" s="251" t="s">
        <v>2447</v>
      </c>
      <c r="H585" s="251" t="s">
        <v>2447</v>
      </c>
      <c r="I585" s="251" t="s">
        <v>2447</v>
      </c>
      <c r="J585" s="251" t="s">
        <v>2447</v>
      </c>
      <c r="K585" s="251" t="s">
        <v>2447</v>
      </c>
      <c r="L585" s="251" t="s">
        <v>2447</v>
      </c>
      <c r="M585" s="251" t="s">
        <v>2447</v>
      </c>
      <c r="N585" s="251" t="s">
        <v>2447</v>
      </c>
      <c r="O585" s="251" t="s">
        <v>2447</v>
      </c>
      <c r="P585" s="251" t="s">
        <v>2447</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2448</v>
      </c>
      <c r="B586" s="251" t="s">
        <v>2448</v>
      </c>
      <c r="C586" s="251" t="s">
        <v>2448</v>
      </c>
      <c r="D586" s="251" t="s">
        <v>2448</v>
      </c>
      <c r="E586" s="251" t="s">
        <v>2448</v>
      </c>
      <c r="F586" s="251" t="s">
        <v>2448</v>
      </c>
      <c r="G586" s="251" t="s">
        <v>2448</v>
      </c>
      <c r="H586" s="251" t="s">
        <v>2448</v>
      </c>
      <c r="I586" s="251" t="s">
        <v>2448</v>
      </c>
      <c r="J586" s="251" t="s">
        <v>2448</v>
      </c>
      <c r="K586" s="251" t="s">
        <v>2448</v>
      </c>
      <c r="L586" s="251" t="s">
        <v>2448</v>
      </c>
      <c r="M586" s="251" t="s">
        <v>2448</v>
      </c>
      <c r="N586" s="251" t="s">
        <v>2448</v>
      </c>
      <c r="O586" s="251" t="s">
        <v>2448</v>
      </c>
      <c r="P586" s="251" t="s">
        <v>2448</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2449</v>
      </c>
      <c r="B587" s="251" t="s">
        <v>2449</v>
      </c>
      <c r="C587" s="251" t="s">
        <v>2449</v>
      </c>
      <c r="D587" s="251" t="s">
        <v>2449</v>
      </c>
      <c r="E587" s="251" t="s">
        <v>2449</v>
      </c>
      <c r="F587" s="251" t="s">
        <v>2449</v>
      </c>
      <c r="G587" s="251" t="s">
        <v>2449</v>
      </c>
      <c r="H587" s="251" t="s">
        <v>2449</v>
      </c>
      <c r="I587" s="251" t="s">
        <v>2449</v>
      </c>
      <c r="J587" s="251" t="s">
        <v>2449</v>
      </c>
      <c r="K587" s="251" t="s">
        <v>2449</v>
      </c>
      <c r="L587" s="251" t="s">
        <v>2449</v>
      </c>
      <c r="M587" s="251" t="s">
        <v>2449</v>
      </c>
      <c r="N587" s="251" t="s">
        <v>2449</v>
      </c>
      <c r="O587" s="251" t="s">
        <v>2449</v>
      </c>
      <c r="P587" s="251" t="s">
        <v>2449</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2450</v>
      </c>
      <c r="B588" s="251" t="s">
        <v>2450</v>
      </c>
      <c r="C588" s="251" t="s">
        <v>2450</v>
      </c>
      <c r="D588" s="251" t="s">
        <v>2450</v>
      </c>
      <c r="E588" s="251" t="s">
        <v>2450</v>
      </c>
      <c r="F588" s="251" t="s">
        <v>2450</v>
      </c>
      <c r="G588" s="251" t="s">
        <v>2450</v>
      </c>
      <c r="H588" s="251" t="s">
        <v>2450</v>
      </c>
      <c r="I588" s="251" t="s">
        <v>2450</v>
      </c>
      <c r="J588" s="251" t="s">
        <v>2450</v>
      </c>
      <c r="K588" s="251" t="s">
        <v>2450</v>
      </c>
      <c r="L588" s="251" t="s">
        <v>2450</v>
      </c>
      <c r="M588" s="251" t="s">
        <v>2450</v>
      </c>
      <c r="N588" s="251" t="s">
        <v>2450</v>
      </c>
      <c r="O588" s="251" t="s">
        <v>2450</v>
      </c>
      <c r="P588" s="251" t="s">
        <v>2450</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2451</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191</v>
      </c>
      <c r="AH591" s="261"/>
      <c r="AI591" s="261"/>
      <c r="AJ591" s="261"/>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193</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171</v>
      </c>
      <c r="B596" s="257"/>
      <c r="C596" s="257"/>
      <c r="D596" s="257"/>
      <c r="E596" s="257"/>
      <c r="F596" s="257"/>
      <c r="G596" s="257"/>
      <c r="H596" s="257"/>
      <c r="I596" s="257"/>
      <c r="J596" s="257"/>
      <c r="K596" s="257"/>
      <c r="L596" s="257"/>
      <c r="M596" s="257"/>
      <c r="N596" s="257"/>
      <c r="O596" s="257"/>
      <c r="P596" s="257"/>
      <c r="Q596" s="62" t="s">
        <v>194</v>
      </c>
      <c r="R596" s="258" t="s">
        <v>195</v>
      </c>
      <c r="S596" s="258"/>
      <c r="T596" s="258"/>
      <c r="U596" s="258"/>
      <c r="V596" s="258"/>
      <c r="W596" s="258"/>
      <c r="X596" s="258"/>
      <c r="Y596" s="258"/>
      <c r="Z596" s="258"/>
      <c r="AA596" s="258"/>
      <c r="AB596" s="258"/>
      <c r="AC596" s="258"/>
      <c r="AD596" s="258"/>
      <c r="AE596" s="258"/>
      <c r="AF596" s="63" t="s">
        <v>194</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2452</v>
      </c>
      <c r="B597" s="251"/>
      <c r="C597" s="251"/>
      <c r="D597" s="251"/>
      <c r="E597" s="251"/>
      <c r="F597" s="251"/>
      <c r="G597" s="251"/>
      <c r="H597" s="251"/>
      <c r="I597" s="251"/>
      <c r="J597" s="251"/>
      <c r="K597" s="251"/>
      <c r="L597" s="251"/>
      <c r="M597" s="251"/>
      <c r="N597" s="251"/>
      <c r="O597" s="251"/>
      <c r="P597" s="251"/>
      <c r="Q597" s="64">
        <v>3</v>
      </c>
      <c r="R597" s="252" t="s">
        <v>1392</v>
      </c>
      <c r="S597" s="252"/>
      <c r="T597" s="252"/>
      <c r="U597" s="252"/>
      <c r="V597" s="252"/>
      <c r="W597" s="252"/>
      <c r="X597" s="252"/>
      <c r="Y597" s="252"/>
      <c r="Z597" s="252"/>
      <c r="AA597" s="252"/>
      <c r="AB597" s="252"/>
      <c r="AC597" s="252"/>
      <c r="AD597" s="252"/>
      <c r="AE597" s="252"/>
      <c r="AF597" s="64">
        <v>3</v>
      </c>
      <c r="AG597" s="252" t="s">
        <v>1392</v>
      </c>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2453</v>
      </c>
      <c r="B598" s="251"/>
      <c r="C598" s="251"/>
      <c r="D598" s="251"/>
      <c r="E598" s="251"/>
      <c r="F598" s="251"/>
      <c r="G598" s="251"/>
      <c r="H598" s="251"/>
      <c r="I598" s="251"/>
      <c r="J598" s="251"/>
      <c r="K598" s="251"/>
      <c r="L598" s="251"/>
      <c r="M598" s="251"/>
      <c r="N598" s="251"/>
      <c r="O598" s="251"/>
      <c r="P598" s="251"/>
      <c r="Q598" s="64">
        <v>3</v>
      </c>
      <c r="R598" s="253"/>
      <c r="S598" s="253"/>
      <c r="T598" s="253"/>
      <c r="U598" s="253"/>
      <c r="V598" s="253"/>
      <c r="W598" s="253"/>
      <c r="X598" s="253"/>
      <c r="Y598" s="253"/>
      <c r="Z598" s="253"/>
      <c r="AA598" s="253"/>
      <c r="AB598" s="253"/>
      <c r="AC598" s="253"/>
      <c r="AD598" s="253"/>
      <c r="AE598" s="253"/>
      <c r="AF598" s="64">
        <v>3</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2454</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2350</v>
      </c>
      <c r="B600" s="251" t="s">
        <v>2350</v>
      </c>
      <c r="C600" s="251" t="s">
        <v>2350</v>
      </c>
      <c r="D600" s="251" t="s">
        <v>2350</v>
      </c>
      <c r="E600" s="251" t="s">
        <v>2350</v>
      </c>
      <c r="F600" s="251" t="s">
        <v>2350</v>
      </c>
      <c r="G600" s="251" t="s">
        <v>2350</v>
      </c>
      <c r="H600" s="251" t="s">
        <v>2350</v>
      </c>
      <c r="I600" s="251" t="s">
        <v>2350</v>
      </c>
      <c r="J600" s="251" t="s">
        <v>2350</v>
      </c>
      <c r="K600" s="251" t="s">
        <v>2350</v>
      </c>
      <c r="L600" s="251" t="s">
        <v>2350</v>
      </c>
      <c r="M600" s="251" t="s">
        <v>2350</v>
      </c>
      <c r="N600" s="251" t="s">
        <v>2350</v>
      </c>
      <c r="O600" s="251" t="s">
        <v>2350</v>
      </c>
      <c r="P600" s="251" t="s">
        <v>2350</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2455</v>
      </c>
      <c r="B601" s="252" t="s">
        <v>2455</v>
      </c>
      <c r="C601" s="252" t="s">
        <v>2455</v>
      </c>
      <c r="D601" s="252" t="s">
        <v>2455</v>
      </c>
      <c r="E601" s="252" t="s">
        <v>2455</v>
      </c>
      <c r="F601" s="252" t="s">
        <v>2455</v>
      </c>
      <c r="G601" s="252" t="s">
        <v>2455</v>
      </c>
      <c r="H601" s="252" t="s">
        <v>2455</v>
      </c>
      <c r="I601" s="252" t="s">
        <v>2455</v>
      </c>
      <c r="J601" s="252" t="s">
        <v>2455</v>
      </c>
      <c r="K601" s="252" t="s">
        <v>2455</v>
      </c>
      <c r="L601" s="252" t="s">
        <v>2455</v>
      </c>
      <c r="M601" s="252" t="s">
        <v>2455</v>
      </c>
      <c r="N601" s="252" t="s">
        <v>2455</v>
      </c>
      <c r="O601" s="252" t="s">
        <v>2455</v>
      </c>
      <c r="P601" s="252" t="s">
        <v>2455</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2456</v>
      </c>
      <c r="B602" s="252" t="s">
        <v>2456</v>
      </c>
      <c r="C602" s="252" t="s">
        <v>2456</v>
      </c>
      <c r="D602" s="252" t="s">
        <v>2456</v>
      </c>
      <c r="E602" s="252" t="s">
        <v>2456</v>
      </c>
      <c r="F602" s="252" t="s">
        <v>2456</v>
      </c>
      <c r="G602" s="252" t="s">
        <v>2456</v>
      </c>
      <c r="H602" s="252" t="s">
        <v>2456</v>
      </c>
      <c r="I602" s="252" t="s">
        <v>2456</v>
      </c>
      <c r="J602" s="252" t="s">
        <v>2456</v>
      </c>
      <c r="K602" s="252" t="s">
        <v>2456</v>
      </c>
      <c r="L602" s="252" t="s">
        <v>2456</v>
      </c>
      <c r="M602" s="252" t="s">
        <v>2456</v>
      </c>
      <c r="N602" s="252" t="s">
        <v>2456</v>
      </c>
      <c r="O602" s="252" t="s">
        <v>2456</v>
      </c>
      <c r="P602" s="252" t="s">
        <v>2456</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2457</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2458</v>
      </c>
      <c r="B604" s="251" t="s">
        <v>2458</v>
      </c>
      <c r="C604" s="251" t="s">
        <v>2458</v>
      </c>
      <c r="D604" s="251" t="s">
        <v>2458</v>
      </c>
      <c r="E604" s="251" t="s">
        <v>2458</v>
      </c>
      <c r="F604" s="251" t="s">
        <v>2458</v>
      </c>
      <c r="G604" s="251" t="s">
        <v>2458</v>
      </c>
      <c r="H604" s="251" t="s">
        <v>2458</v>
      </c>
      <c r="I604" s="251" t="s">
        <v>2458</v>
      </c>
      <c r="J604" s="251" t="s">
        <v>2458</v>
      </c>
      <c r="K604" s="251" t="s">
        <v>2458</v>
      </c>
      <c r="L604" s="251" t="s">
        <v>2458</v>
      </c>
      <c r="M604" s="251" t="s">
        <v>2458</v>
      </c>
      <c r="N604" s="251" t="s">
        <v>2458</v>
      </c>
      <c r="O604" s="251" t="s">
        <v>2458</v>
      </c>
      <c r="P604" s="251" t="s">
        <v>2458</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2459</v>
      </c>
      <c r="B605" s="251" t="s">
        <v>2459</v>
      </c>
      <c r="C605" s="251" t="s">
        <v>2459</v>
      </c>
      <c r="D605" s="251" t="s">
        <v>2459</v>
      </c>
      <c r="E605" s="251" t="s">
        <v>2459</v>
      </c>
      <c r="F605" s="251" t="s">
        <v>2459</v>
      </c>
      <c r="G605" s="251" t="s">
        <v>2459</v>
      </c>
      <c r="H605" s="251" t="s">
        <v>2459</v>
      </c>
      <c r="I605" s="251" t="s">
        <v>2459</v>
      </c>
      <c r="J605" s="251" t="s">
        <v>2459</v>
      </c>
      <c r="K605" s="251" t="s">
        <v>2459</v>
      </c>
      <c r="L605" s="251" t="s">
        <v>2459</v>
      </c>
      <c r="M605" s="251" t="s">
        <v>2459</v>
      </c>
      <c r="N605" s="251" t="s">
        <v>2459</v>
      </c>
      <c r="O605" s="251" t="s">
        <v>2459</v>
      </c>
      <c r="P605" s="251" t="s">
        <v>2459</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2460</v>
      </c>
      <c r="B606" s="251" t="s">
        <v>2460</v>
      </c>
      <c r="C606" s="251" t="s">
        <v>2460</v>
      </c>
      <c r="D606" s="251" t="s">
        <v>2460</v>
      </c>
      <c r="E606" s="251" t="s">
        <v>2460</v>
      </c>
      <c r="F606" s="251" t="s">
        <v>2460</v>
      </c>
      <c r="G606" s="251" t="s">
        <v>2460</v>
      </c>
      <c r="H606" s="251" t="s">
        <v>2460</v>
      </c>
      <c r="I606" s="251" t="s">
        <v>2460</v>
      </c>
      <c r="J606" s="251" t="s">
        <v>2460</v>
      </c>
      <c r="K606" s="251" t="s">
        <v>2460</v>
      </c>
      <c r="L606" s="251" t="s">
        <v>2460</v>
      </c>
      <c r="M606" s="251" t="s">
        <v>2460</v>
      </c>
      <c r="N606" s="251" t="s">
        <v>2460</v>
      </c>
      <c r="O606" s="251" t="s">
        <v>2460</v>
      </c>
      <c r="P606" s="251" t="s">
        <v>2460</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2461</v>
      </c>
      <c r="B607" s="251" t="s">
        <v>2461</v>
      </c>
      <c r="C607" s="251" t="s">
        <v>2461</v>
      </c>
      <c r="D607" s="251" t="s">
        <v>2461</v>
      </c>
      <c r="E607" s="251" t="s">
        <v>2461</v>
      </c>
      <c r="F607" s="251" t="s">
        <v>2461</v>
      </c>
      <c r="G607" s="251" t="s">
        <v>2461</v>
      </c>
      <c r="H607" s="251" t="s">
        <v>2461</v>
      </c>
      <c r="I607" s="251" t="s">
        <v>2461</v>
      </c>
      <c r="J607" s="251" t="s">
        <v>2461</v>
      </c>
      <c r="K607" s="251" t="s">
        <v>2461</v>
      </c>
      <c r="L607" s="251" t="s">
        <v>2461</v>
      </c>
      <c r="M607" s="251" t="s">
        <v>2461</v>
      </c>
      <c r="N607" s="251" t="s">
        <v>2461</v>
      </c>
      <c r="O607" s="251" t="s">
        <v>2461</v>
      </c>
      <c r="P607" s="251" t="s">
        <v>2461</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203</v>
      </c>
      <c r="B609" s="254"/>
      <c r="C609" s="254"/>
      <c r="D609" s="254"/>
      <c r="E609" s="254"/>
      <c r="F609" s="254"/>
      <c r="G609" s="254"/>
      <c r="H609" s="254"/>
      <c r="I609" s="254"/>
      <c r="J609" s="254"/>
      <c r="K609" s="254"/>
      <c r="L609" s="254"/>
      <c r="M609" s="254"/>
      <c r="N609" s="254"/>
      <c r="O609" s="254"/>
      <c r="P609" s="254"/>
      <c r="Q609" s="66" t="s">
        <v>194</v>
      </c>
      <c r="R609" s="255" t="s">
        <v>195</v>
      </c>
      <c r="S609" s="255"/>
      <c r="T609" s="255"/>
      <c r="U609" s="255"/>
      <c r="V609" s="255"/>
      <c r="W609" s="255"/>
      <c r="X609" s="255"/>
      <c r="Y609" s="255"/>
      <c r="Z609" s="255"/>
      <c r="AA609" s="255"/>
      <c r="AB609" s="255"/>
      <c r="AC609" s="255"/>
      <c r="AD609" s="255"/>
      <c r="AE609" s="255"/>
      <c r="AF609" s="67" t="s">
        <v>194</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1454</v>
      </c>
      <c r="B610" s="297" t="s">
        <v>1454</v>
      </c>
      <c r="C610" s="297" t="s">
        <v>1454</v>
      </c>
      <c r="D610" s="297" t="s">
        <v>1454</v>
      </c>
      <c r="E610" s="297" t="s">
        <v>1454</v>
      </c>
      <c r="F610" s="297" t="s">
        <v>1454</v>
      </c>
      <c r="G610" s="297" t="s">
        <v>1454</v>
      </c>
      <c r="H610" s="297" t="s">
        <v>1454</v>
      </c>
      <c r="I610" s="297" t="s">
        <v>1454</v>
      </c>
      <c r="J610" s="297" t="s">
        <v>1454</v>
      </c>
      <c r="K610" s="297" t="s">
        <v>1454</v>
      </c>
      <c r="L610" s="297" t="s">
        <v>1454</v>
      </c>
      <c r="M610" s="297" t="s">
        <v>1454</v>
      </c>
      <c r="N610" s="297" t="s">
        <v>1454</v>
      </c>
      <c r="O610" s="297" t="s">
        <v>1454</v>
      </c>
      <c r="P610" s="297" t="s">
        <v>1454</v>
      </c>
      <c r="Q610" s="64">
        <v>3</v>
      </c>
      <c r="R610" s="252"/>
      <c r="S610" s="252"/>
      <c r="T610" s="252"/>
      <c r="U610" s="252"/>
      <c r="V610" s="252"/>
      <c r="W610" s="252"/>
      <c r="X610" s="252"/>
      <c r="Y610" s="252"/>
      <c r="Z610" s="252"/>
      <c r="AA610" s="252"/>
      <c r="AB610" s="252"/>
      <c r="AC610" s="252"/>
      <c r="AD610" s="252"/>
      <c r="AE610" s="252"/>
      <c r="AF610" s="64">
        <v>3</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1455</v>
      </c>
      <c r="B611" s="297" t="s">
        <v>1455</v>
      </c>
      <c r="C611" s="297" t="s">
        <v>1455</v>
      </c>
      <c r="D611" s="297" t="s">
        <v>1455</v>
      </c>
      <c r="E611" s="297" t="s">
        <v>1455</v>
      </c>
      <c r="F611" s="297" t="s">
        <v>1455</v>
      </c>
      <c r="G611" s="297" t="s">
        <v>1455</v>
      </c>
      <c r="H611" s="297" t="s">
        <v>1455</v>
      </c>
      <c r="I611" s="297" t="s">
        <v>1455</v>
      </c>
      <c r="J611" s="297" t="s">
        <v>1455</v>
      </c>
      <c r="K611" s="297" t="s">
        <v>1455</v>
      </c>
      <c r="L611" s="297" t="s">
        <v>1455</v>
      </c>
      <c r="M611" s="297" t="s">
        <v>1455</v>
      </c>
      <c r="N611" s="297" t="s">
        <v>1455</v>
      </c>
      <c r="O611" s="297" t="s">
        <v>1455</v>
      </c>
      <c r="P611" s="297" t="s">
        <v>1455</v>
      </c>
      <c r="Q611" s="64">
        <v>3</v>
      </c>
      <c r="R611" s="253"/>
      <c r="S611" s="253"/>
      <c r="T611" s="253"/>
      <c r="U611" s="253"/>
      <c r="V611" s="253"/>
      <c r="W611" s="253"/>
      <c r="X611" s="253"/>
      <c r="Y611" s="253"/>
      <c r="Z611" s="253"/>
      <c r="AA611" s="253"/>
      <c r="AB611" s="253"/>
      <c r="AC611" s="253"/>
      <c r="AD611" s="253"/>
      <c r="AE611" s="253"/>
      <c r="AF611" s="64">
        <v>3</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1456</v>
      </c>
      <c r="B612" s="297" t="s">
        <v>1456</v>
      </c>
      <c r="C612" s="297" t="s">
        <v>1456</v>
      </c>
      <c r="D612" s="297" t="s">
        <v>1456</v>
      </c>
      <c r="E612" s="297" t="s">
        <v>1456</v>
      </c>
      <c r="F612" s="297" t="s">
        <v>1456</v>
      </c>
      <c r="G612" s="297" t="s">
        <v>1456</v>
      </c>
      <c r="H612" s="297" t="s">
        <v>1456</v>
      </c>
      <c r="I612" s="297" t="s">
        <v>1456</v>
      </c>
      <c r="J612" s="297" t="s">
        <v>1456</v>
      </c>
      <c r="K612" s="297" t="s">
        <v>1456</v>
      </c>
      <c r="L612" s="297" t="s">
        <v>1456</v>
      </c>
      <c r="M612" s="297" t="s">
        <v>1456</v>
      </c>
      <c r="N612" s="297" t="s">
        <v>1456</v>
      </c>
      <c r="O612" s="297" t="s">
        <v>1456</v>
      </c>
      <c r="P612" s="297" t="s">
        <v>1456</v>
      </c>
      <c r="Q612" s="64">
        <v>3</v>
      </c>
      <c r="R612" s="252"/>
      <c r="S612" s="252"/>
      <c r="T612" s="252"/>
      <c r="U612" s="252"/>
      <c r="V612" s="252"/>
      <c r="W612" s="252"/>
      <c r="X612" s="252"/>
      <c r="Y612" s="252"/>
      <c r="Z612" s="252"/>
      <c r="AA612" s="252"/>
      <c r="AB612" s="252"/>
      <c r="AC612" s="252"/>
      <c r="AD612" s="252"/>
      <c r="AE612" s="252"/>
      <c r="AF612" s="64">
        <v>3</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1457</v>
      </c>
      <c r="B613" s="297" t="s">
        <v>1457</v>
      </c>
      <c r="C613" s="297" t="s">
        <v>1457</v>
      </c>
      <c r="D613" s="297" t="s">
        <v>1457</v>
      </c>
      <c r="E613" s="297" t="s">
        <v>1457</v>
      </c>
      <c r="F613" s="297" t="s">
        <v>1457</v>
      </c>
      <c r="G613" s="297" t="s">
        <v>1457</v>
      </c>
      <c r="H613" s="297" t="s">
        <v>1457</v>
      </c>
      <c r="I613" s="297" t="s">
        <v>1457</v>
      </c>
      <c r="J613" s="297" t="s">
        <v>1457</v>
      </c>
      <c r="K613" s="297" t="s">
        <v>1457</v>
      </c>
      <c r="L613" s="297" t="s">
        <v>1457</v>
      </c>
      <c r="M613" s="297" t="s">
        <v>1457</v>
      </c>
      <c r="N613" s="297" t="s">
        <v>1457</v>
      </c>
      <c r="O613" s="297" t="s">
        <v>1457</v>
      </c>
      <c r="P613" s="297" t="s">
        <v>1457</v>
      </c>
      <c r="Q613" s="64">
        <v>3</v>
      </c>
      <c r="R613" s="252"/>
      <c r="S613" s="252"/>
      <c r="T613" s="252"/>
      <c r="U613" s="252"/>
      <c r="V613" s="252"/>
      <c r="W613" s="252"/>
      <c r="X613" s="252"/>
      <c r="Y613" s="252"/>
      <c r="Z613" s="252"/>
      <c r="AA613" s="252"/>
      <c r="AB613" s="252"/>
      <c r="AC613" s="252"/>
      <c r="AD613" s="252"/>
      <c r="AE613" s="252"/>
      <c r="AF613" s="64">
        <v>3</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2462</v>
      </c>
      <c r="B614" s="297" t="s">
        <v>2462</v>
      </c>
      <c r="C614" s="297" t="s">
        <v>2462</v>
      </c>
      <c r="D614" s="297" t="s">
        <v>2462</v>
      </c>
      <c r="E614" s="297" t="s">
        <v>2462</v>
      </c>
      <c r="F614" s="297" t="s">
        <v>2462</v>
      </c>
      <c r="G614" s="297" t="s">
        <v>2462</v>
      </c>
      <c r="H614" s="297" t="s">
        <v>2462</v>
      </c>
      <c r="I614" s="297" t="s">
        <v>2462</v>
      </c>
      <c r="J614" s="297" t="s">
        <v>2462</v>
      </c>
      <c r="K614" s="297" t="s">
        <v>2462</v>
      </c>
      <c r="L614" s="297" t="s">
        <v>2462</v>
      </c>
      <c r="M614" s="297" t="s">
        <v>2462</v>
      </c>
      <c r="N614" s="297" t="s">
        <v>2462</v>
      </c>
      <c r="O614" s="297" t="s">
        <v>2462</v>
      </c>
      <c r="P614" s="297" t="s">
        <v>2462</v>
      </c>
      <c r="Q614" s="64">
        <v>3</v>
      </c>
      <c r="R614" s="252"/>
      <c r="S614" s="252"/>
      <c r="T614" s="252"/>
      <c r="U614" s="252"/>
      <c r="V614" s="252"/>
      <c r="W614" s="252"/>
      <c r="X614" s="252"/>
      <c r="Y614" s="252"/>
      <c r="Z614" s="252"/>
      <c r="AA614" s="252"/>
      <c r="AB614" s="252"/>
      <c r="AC614" s="252"/>
      <c r="AD614" s="252"/>
      <c r="AE614" s="252"/>
      <c r="AF614" s="64">
        <v>3</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2463</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191</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2464</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171</v>
      </c>
      <c r="B622" s="257"/>
      <c r="C622" s="257"/>
      <c r="D622" s="257"/>
      <c r="E622" s="257"/>
      <c r="F622" s="257"/>
      <c r="G622" s="257"/>
      <c r="H622" s="257"/>
      <c r="I622" s="257"/>
      <c r="J622" s="257"/>
      <c r="K622" s="257"/>
      <c r="L622" s="257"/>
      <c r="M622" s="257"/>
      <c r="N622" s="257"/>
      <c r="O622" s="257"/>
      <c r="P622" s="257"/>
      <c r="Q622" s="62" t="s">
        <v>194</v>
      </c>
      <c r="R622" s="258" t="s">
        <v>195</v>
      </c>
      <c r="S622" s="258"/>
      <c r="T622" s="258"/>
      <c r="U622" s="258"/>
      <c r="V622" s="258"/>
      <c r="W622" s="258"/>
      <c r="X622" s="258"/>
      <c r="Y622" s="258"/>
      <c r="Z622" s="258"/>
      <c r="AA622" s="258"/>
      <c r="AB622" s="258"/>
      <c r="AC622" s="258"/>
      <c r="AD622" s="258"/>
      <c r="AE622" s="258"/>
      <c r="AF622" s="63" t="s">
        <v>194</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1045</v>
      </c>
      <c r="B623" s="251" t="s">
        <v>1045</v>
      </c>
      <c r="C623" s="251" t="s">
        <v>1045</v>
      </c>
      <c r="D623" s="251" t="s">
        <v>1045</v>
      </c>
      <c r="E623" s="251" t="s">
        <v>1045</v>
      </c>
      <c r="F623" s="251" t="s">
        <v>1045</v>
      </c>
      <c r="G623" s="251" t="s">
        <v>1045</v>
      </c>
      <c r="H623" s="251" t="s">
        <v>1045</v>
      </c>
      <c r="I623" s="251" t="s">
        <v>1045</v>
      </c>
      <c r="J623" s="251" t="s">
        <v>1045</v>
      </c>
      <c r="K623" s="251" t="s">
        <v>1045</v>
      </c>
      <c r="L623" s="251" t="s">
        <v>1045</v>
      </c>
      <c r="M623" s="251" t="s">
        <v>1045</v>
      </c>
      <c r="N623" s="251" t="s">
        <v>1045</v>
      </c>
      <c r="O623" s="251" t="s">
        <v>1045</v>
      </c>
      <c r="P623" s="251" t="s">
        <v>1045</v>
      </c>
      <c r="Q623" s="64">
        <v>3</v>
      </c>
      <c r="R623" s="252" t="s">
        <v>1392</v>
      </c>
      <c r="S623" s="252"/>
      <c r="T623" s="252"/>
      <c r="U623" s="252"/>
      <c r="V623" s="252"/>
      <c r="W623" s="252"/>
      <c r="X623" s="252"/>
      <c r="Y623" s="252"/>
      <c r="Z623" s="252"/>
      <c r="AA623" s="252"/>
      <c r="AB623" s="252"/>
      <c r="AC623" s="252"/>
      <c r="AD623" s="252"/>
      <c r="AE623" s="252"/>
      <c r="AF623" s="64">
        <v>3</v>
      </c>
      <c r="AG623" s="252" t="s">
        <v>1392</v>
      </c>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1047</v>
      </c>
      <c r="B624" s="251" t="s">
        <v>1047</v>
      </c>
      <c r="C624" s="251" t="s">
        <v>1047</v>
      </c>
      <c r="D624" s="251" t="s">
        <v>1047</v>
      </c>
      <c r="E624" s="251" t="s">
        <v>1047</v>
      </c>
      <c r="F624" s="251" t="s">
        <v>1047</v>
      </c>
      <c r="G624" s="251" t="s">
        <v>1047</v>
      </c>
      <c r="H624" s="251" t="s">
        <v>1047</v>
      </c>
      <c r="I624" s="251" t="s">
        <v>1047</v>
      </c>
      <c r="J624" s="251" t="s">
        <v>1047</v>
      </c>
      <c r="K624" s="251" t="s">
        <v>1047</v>
      </c>
      <c r="L624" s="251" t="s">
        <v>1047</v>
      </c>
      <c r="M624" s="251" t="s">
        <v>1047</v>
      </c>
      <c r="N624" s="251" t="s">
        <v>1047</v>
      </c>
      <c r="O624" s="251" t="s">
        <v>1047</v>
      </c>
      <c r="P624" s="251" t="s">
        <v>1047</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2465</v>
      </c>
      <c r="B625" s="251" t="s">
        <v>2465</v>
      </c>
      <c r="C625" s="251" t="s">
        <v>2465</v>
      </c>
      <c r="D625" s="251" t="s">
        <v>2465</v>
      </c>
      <c r="E625" s="251" t="s">
        <v>2465</v>
      </c>
      <c r="F625" s="251" t="s">
        <v>2465</v>
      </c>
      <c r="G625" s="251" t="s">
        <v>2465</v>
      </c>
      <c r="H625" s="251" t="s">
        <v>2465</v>
      </c>
      <c r="I625" s="251" t="s">
        <v>2465</v>
      </c>
      <c r="J625" s="251" t="s">
        <v>2465</v>
      </c>
      <c r="K625" s="251" t="s">
        <v>2465</v>
      </c>
      <c r="L625" s="251" t="s">
        <v>2465</v>
      </c>
      <c r="M625" s="251" t="s">
        <v>2465</v>
      </c>
      <c r="N625" s="251" t="s">
        <v>2465</v>
      </c>
      <c r="O625" s="251" t="s">
        <v>2465</v>
      </c>
      <c r="P625" s="251" t="s">
        <v>2465</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2466</v>
      </c>
      <c r="B626" s="251" t="s">
        <v>2466</v>
      </c>
      <c r="C626" s="251" t="s">
        <v>2466</v>
      </c>
      <c r="D626" s="251" t="s">
        <v>2466</v>
      </c>
      <c r="E626" s="251" t="s">
        <v>2466</v>
      </c>
      <c r="F626" s="251" t="s">
        <v>2466</v>
      </c>
      <c r="G626" s="251" t="s">
        <v>2466</v>
      </c>
      <c r="H626" s="251" t="s">
        <v>2466</v>
      </c>
      <c r="I626" s="251" t="s">
        <v>2466</v>
      </c>
      <c r="J626" s="251" t="s">
        <v>2466</v>
      </c>
      <c r="K626" s="251" t="s">
        <v>2466</v>
      </c>
      <c r="L626" s="251" t="s">
        <v>2466</v>
      </c>
      <c r="M626" s="251" t="s">
        <v>2466</v>
      </c>
      <c r="N626" s="251" t="s">
        <v>2466</v>
      </c>
      <c r="O626" s="251" t="s">
        <v>2466</v>
      </c>
      <c r="P626" s="251" t="s">
        <v>2466</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2467</v>
      </c>
      <c r="B627" s="252" t="s">
        <v>2467</v>
      </c>
      <c r="C627" s="252" t="s">
        <v>2467</v>
      </c>
      <c r="D627" s="252" t="s">
        <v>2467</v>
      </c>
      <c r="E627" s="252" t="s">
        <v>2467</v>
      </c>
      <c r="F627" s="252" t="s">
        <v>2467</v>
      </c>
      <c r="G627" s="252" t="s">
        <v>2467</v>
      </c>
      <c r="H627" s="252" t="s">
        <v>2467</v>
      </c>
      <c r="I627" s="252" t="s">
        <v>2467</v>
      </c>
      <c r="J627" s="252" t="s">
        <v>2467</v>
      </c>
      <c r="K627" s="252" t="s">
        <v>2467</v>
      </c>
      <c r="L627" s="252" t="s">
        <v>2467</v>
      </c>
      <c r="M627" s="252" t="s">
        <v>2467</v>
      </c>
      <c r="N627" s="252" t="s">
        <v>2467</v>
      </c>
      <c r="O627" s="252" t="s">
        <v>2467</v>
      </c>
      <c r="P627" s="252" t="s">
        <v>2467</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2468</v>
      </c>
      <c r="B628" s="252" t="s">
        <v>2468</v>
      </c>
      <c r="C628" s="252" t="s">
        <v>2468</v>
      </c>
      <c r="D628" s="252" t="s">
        <v>2468</v>
      </c>
      <c r="E628" s="252" t="s">
        <v>2468</v>
      </c>
      <c r="F628" s="252" t="s">
        <v>2468</v>
      </c>
      <c r="G628" s="252" t="s">
        <v>2468</v>
      </c>
      <c r="H628" s="252" t="s">
        <v>2468</v>
      </c>
      <c r="I628" s="252" t="s">
        <v>2468</v>
      </c>
      <c r="J628" s="252" t="s">
        <v>2468</v>
      </c>
      <c r="K628" s="252" t="s">
        <v>2468</v>
      </c>
      <c r="L628" s="252" t="s">
        <v>2468</v>
      </c>
      <c r="M628" s="252" t="s">
        <v>2468</v>
      </c>
      <c r="N628" s="252" t="s">
        <v>2468</v>
      </c>
      <c r="O628" s="252" t="s">
        <v>2468</v>
      </c>
      <c r="P628" s="252" t="s">
        <v>2468</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2469</v>
      </c>
      <c r="B629" s="251" t="s">
        <v>2469</v>
      </c>
      <c r="C629" s="251" t="s">
        <v>2469</v>
      </c>
      <c r="D629" s="251" t="s">
        <v>2469</v>
      </c>
      <c r="E629" s="251" t="s">
        <v>2469</v>
      </c>
      <c r="F629" s="251" t="s">
        <v>2469</v>
      </c>
      <c r="G629" s="251" t="s">
        <v>2469</v>
      </c>
      <c r="H629" s="251" t="s">
        <v>2469</v>
      </c>
      <c r="I629" s="251" t="s">
        <v>2469</v>
      </c>
      <c r="J629" s="251" t="s">
        <v>2469</v>
      </c>
      <c r="K629" s="251" t="s">
        <v>2469</v>
      </c>
      <c r="L629" s="251" t="s">
        <v>2469</v>
      </c>
      <c r="M629" s="251" t="s">
        <v>2469</v>
      </c>
      <c r="N629" s="251" t="s">
        <v>2469</v>
      </c>
      <c r="O629" s="251" t="s">
        <v>2469</v>
      </c>
      <c r="P629" s="251" t="s">
        <v>2469</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2470</v>
      </c>
      <c r="B630" s="251" t="s">
        <v>2470</v>
      </c>
      <c r="C630" s="251" t="s">
        <v>2470</v>
      </c>
      <c r="D630" s="251" t="s">
        <v>2470</v>
      </c>
      <c r="E630" s="251" t="s">
        <v>2470</v>
      </c>
      <c r="F630" s="251" t="s">
        <v>2470</v>
      </c>
      <c r="G630" s="251" t="s">
        <v>2470</v>
      </c>
      <c r="H630" s="251" t="s">
        <v>2470</v>
      </c>
      <c r="I630" s="251" t="s">
        <v>2470</v>
      </c>
      <c r="J630" s="251" t="s">
        <v>2470</v>
      </c>
      <c r="K630" s="251" t="s">
        <v>2470</v>
      </c>
      <c r="L630" s="251" t="s">
        <v>2470</v>
      </c>
      <c r="M630" s="251" t="s">
        <v>2470</v>
      </c>
      <c r="N630" s="251" t="s">
        <v>2470</v>
      </c>
      <c r="O630" s="251" t="s">
        <v>2470</v>
      </c>
      <c r="P630" s="251" t="s">
        <v>2470</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2471</v>
      </c>
      <c r="B631" s="251" t="s">
        <v>2471</v>
      </c>
      <c r="C631" s="251" t="s">
        <v>2471</v>
      </c>
      <c r="D631" s="251" t="s">
        <v>2471</v>
      </c>
      <c r="E631" s="251" t="s">
        <v>2471</v>
      </c>
      <c r="F631" s="251" t="s">
        <v>2471</v>
      </c>
      <c r="G631" s="251" t="s">
        <v>2471</v>
      </c>
      <c r="H631" s="251" t="s">
        <v>2471</v>
      </c>
      <c r="I631" s="251" t="s">
        <v>2471</v>
      </c>
      <c r="J631" s="251" t="s">
        <v>2471</v>
      </c>
      <c r="K631" s="251" t="s">
        <v>2471</v>
      </c>
      <c r="L631" s="251" t="s">
        <v>2471</v>
      </c>
      <c r="M631" s="251" t="s">
        <v>2471</v>
      </c>
      <c r="N631" s="251" t="s">
        <v>2471</v>
      </c>
      <c r="O631" s="251" t="s">
        <v>2471</v>
      </c>
      <c r="P631" s="251" t="s">
        <v>2471</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203</v>
      </c>
      <c r="B633" s="254"/>
      <c r="C633" s="254"/>
      <c r="D633" s="254"/>
      <c r="E633" s="254"/>
      <c r="F633" s="254"/>
      <c r="G633" s="254"/>
      <c r="H633" s="254"/>
      <c r="I633" s="254"/>
      <c r="J633" s="254"/>
      <c r="K633" s="254"/>
      <c r="L633" s="254"/>
      <c r="M633" s="254"/>
      <c r="N633" s="254"/>
      <c r="O633" s="254"/>
      <c r="P633" s="254"/>
      <c r="Q633" s="66" t="s">
        <v>194</v>
      </c>
      <c r="R633" s="255" t="s">
        <v>195</v>
      </c>
      <c r="S633" s="255"/>
      <c r="T633" s="255"/>
      <c r="U633" s="255"/>
      <c r="V633" s="255"/>
      <c r="W633" s="255"/>
      <c r="X633" s="255"/>
      <c r="Y633" s="255"/>
      <c r="Z633" s="255"/>
      <c r="AA633" s="255"/>
      <c r="AB633" s="255"/>
      <c r="AC633" s="255"/>
      <c r="AD633" s="255"/>
      <c r="AE633" s="255"/>
      <c r="AF633" s="67" t="s">
        <v>194</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2107</v>
      </c>
      <c r="B634" s="251" t="s">
        <v>2107</v>
      </c>
      <c r="C634" s="251" t="s">
        <v>2107</v>
      </c>
      <c r="D634" s="251" t="s">
        <v>2107</v>
      </c>
      <c r="E634" s="251" t="s">
        <v>2107</v>
      </c>
      <c r="F634" s="251" t="s">
        <v>2107</v>
      </c>
      <c r="G634" s="251" t="s">
        <v>2107</v>
      </c>
      <c r="H634" s="251" t="s">
        <v>2107</v>
      </c>
      <c r="I634" s="251" t="s">
        <v>2107</v>
      </c>
      <c r="J634" s="251" t="s">
        <v>2107</v>
      </c>
      <c r="K634" s="251" t="s">
        <v>2107</v>
      </c>
      <c r="L634" s="251" t="s">
        <v>2107</v>
      </c>
      <c r="M634" s="251" t="s">
        <v>2107</v>
      </c>
      <c r="N634" s="251" t="s">
        <v>2107</v>
      </c>
      <c r="O634" s="251" t="s">
        <v>2107</v>
      </c>
      <c r="P634" s="251" t="s">
        <v>2107</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2108</v>
      </c>
      <c r="B635" s="251" t="s">
        <v>2108</v>
      </c>
      <c r="C635" s="251" t="s">
        <v>2108</v>
      </c>
      <c r="D635" s="251" t="s">
        <v>2108</v>
      </c>
      <c r="E635" s="251" t="s">
        <v>2108</v>
      </c>
      <c r="F635" s="251" t="s">
        <v>2108</v>
      </c>
      <c r="G635" s="251" t="s">
        <v>2108</v>
      </c>
      <c r="H635" s="251" t="s">
        <v>2108</v>
      </c>
      <c r="I635" s="251" t="s">
        <v>2108</v>
      </c>
      <c r="J635" s="251" t="s">
        <v>2108</v>
      </c>
      <c r="K635" s="251" t="s">
        <v>2108</v>
      </c>
      <c r="L635" s="251" t="s">
        <v>2108</v>
      </c>
      <c r="M635" s="251" t="s">
        <v>2108</v>
      </c>
      <c r="N635" s="251" t="s">
        <v>2108</v>
      </c>
      <c r="O635" s="251" t="s">
        <v>2108</v>
      </c>
      <c r="P635" s="251" t="s">
        <v>2108</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2109</v>
      </c>
      <c r="B636" s="251" t="s">
        <v>2109</v>
      </c>
      <c r="C636" s="251" t="s">
        <v>2109</v>
      </c>
      <c r="D636" s="251" t="s">
        <v>2109</v>
      </c>
      <c r="E636" s="251" t="s">
        <v>2109</v>
      </c>
      <c r="F636" s="251" t="s">
        <v>2109</v>
      </c>
      <c r="G636" s="251" t="s">
        <v>2109</v>
      </c>
      <c r="H636" s="251" t="s">
        <v>2109</v>
      </c>
      <c r="I636" s="251" t="s">
        <v>2109</v>
      </c>
      <c r="J636" s="251" t="s">
        <v>2109</v>
      </c>
      <c r="K636" s="251" t="s">
        <v>2109</v>
      </c>
      <c r="L636" s="251" t="s">
        <v>2109</v>
      </c>
      <c r="M636" s="251" t="s">
        <v>2109</v>
      </c>
      <c r="N636" s="251" t="s">
        <v>2109</v>
      </c>
      <c r="O636" s="251" t="s">
        <v>2109</v>
      </c>
      <c r="P636" s="251" t="s">
        <v>2109</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2110</v>
      </c>
      <c r="B637" s="251" t="s">
        <v>2110</v>
      </c>
      <c r="C637" s="251" t="s">
        <v>2110</v>
      </c>
      <c r="D637" s="251" t="s">
        <v>2110</v>
      </c>
      <c r="E637" s="251" t="s">
        <v>2110</v>
      </c>
      <c r="F637" s="251" t="s">
        <v>2110</v>
      </c>
      <c r="G637" s="251" t="s">
        <v>2110</v>
      </c>
      <c r="H637" s="251" t="s">
        <v>2110</v>
      </c>
      <c r="I637" s="251" t="s">
        <v>2110</v>
      </c>
      <c r="J637" s="251" t="s">
        <v>2110</v>
      </c>
      <c r="K637" s="251" t="s">
        <v>2110</v>
      </c>
      <c r="L637" s="251" t="s">
        <v>2110</v>
      </c>
      <c r="M637" s="251" t="s">
        <v>2110</v>
      </c>
      <c r="N637" s="251" t="s">
        <v>2110</v>
      </c>
      <c r="O637" s="251" t="s">
        <v>2110</v>
      </c>
      <c r="P637" s="251" t="s">
        <v>2110</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2472</v>
      </c>
      <c r="B638" s="251" t="s">
        <v>2472</v>
      </c>
      <c r="C638" s="251" t="s">
        <v>2472</v>
      </c>
      <c r="D638" s="251" t="s">
        <v>2472</v>
      </c>
      <c r="E638" s="251" t="s">
        <v>2472</v>
      </c>
      <c r="F638" s="251" t="s">
        <v>2472</v>
      </c>
      <c r="G638" s="251" t="s">
        <v>2472</v>
      </c>
      <c r="H638" s="251" t="s">
        <v>2472</v>
      </c>
      <c r="I638" s="251" t="s">
        <v>2472</v>
      </c>
      <c r="J638" s="251" t="s">
        <v>2472</v>
      </c>
      <c r="K638" s="251" t="s">
        <v>2472</v>
      </c>
      <c r="L638" s="251" t="s">
        <v>2472</v>
      </c>
      <c r="M638" s="251" t="s">
        <v>2472</v>
      </c>
      <c r="N638" s="251" t="s">
        <v>2472</v>
      </c>
      <c r="O638" s="251" t="s">
        <v>2472</v>
      </c>
      <c r="P638" s="251" t="s">
        <v>2472</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2473</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191</v>
      </c>
      <c r="AH641" s="261"/>
      <c r="AI641" s="261"/>
      <c r="AJ641" s="261"/>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2474</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171</v>
      </c>
      <c r="B646" s="257"/>
      <c r="C646" s="257"/>
      <c r="D646" s="257"/>
      <c r="E646" s="257"/>
      <c r="F646" s="257"/>
      <c r="G646" s="257"/>
      <c r="H646" s="257"/>
      <c r="I646" s="257"/>
      <c r="J646" s="257"/>
      <c r="K646" s="257"/>
      <c r="L646" s="257"/>
      <c r="M646" s="257"/>
      <c r="N646" s="257"/>
      <c r="O646" s="257"/>
      <c r="P646" s="257"/>
      <c r="Q646" s="62" t="s">
        <v>194</v>
      </c>
      <c r="R646" s="258" t="s">
        <v>195</v>
      </c>
      <c r="S646" s="258"/>
      <c r="T646" s="258"/>
      <c r="U646" s="258"/>
      <c r="V646" s="258"/>
      <c r="W646" s="258"/>
      <c r="X646" s="258"/>
      <c r="Y646" s="258"/>
      <c r="Z646" s="258"/>
      <c r="AA646" s="258"/>
      <c r="AB646" s="258"/>
      <c r="AC646" s="258"/>
      <c r="AD646" s="258"/>
      <c r="AE646" s="258"/>
      <c r="AF646" s="63" t="s">
        <v>194</v>
      </c>
      <c r="AG646" s="259" t="s">
        <v>8</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2475</v>
      </c>
      <c r="B647" s="251"/>
      <c r="C647" s="251"/>
      <c r="D647" s="251"/>
      <c r="E647" s="251"/>
      <c r="F647" s="251"/>
      <c r="G647" s="251"/>
      <c r="H647" s="251"/>
      <c r="I647" s="251"/>
      <c r="J647" s="251"/>
      <c r="K647" s="251"/>
      <c r="L647" s="251"/>
      <c r="M647" s="251"/>
      <c r="N647" s="251"/>
      <c r="O647" s="251"/>
      <c r="P647" s="251"/>
      <c r="Q647" s="64">
        <v>3</v>
      </c>
      <c r="R647" s="252" t="s">
        <v>1392</v>
      </c>
      <c r="S647" s="252"/>
      <c r="T647" s="252"/>
      <c r="U647" s="252"/>
      <c r="V647" s="252"/>
      <c r="W647" s="252"/>
      <c r="X647" s="252"/>
      <c r="Y647" s="252"/>
      <c r="Z647" s="252"/>
      <c r="AA647" s="252"/>
      <c r="AB647" s="252"/>
      <c r="AC647" s="252"/>
      <c r="AD647" s="252"/>
      <c r="AE647" s="252"/>
      <c r="AF647" s="64">
        <v>3</v>
      </c>
      <c r="AG647" s="252" t="s">
        <v>1392</v>
      </c>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2476</v>
      </c>
      <c r="B648" s="251"/>
      <c r="C648" s="251"/>
      <c r="D648" s="251"/>
      <c r="E648" s="251"/>
      <c r="F648" s="251"/>
      <c r="G648" s="251"/>
      <c r="H648" s="251"/>
      <c r="I648" s="251"/>
      <c r="J648" s="251"/>
      <c r="K648" s="251"/>
      <c r="L648" s="251"/>
      <c r="M648" s="251"/>
      <c r="N648" s="251"/>
      <c r="O648" s="251"/>
      <c r="P648" s="251"/>
      <c r="Q648" s="64">
        <v>3</v>
      </c>
      <c r="R648" s="253"/>
      <c r="S648" s="253"/>
      <c r="T648" s="253"/>
      <c r="U648" s="253"/>
      <c r="V648" s="253"/>
      <c r="W648" s="253"/>
      <c r="X648" s="253"/>
      <c r="Y648" s="253"/>
      <c r="Z648" s="253"/>
      <c r="AA648" s="253"/>
      <c r="AB648" s="253"/>
      <c r="AC648" s="253"/>
      <c r="AD648" s="253"/>
      <c r="AE648" s="253"/>
      <c r="AF648" s="64">
        <v>3</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2477</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2350</v>
      </c>
      <c r="B650" s="251" t="s">
        <v>2350</v>
      </c>
      <c r="C650" s="251" t="s">
        <v>2350</v>
      </c>
      <c r="D650" s="251" t="s">
        <v>2350</v>
      </c>
      <c r="E650" s="251" t="s">
        <v>2350</v>
      </c>
      <c r="F650" s="251" t="s">
        <v>2350</v>
      </c>
      <c r="G650" s="251" t="s">
        <v>2350</v>
      </c>
      <c r="H650" s="251" t="s">
        <v>2350</v>
      </c>
      <c r="I650" s="251" t="s">
        <v>2350</v>
      </c>
      <c r="J650" s="251" t="s">
        <v>2350</v>
      </c>
      <c r="K650" s="251" t="s">
        <v>2350</v>
      </c>
      <c r="L650" s="251" t="s">
        <v>2350</v>
      </c>
      <c r="M650" s="251" t="s">
        <v>2350</v>
      </c>
      <c r="N650" s="251" t="s">
        <v>2350</v>
      </c>
      <c r="O650" s="251" t="s">
        <v>2350</v>
      </c>
      <c r="P650" s="251" t="s">
        <v>2350</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2478</v>
      </c>
      <c r="B651" s="252" t="s">
        <v>2478</v>
      </c>
      <c r="C651" s="252" t="s">
        <v>2478</v>
      </c>
      <c r="D651" s="252" t="s">
        <v>2478</v>
      </c>
      <c r="E651" s="252" t="s">
        <v>2478</v>
      </c>
      <c r="F651" s="252" t="s">
        <v>2478</v>
      </c>
      <c r="G651" s="252" t="s">
        <v>2478</v>
      </c>
      <c r="H651" s="252" t="s">
        <v>2478</v>
      </c>
      <c r="I651" s="252" t="s">
        <v>2478</v>
      </c>
      <c r="J651" s="252" t="s">
        <v>2478</v>
      </c>
      <c r="K651" s="252" t="s">
        <v>2478</v>
      </c>
      <c r="L651" s="252" t="s">
        <v>2478</v>
      </c>
      <c r="M651" s="252" t="s">
        <v>2478</v>
      </c>
      <c r="N651" s="252" t="s">
        <v>2478</v>
      </c>
      <c r="O651" s="252" t="s">
        <v>2478</v>
      </c>
      <c r="P651" s="252" t="s">
        <v>2478</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2479</v>
      </c>
      <c r="B652" s="252" t="s">
        <v>2479</v>
      </c>
      <c r="C652" s="252" t="s">
        <v>2479</v>
      </c>
      <c r="D652" s="252" t="s">
        <v>2479</v>
      </c>
      <c r="E652" s="252" t="s">
        <v>2479</v>
      </c>
      <c r="F652" s="252" t="s">
        <v>2479</v>
      </c>
      <c r="G652" s="252" t="s">
        <v>2479</v>
      </c>
      <c r="H652" s="252" t="s">
        <v>2479</v>
      </c>
      <c r="I652" s="252" t="s">
        <v>2479</v>
      </c>
      <c r="J652" s="252" t="s">
        <v>2479</v>
      </c>
      <c r="K652" s="252" t="s">
        <v>2479</v>
      </c>
      <c r="L652" s="252" t="s">
        <v>2479</v>
      </c>
      <c r="M652" s="252" t="s">
        <v>2479</v>
      </c>
      <c r="N652" s="252" t="s">
        <v>2479</v>
      </c>
      <c r="O652" s="252" t="s">
        <v>2479</v>
      </c>
      <c r="P652" s="252" t="s">
        <v>2479</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2480</v>
      </c>
      <c r="B653" s="251" t="s">
        <v>2480</v>
      </c>
      <c r="C653" s="251" t="s">
        <v>2480</v>
      </c>
      <c r="D653" s="251" t="s">
        <v>2480</v>
      </c>
      <c r="E653" s="251" t="s">
        <v>2480</v>
      </c>
      <c r="F653" s="251" t="s">
        <v>2480</v>
      </c>
      <c r="G653" s="251" t="s">
        <v>2480</v>
      </c>
      <c r="H653" s="251" t="s">
        <v>2480</v>
      </c>
      <c r="I653" s="251" t="s">
        <v>2480</v>
      </c>
      <c r="J653" s="251" t="s">
        <v>2480</v>
      </c>
      <c r="K653" s="251" t="s">
        <v>2480</v>
      </c>
      <c r="L653" s="251" t="s">
        <v>2480</v>
      </c>
      <c r="M653" s="251" t="s">
        <v>2480</v>
      </c>
      <c r="N653" s="251" t="s">
        <v>2480</v>
      </c>
      <c r="O653" s="251" t="s">
        <v>2480</v>
      </c>
      <c r="P653" s="251" t="s">
        <v>2480</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2481</v>
      </c>
      <c r="B654" s="251" t="s">
        <v>2481</v>
      </c>
      <c r="C654" s="251" t="s">
        <v>2481</v>
      </c>
      <c r="D654" s="251" t="s">
        <v>2481</v>
      </c>
      <c r="E654" s="251" t="s">
        <v>2481</v>
      </c>
      <c r="F654" s="251" t="s">
        <v>2481</v>
      </c>
      <c r="G654" s="251" t="s">
        <v>2481</v>
      </c>
      <c r="H654" s="251" t="s">
        <v>2481</v>
      </c>
      <c r="I654" s="251" t="s">
        <v>2481</v>
      </c>
      <c r="J654" s="251" t="s">
        <v>2481</v>
      </c>
      <c r="K654" s="251" t="s">
        <v>2481</v>
      </c>
      <c r="L654" s="251" t="s">
        <v>2481</v>
      </c>
      <c r="M654" s="251" t="s">
        <v>2481</v>
      </c>
      <c r="N654" s="251" t="s">
        <v>2481</v>
      </c>
      <c r="O654" s="251" t="s">
        <v>2481</v>
      </c>
      <c r="P654" s="251" t="s">
        <v>2481</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2482</v>
      </c>
      <c r="B655" s="251" t="s">
        <v>2482</v>
      </c>
      <c r="C655" s="251" t="s">
        <v>2482</v>
      </c>
      <c r="D655" s="251" t="s">
        <v>2482</v>
      </c>
      <c r="E655" s="251" t="s">
        <v>2482</v>
      </c>
      <c r="F655" s="251" t="s">
        <v>2482</v>
      </c>
      <c r="G655" s="251" t="s">
        <v>2482</v>
      </c>
      <c r="H655" s="251" t="s">
        <v>2482</v>
      </c>
      <c r="I655" s="251" t="s">
        <v>2482</v>
      </c>
      <c r="J655" s="251" t="s">
        <v>2482</v>
      </c>
      <c r="K655" s="251" t="s">
        <v>2482</v>
      </c>
      <c r="L655" s="251" t="s">
        <v>2482</v>
      </c>
      <c r="M655" s="251" t="s">
        <v>2482</v>
      </c>
      <c r="N655" s="251" t="s">
        <v>2482</v>
      </c>
      <c r="O655" s="251" t="s">
        <v>2482</v>
      </c>
      <c r="P655" s="251" t="s">
        <v>2482</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2483</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1506</v>
      </c>
      <c r="B657" s="251" t="s">
        <v>1506</v>
      </c>
      <c r="C657" s="251" t="s">
        <v>1506</v>
      </c>
      <c r="D657" s="251" t="s">
        <v>1506</v>
      </c>
      <c r="E657" s="251" t="s">
        <v>1506</v>
      </c>
      <c r="F657" s="251" t="s">
        <v>1506</v>
      </c>
      <c r="G657" s="251" t="s">
        <v>1506</v>
      </c>
      <c r="H657" s="251" t="s">
        <v>1506</v>
      </c>
      <c r="I657" s="251" t="s">
        <v>1506</v>
      </c>
      <c r="J657" s="251" t="s">
        <v>1506</v>
      </c>
      <c r="K657" s="251" t="s">
        <v>1506</v>
      </c>
      <c r="L657" s="251" t="s">
        <v>1506</v>
      </c>
      <c r="M657" s="251" t="s">
        <v>1506</v>
      </c>
      <c r="N657" s="251" t="s">
        <v>1506</v>
      </c>
      <c r="O657" s="251" t="s">
        <v>1506</v>
      </c>
      <c r="P657" s="251" t="s">
        <v>1506</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2484</v>
      </c>
      <c r="B658" s="252" t="s">
        <v>2484</v>
      </c>
      <c r="C658" s="252" t="s">
        <v>2484</v>
      </c>
      <c r="D658" s="252" t="s">
        <v>2484</v>
      </c>
      <c r="E658" s="252" t="s">
        <v>2484</v>
      </c>
      <c r="F658" s="252" t="s">
        <v>2484</v>
      </c>
      <c r="G658" s="252" t="s">
        <v>2484</v>
      </c>
      <c r="H658" s="252" t="s">
        <v>2484</v>
      </c>
      <c r="I658" s="252" t="s">
        <v>2484</v>
      </c>
      <c r="J658" s="252" t="s">
        <v>2484</v>
      </c>
      <c r="K658" s="252" t="s">
        <v>2484</v>
      </c>
      <c r="L658" s="252" t="s">
        <v>2484</v>
      </c>
      <c r="M658" s="252" t="s">
        <v>2484</v>
      </c>
      <c r="N658" s="252" t="s">
        <v>2484</v>
      </c>
      <c r="O658" s="252" t="s">
        <v>2484</v>
      </c>
      <c r="P658" s="252" t="s">
        <v>2484</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2485</v>
      </c>
      <c r="B659" s="252" t="s">
        <v>2485</v>
      </c>
      <c r="C659" s="252" t="s">
        <v>2485</v>
      </c>
      <c r="D659" s="252" t="s">
        <v>2485</v>
      </c>
      <c r="E659" s="252" t="s">
        <v>2485</v>
      </c>
      <c r="F659" s="252" t="s">
        <v>2485</v>
      </c>
      <c r="G659" s="252" t="s">
        <v>2485</v>
      </c>
      <c r="H659" s="252" t="s">
        <v>2485</v>
      </c>
      <c r="I659" s="252" t="s">
        <v>2485</v>
      </c>
      <c r="J659" s="252" t="s">
        <v>2485</v>
      </c>
      <c r="K659" s="252" t="s">
        <v>2485</v>
      </c>
      <c r="L659" s="252" t="s">
        <v>2485</v>
      </c>
      <c r="M659" s="252" t="s">
        <v>2485</v>
      </c>
      <c r="N659" s="252" t="s">
        <v>2485</v>
      </c>
      <c r="O659" s="252" t="s">
        <v>2485</v>
      </c>
      <c r="P659" s="252" t="s">
        <v>2485</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2486</v>
      </c>
      <c r="B660" s="251" t="s">
        <v>2486</v>
      </c>
      <c r="C660" s="251" t="s">
        <v>2486</v>
      </c>
      <c r="D660" s="251" t="s">
        <v>2486</v>
      </c>
      <c r="E660" s="251" t="s">
        <v>2486</v>
      </c>
      <c r="F660" s="251" t="s">
        <v>2486</v>
      </c>
      <c r="G660" s="251" t="s">
        <v>2486</v>
      </c>
      <c r="H660" s="251" t="s">
        <v>2486</v>
      </c>
      <c r="I660" s="251" t="s">
        <v>2486</v>
      </c>
      <c r="J660" s="251" t="s">
        <v>2486</v>
      </c>
      <c r="K660" s="251" t="s">
        <v>2486</v>
      </c>
      <c r="L660" s="251" t="s">
        <v>2486</v>
      </c>
      <c r="M660" s="251" t="s">
        <v>2486</v>
      </c>
      <c r="N660" s="251" t="s">
        <v>2486</v>
      </c>
      <c r="O660" s="251" t="s">
        <v>2486</v>
      </c>
      <c r="P660" s="251" t="s">
        <v>2486</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203</v>
      </c>
      <c r="B662" s="254"/>
      <c r="C662" s="254"/>
      <c r="D662" s="254"/>
      <c r="E662" s="254"/>
      <c r="F662" s="254"/>
      <c r="G662" s="254"/>
      <c r="H662" s="254"/>
      <c r="I662" s="254"/>
      <c r="J662" s="254"/>
      <c r="K662" s="254"/>
      <c r="L662" s="254"/>
      <c r="M662" s="254"/>
      <c r="N662" s="254"/>
      <c r="O662" s="254"/>
      <c r="P662" s="254"/>
      <c r="Q662" s="66" t="s">
        <v>194</v>
      </c>
      <c r="R662" s="255" t="s">
        <v>195</v>
      </c>
      <c r="S662" s="255"/>
      <c r="T662" s="255"/>
      <c r="U662" s="255"/>
      <c r="V662" s="255"/>
      <c r="W662" s="255"/>
      <c r="X662" s="255"/>
      <c r="Y662" s="255"/>
      <c r="Z662" s="255"/>
      <c r="AA662" s="255"/>
      <c r="AB662" s="255"/>
      <c r="AC662" s="255"/>
      <c r="AD662" s="255"/>
      <c r="AE662" s="255"/>
      <c r="AF662" s="67" t="s">
        <v>194</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1141</v>
      </c>
      <c r="B663" s="251" t="s">
        <v>1141</v>
      </c>
      <c r="C663" s="251" t="s">
        <v>1141</v>
      </c>
      <c r="D663" s="251" t="s">
        <v>1141</v>
      </c>
      <c r="E663" s="251" t="s">
        <v>1141</v>
      </c>
      <c r="F663" s="251" t="s">
        <v>1141</v>
      </c>
      <c r="G663" s="251" t="s">
        <v>1141</v>
      </c>
      <c r="H663" s="251" t="s">
        <v>1141</v>
      </c>
      <c r="I663" s="251" t="s">
        <v>1141</v>
      </c>
      <c r="J663" s="251" t="s">
        <v>1141</v>
      </c>
      <c r="K663" s="251" t="s">
        <v>1141</v>
      </c>
      <c r="L663" s="251" t="s">
        <v>1141</v>
      </c>
      <c r="M663" s="251" t="s">
        <v>1141</v>
      </c>
      <c r="N663" s="251" t="s">
        <v>1141</v>
      </c>
      <c r="O663" s="251" t="s">
        <v>1141</v>
      </c>
      <c r="P663" s="251" t="s">
        <v>1141</v>
      </c>
      <c r="Q663" s="64">
        <v>3</v>
      </c>
      <c r="R663" s="252"/>
      <c r="S663" s="252"/>
      <c r="T663" s="252"/>
      <c r="U663" s="252"/>
      <c r="V663" s="252"/>
      <c r="W663" s="252"/>
      <c r="X663" s="252"/>
      <c r="Y663" s="252"/>
      <c r="Z663" s="252"/>
      <c r="AA663" s="252"/>
      <c r="AB663" s="252"/>
      <c r="AC663" s="252"/>
      <c r="AD663" s="252"/>
      <c r="AE663" s="252"/>
      <c r="AF663" s="64">
        <v>3</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1142</v>
      </c>
      <c r="B664" s="251" t="s">
        <v>1142</v>
      </c>
      <c r="C664" s="251" t="s">
        <v>1142</v>
      </c>
      <c r="D664" s="251" t="s">
        <v>1142</v>
      </c>
      <c r="E664" s="251" t="s">
        <v>1142</v>
      </c>
      <c r="F664" s="251" t="s">
        <v>1142</v>
      </c>
      <c r="G664" s="251" t="s">
        <v>1142</v>
      </c>
      <c r="H664" s="251" t="s">
        <v>1142</v>
      </c>
      <c r="I664" s="251" t="s">
        <v>1142</v>
      </c>
      <c r="J664" s="251" t="s">
        <v>1142</v>
      </c>
      <c r="K664" s="251" t="s">
        <v>1142</v>
      </c>
      <c r="L664" s="251" t="s">
        <v>1142</v>
      </c>
      <c r="M664" s="251" t="s">
        <v>1142</v>
      </c>
      <c r="N664" s="251" t="s">
        <v>1142</v>
      </c>
      <c r="O664" s="251" t="s">
        <v>1142</v>
      </c>
      <c r="P664" s="251" t="s">
        <v>1142</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1143</v>
      </c>
      <c r="B665" s="251" t="s">
        <v>1143</v>
      </c>
      <c r="C665" s="251" t="s">
        <v>1143</v>
      </c>
      <c r="D665" s="251" t="s">
        <v>1143</v>
      </c>
      <c r="E665" s="251" t="s">
        <v>1143</v>
      </c>
      <c r="F665" s="251" t="s">
        <v>1143</v>
      </c>
      <c r="G665" s="251" t="s">
        <v>1143</v>
      </c>
      <c r="H665" s="251" t="s">
        <v>1143</v>
      </c>
      <c r="I665" s="251" t="s">
        <v>1143</v>
      </c>
      <c r="J665" s="251" t="s">
        <v>1143</v>
      </c>
      <c r="K665" s="251" t="s">
        <v>1143</v>
      </c>
      <c r="L665" s="251" t="s">
        <v>1143</v>
      </c>
      <c r="M665" s="251" t="s">
        <v>1143</v>
      </c>
      <c r="N665" s="251" t="s">
        <v>1143</v>
      </c>
      <c r="O665" s="251" t="s">
        <v>1143</v>
      </c>
      <c r="P665" s="251" t="s">
        <v>1143</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1144</v>
      </c>
      <c r="B666" s="251" t="s">
        <v>1144</v>
      </c>
      <c r="C666" s="251" t="s">
        <v>1144</v>
      </c>
      <c r="D666" s="251" t="s">
        <v>1144</v>
      </c>
      <c r="E666" s="251" t="s">
        <v>1144</v>
      </c>
      <c r="F666" s="251" t="s">
        <v>1144</v>
      </c>
      <c r="G666" s="251" t="s">
        <v>1144</v>
      </c>
      <c r="H666" s="251" t="s">
        <v>1144</v>
      </c>
      <c r="I666" s="251" t="s">
        <v>1144</v>
      </c>
      <c r="J666" s="251" t="s">
        <v>1144</v>
      </c>
      <c r="K666" s="251" t="s">
        <v>1144</v>
      </c>
      <c r="L666" s="251" t="s">
        <v>1144</v>
      </c>
      <c r="M666" s="251" t="s">
        <v>1144</v>
      </c>
      <c r="N666" s="251" t="s">
        <v>1144</v>
      </c>
      <c r="O666" s="251" t="s">
        <v>1144</v>
      </c>
      <c r="P666" s="251" t="s">
        <v>1144</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2487</v>
      </c>
      <c r="B667" s="251" t="s">
        <v>2487</v>
      </c>
      <c r="C667" s="251" t="s">
        <v>2487</v>
      </c>
      <c r="D667" s="251" t="s">
        <v>2487</v>
      </c>
      <c r="E667" s="251" t="s">
        <v>2487</v>
      </c>
      <c r="F667" s="251" t="s">
        <v>2487</v>
      </c>
      <c r="G667" s="251" t="s">
        <v>2487</v>
      </c>
      <c r="H667" s="251" t="s">
        <v>2487</v>
      </c>
      <c r="I667" s="251" t="s">
        <v>2487</v>
      </c>
      <c r="J667" s="251" t="s">
        <v>2487</v>
      </c>
      <c r="K667" s="251" t="s">
        <v>2487</v>
      </c>
      <c r="L667" s="251" t="s">
        <v>2487</v>
      </c>
      <c r="M667" s="251" t="s">
        <v>2487</v>
      </c>
      <c r="N667" s="251" t="s">
        <v>2487</v>
      </c>
      <c r="O667" s="251" t="s">
        <v>2487</v>
      </c>
      <c r="P667" s="251" t="s">
        <v>2487</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2488</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191</v>
      </c>
      <c r="AH670" s="261"/>
      <c r="AI670" s="261"/>
      <c r="AJ670" s="261"/>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2489</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171</v>
      </c>
      <c r="B675" s="257"/>
      <c r="C675" s="257"/>
      <c r="D675" s="257"/>
      <c r="E675" s="257"/>
      <c r="F675" s="257"/>
      <c r="G675" s="257"/>
      <c r="H675" s="257"/>
      <c r="I675" s="257"/>
      <c r="J675" s="257"/>
      <c r="K675" s="257"/>
      <c r="L675" s="257"/>
      <c r="M675" s="257"/>
      <c r="N675" s="257"/>
      <c r="O675" s="257"/>
      <c r="P675" s="257"/>
      <c r="Q675" s="62" t="s">
        <v>194</v>
      </c>
      <c r="R675" s="258" t="s">
        <v>195</v>
      </c>
      <c r="S675" s="258"/>
      <c r="T675" s="258"/>
      <c r="U675" s="258"/>
      <c r="V675" s="258"/>
      <c r="W675" s="258"/>
      <c r="X675" s="258"/>
      <c r="Y675" s="258"/>
      <c r="Z675" s="258"/>
      <c r="AA675" s="258"/>
      <c r="AB675" s="258"/>
      <c r="AC675" s="258"/>
      <c r="AD675" s="258"/>
      <c r="AE675" s="258"/>
      <c r="AF675" s="63" t="s">
        <v>194</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2490</v>
      </c>
      <c r="B676" s="251"/>
      <c r="C676" s="251"/>
      <c r="D676" s="251"/>
      <c r="E676" s="251"/>
      <c r="F676" s="251"/>
      <c r="G676" s="251"/>
      <c r="H676" s="251"/>
      <c r="I676" s="251"/>
      <c r="J676" s="251"/>
      <c r="K676" s="251"/>
      <c r="L676" s="251"/>
      <c r="M676" s="251"/>
      <c r="N676" s="251"/>
      <c r="O676" s="251"/>
      <c r="P676" s="251"/>
      <c r="Q676" s="64">
        <v>3</v>
      </c>
      <c r="R676" s="252" t="s">
        <v>1392</v>
      </c>
      <c r="S676" s="252"/>
      <c r="T676" s="252"/>
      <c r="U676" s="252"/>
      <c r="V676" s="252"/>
      <c r="W676" s="252"/>
      <c r="X676" s="252"/>
      <c r="Y676" s="252"/>
      <c r="Z676" s="252"/>
      <c r="AA676" s="252"/>
      <c r="AB676" s="252"/>
      <c r="AC676" s="252"/>
      <c r="AD676" s="252"/>
      <c r="AE676" s="252"/>
      <c r="AF676" s="64">
        <v>3</v>
      </c>
      <c r="AG676" s="252" t="s">
        <v>1392</v>
      </c>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2491</v>
      </c>
      <c r="B677" s="251"/>
      <c r="C677" s="251"/>
      <c r="D677" s="251"/>
      <c r="E677" s="251"/>
      <c r="F677" s="251"/>
      <c r="G677" s="251"/>
      <c r="H677" s="251"/>
      <c r="I677" s="251"/>
      <c r="J677" s="251"/>
      <c r="K677" s="251"/>
      <c r="L677" s="251"/>
      <c r="M677" s="251"/>
      <c r="N677" s="251"/>
      <c r="O677" s="251"/>
      <c r="P677" s="251"/>
      <c r="Q677" s="64">
        <v>3</v>
      </c>
      <c r="R677" s="253"/>
      <c r="S677" s="253"/>
      <c r="T677" s="253"/>
      <c r="U677" s="253"/>
      <c r="V677" s="253"/>
      <c r="W677" s="253"/>
      <c r="X677" s="253"/>
      <c r="Y677" s="253"/>
      <c r="Z677" s="253"/>
      <c r="AA677" s="253"/>
      <c r="AB677" s="253"/>
      <c r="AC677" s="253"/>
      <c r="AD677" s="253"/>
      <c r="AE677" s="253"/>
      <c r="AF677" s="64">
        <v>3</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2492</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2350</v>
      </c>
      <c r="B679" s="251" t="s">
        <v>2350</v>
      </c>
      <c r="C679" s="251" t="s">
        <v>2350</v>
      </c>
      <c r="D679" s="251" t="s">
        <v>2350</v>
      </c>
      <c r="E679" s="251" t="s">
        <v>2350</v>
      </c>
      <c r="F679" s="251" t="s">
        <v>2350</v>
      </c>
      <c r="G679" s="251" t="s">
        <v>2350</v>
      </c>
      <c r="H679" s="251" t="s">
        <v>2350</v>
      </c>
      <c r="I679" s="251" t="s">
        <v>2350</v>
      </c>
      <c r="J679" s="251" t="s">
        <v>2350</v>
      </c>
      <c r="K679" s="251" t="s">
        <v>2350</v>
      </c>
      <c r="L679" s="251" t="s">
        <v>2350</v>
      </c>
      <c r="M679" s="251" t="s">
        <v>2350</v>
      </c>
      <c r="N679" s="251" t="s">
        <v>2350</v>
      </c>
      <c r="O679" s="251" t="s">
        <v>2350</v>
      </c>
      <c r="P679" s="251" t="s">
        <v>2350</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2493</v>
      </c>
      <c r="B680" s="252" t="s">
        <v>2493</v>
      </c>
      <c r="C680" s="252" t="s">
        <v>2493</v>
      </c>
      <c r="D680" s="252" t="s">
        <v>2493</v>
      </c>
      <c r="E680" s="252" t="s">
        <v>2493</v>
      </c>
      <c r="F680" s="252" t="s">
        <v>2493</v>
      </c>
      <c r="G680" s="252" t="s">
        <v>2493</v>
      </c>
      <c r="H680" s="252" t="s">
        <v>2493</v>
      </c>
      <c r="I680" s="252" t="s">
        <v>2493</v>
      </c>
      <c r="J680" s="252" t="s">
        <v>2493</v>
      </c>
      <c r="K680" s="252" t="s">
        <v>2493</v>
      </c>
      <c r="L680" s="252" t="s">
        <v>2493</v>
      </c>
      <c r="M680" s="252" t="s">
        <v>2493</v>
      </c>
      <c r="N680" s="252" t="s">
        <v>2493</v>
      </c>
      <c r="O680" s="252" t="s">
        <v>2493</v>
      </c>
      <c r="P680" s="252" t="s">
        <v>2493</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2494</v>
      </c>
      <c r="B681" s="252" t="s">
        <v>2494</v>
      </c>
      <c r="C681" s="252" t="s">
        <v>2494</v>
      </c>
      <c r="D681" s="252" t="s">
        <v>2494</v>
      </c>
      <c r="E681" s="252" t="s">
        <v>2494</v>
      </c>
      <c r="F681" s="252" t="s">
        <v>2494</v>
      </c>
      <c r="G681" s="252" t="s">
        <v>2494</v>
      </c>
      <c r="H681" s="252" t="s">
        <v>2494</v>
      </c>
      <c r="I681" s="252" t="s">
        <v>2494</v>
      </c>
      <c r="J681" s="252" t="s">
        <v>2494</v>
      </c>
      <c r="K681" s="252" t="s">
        <v>2494</v>
      </c>
      <c r="L681" s="252" t="s">
        <v>2494</v>
      </c>
      <c r="M681" s="252" t="s">
        <v>2494</v>
      </c>
      <c r="N681" s="252" t="s">
        <v>2494</v>
      </c>
      <c r="O681" s="252" t="s">
        <v>2494</v>
      </c>
      <c r="P681" s="252" t="s">
        <v>2494</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2495</v>
      </c>
      <c r="B682" s="251" t="s">
        <v>2495</v>
      </c>
      <c r="C682" s="251" t="s">
        <v>2495</v>
      </c>
      <c r="D682" s="251" t="s">
        <v>2495</v>
      </c>
      <c r="E682" s="251" t="s">
        <v>2495</v>
      </c>
      <c r="F682" s="251" t="s">
        <v>2495</v>
      </c>
      <c r="G682" s="251" t="s">
        <v>2495</v>
      </c>
      <c r="H682" s="251" t="s">
        <v>2495</v>
      </c>
      <c r="I682" s="251" t="s">
        <v>2495</v>
      </c>
      <c r="J682" s="251" t="s">
        <v>2495</v>
      </c>
      <c r="K682" s="251" t="s">
        <v>2495</v>
      </c>
      <c r="L682" s="251" t="s">
        <v>2495</v>
      </c>
      <c r="M682" s="251" t="s">
        <v>2495</v>
      </c>
      <c r="N682" s="251" t="s">
        <v>2495</v>
      </c>
      <c r="O682" s="251" t="s">
        <v>2495</v>
      </c>
      <c r="P682" s="251" t="s">
        <v>2495</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2496</v>
      </c>
      <c r="B683" s="251" t="s">
        <v>2496</v>
      </c>
      <c r="C683" s="251" t="s">
        <v>2496</v>
      </c>
      <c r="D683" s="251" t="s">
        <v>2496</v>
      </c>
      <c r="E683" s="251" t="s">
        <v>2496</v>
      </c>
      <c r="F683" s="251" t="s">
        <v>2496</v>
      </c>
      <c r="G683" s="251" t="s">
        <v>2496</v>
      </c>
      <c r="H683" s="251" t="s">
        <v>2496</v>
      </c>
      <c r="I683" s="251" t="s">
        <v>2496</v>
      </c>
      <c r="J683" s="251" t="s">
        <v>2496</v>
      </c>
      <c r="K683" s="251" t="s">
        <v>2496</v>
      </c>
      <c r="L683" s="251" t="s">
        <v>2496</v>
      </c>
      <c r="M683" s="251" t="s">
        <v>2496</v>
      </c>
      <c r="N683" s="251" t="s">
        <v>2496</v>
      </c>
      <c r="O683" s="251" t="s">
        <v>2496</v>
      </c>
      <c r="P683" s="251" t="s">
        <v>2496</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2497</v>
      </c>
      <c r="B684" s="251" t="s">
        <v>2497</v>
      </c>
      <c r="C684" s="251" t="s">
        <v>2497</v>
      </c>
      <c r="D684" s="251" t="s">
        <v>2497</v>
      </c>
      <c r="E684" s="251" t="s">
        <v>2497</v>
      </c>
      <c r="F684" s="251" t="s">
        <v>2497</v>
      </c>
      <c r="G684" s="251" t="s">
        <v>2497</v>
      </c>
      <c r="H684" s="251" t="s">
        <v>2497</v>
      </c>
      <c r="I684" s="251" t="s">
        <v>2497</v>
      </c>
      <c r="J684" s="251" t="s">
        <v>2497</v>
      </c>
      <c r="K684" s="251" t="s">
        <v>2497</v>
      </c>
      <c r="L684" s="251" t="s">
        <v>2497</v>
      </c>
      <c r="M684" s="251" t="s">
        <v>2497</v>
      </c>
      <c r="N684" s="251" t="s">
        <v>2497</v>
      </c>
      <c r="O684" s="251" t="s">
        <v>2497</v>
      </c>
      <c r="P684" s="251" t="s">
        <v>2497</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2498</v>
      </c>
      <c r="B685" s="251" t="s">
        <v>2498</v>
      </c>
      <c r="C685" s="251" t="s">
        <v>2498</v>
      </c>
      <c r="D685" s="251" t="s">
        <v>2498</v>
      </c>
      <c r="E685" s="251" t="s">
        <v>2498</v>
      </c>
      <c r="F685" s="251" t="s">
        <v>2498</v>
      </c>
      <c r="G685" s="251" t="s">
        <v>2498</v>
      </c>
      <c r="H685" s="251" t="s">
        <v>2498</v>
      </c>
      <c r="I685" s="251" t="s">
        <v>2498</v>
      </c>
      <c r="J685" s="251" t="s">
        <v>2498</v>
      </c>
      <c r="K685" s="251" t="s">
        <v>2498</v>
      </c>
      <c r="L685" s="251" t="s">
        <v>2498</v>
      </c>
      <c r="M685" s="251" t="s">
        <v>2498</v>
      </c>
      <c r="N685" s="251" t="s">
        <v>2498</v>
      </c>
      <c r="O685" s="251" t="s">
        <v>2498</v>
      </c>
      <c r="P685" s="251" t="s">
        <v>2498</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203</v>
      </c>
      <c r="B687" s="254"/>
      <c r="C687" s="254"/>
      <c r="D687" s="254"/>
      <c r="E687" s="254"/>
      <c r="F687" s="254"/>
      <c r="G687" s="254"/>
      <c r="H687" s="254"/>
      <c r="I687" s="254"/>
      <c r="J687" s="254"/>
      <c r="K687" s="254"/>
      <c r="L687" s="254"/>
      <c r="M687" s="254"/>
      <c r="N687" s="254"/>
      <c r="O687" s="254"/>
      <c r="P687" s="254"/>
      <c r="Q687" s="66" t="s">
        <v>194</v>
      </c>
      <c r="R687" s="255" t="s">
        <v>195</v>
      </c>
      <c r="S687" s="255"/>
      <c r="T687" s="255"/>
      <c r="U687" s="255"/>
      <c r="V687" s="255"/>
      <c r="W687" s="255"/>
      <c r="X687" s="255"/>
      <c r="Y687" s="255"/>
      <c r="Z687" s="255"/>
      <c r="AA687" s="255"/>
      <c r="AB687" s="255"/>
      <c r="AC687" s="255"/>
      <c r="AD687" s="255"/>
      <c r="AE687" s="255"/>
      <c r="AF687" s="67" t="s">
        <v>194</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1068</v>
      </c>
      <c r="B688" s="251" t="s">
        <v>1141</v>
      </c>
      <c r="C688" s="251" t="s">
        <v>1141</v>
      </c>
      <c r="D688" s="251" t="s">
        <v>1141</v>
      </c>
      <c r="E688" s="251" t="s">
        <v>1141</v>
      </c>
      <c r="F688" s="251" t="s">
        <v>1141</v>
      </c>
      <c r="G688" s="251" t="s">
        <v>1141</v>
      </c>
      <c r="H688" s="251" t="s">
        <v>1141</v>
      </c>
      <c r="I688" s="251" t="s">
        <v>1141</v>
      </c>
      <c r="J688" s="251" t="s">
        <v>1141</v>
      </c>
      <c r="K688" s="251" t="s">
        <v>1141</v>
      </c>
      <c r="L688" s="251" t="s">
        <v>1141</v>
      </c>
      <c r="M688" s="251" t="s">
        <v>1141</v>
      </c>
      <c r="N688" s="251" t="s">
        <v>1141</v>
      </c>
      <c r="O688" s="251" t="s">
        <v>1141</v>
      </c>
      <c r="P688" s="251" t="s">
        <v>1141</v>
      </c>
      <c r="Q688" s="64">
        <v>3</v>
      </c>
      <c r="R688" s="252"/>
      <c r="S688" s="252"/>
      <c r="T688" s="252"/>
      <c r="U688" s="252"/>
      <c r="V688" s="252"/>
      <c r="W688" s="252"/>
      <c r="X688" s="252"/>
      <c r="Y688" s="252"/>
      <c r="Z688" s="252"/>
      <c r="AA688" s="252"/>
      <c r="AB688" s="252"/>
      <c r="AC688" s="252"/>
      <c r="AD688" s="252"/>
      <c r="AE688" s="252"/>
      <c r="AF688" s="64">
        <v>3</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1069</v>
      </c>
      <c r="B689" s="251" t="s">
        <v>1142</v>
      </c>
      <c r="C689" s="251" t="s">
        <v>1142</v>
      </c>
      <c r="D689" s="251" t="s">
        <v>1142</v>
      </c>
      <c r="E689" s="251" t="s">
        <v>1142</v>
      </c>
      <c r="F689" s="251" t="s">
        <v>1142</v>
      </c>
      <c r="G689" s="251" t="s">
        <v>1142</v>
      </c>
      <c r="H689" s="251" t="s">
        <v>1142</v>
      </c>
      <c r="I689" s="251" t="s">
        <v>1142</v>
      </c>
      <c r="J689" s="251" t="s">
        <v>1142</v>
      </c>
      <c r="K689" s="251" t="s">
        <v>1142</v>
      </c>
      <c r="L689" s="251" t="s">
        <v>1142</v>
      </c>
      <c r="M689" s="251" t="s">
        <v>1142</v>
      </c>
      <c r="N689" s="251" t="s">
        <v>1142</v>
      </c>
      <c r="O689" s="251" t="s">
        <v>1142</v>
      </c>
      <c r="P689" s="251" t="s">
        <v>1142</v>
      </c>
      <c r="Q689" s="64">
        <v>3</v>
      </c>
      <c r="R689" s="253"/>
      <c r="S689" s="253"/>
      <c r="T689" s="253"/>
      <c r="U689" s="253"/>
      <c r="V689" s="253"/>
      <c r="W689" s="253"/>
      <c r="X689" s="253"/>
      <c r="Y689" s="253"/>
      <c r="Z689" s="253"/>
      <c r="AA689" s="253"/>
      <c r="AB689" s="253"/>
      <c r="AC689" s="253"/>
      <c r="AD689" s="253"/>
      <c r="AE689" s="253"/>
      <c r="AF689" s="64">
        <v>3</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1070</v>
      </c>
      <c r="B690" s="251" t="s">
        <v>1143</v>
      </c>
      <c r="C690" s="251" t="s">
        <v>1143</v>
      </c>
      <c r="D690" s="251" t="s">
        <v>1143</v>
      </c>
      <c r="E690" s="251" t="s">
        <v>1143</v>
      </c>
      <c r="F690" s="251" t="s">
        <v>1143</v>
      </c>
      <c r="G690" s="251" t="s">
        <v>1143</v>
      </c>
      <c r="H690" s="251" t="s">
        <v>1143</v>
      </c>
      <c r="I690" s="251" t="s">
        <v>1143</v>
      </c>
      <c r="J690" s="251" t="s">
        <v>1143</v>
      </c>
      <c r="K690" s="251" t="s">
        <v>1143</v>
      </c>
      <c r="L690" s="251" t="s">
        <v>1143</v>
      </c>
      <c r="M690" s="251" t="s">
        <v>1143</v>
      </c>
      <c r="N690" s="251" t="s">
        <v>1143</v>
      </c>
      <c r="O690" s="251" t="s">
        <v>1143</v>
      </c>
      <c r="P690" s="251" t="s">
        <v>1143</v>
      </c>
      <c r="Q690" s="64">
        <v>3</v>
      </c>
      <c r="R690" s="252"/>
      <c r="S690" s="252"/>
      <c r="T690" s="252"/>
      <c r="U690" s="252"/>
      <c r="V690" s="252"/>
      <c r="W690" s="252"/>
      <c r="X690" s="252"/>
      <c r="Y690" s="252"/>
      <c r="Z690" s="252"/>
      <c r="AA690" s="252"/>
      <c r="AB690" s="252"/>
      <c r="AC690" s="252"/>
      <c r="AD690" s="252"/>
      <c r="AE690" s="252"/>
      <c r="AF690" s="64">
        <v>3</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1071</v>
      </c>
      <c r="B691" s="251" t="s">
        <v>1144</v>
      </c>
      <c r="C691" s="251" t="s">
        <v>1144</v>
      </c>
      <c r="D691" s="251" t="s">
        <v>1144</v>
      </c>
      <c r="E691" s="251" t="s">
        <v>1144</v>
      </c>
      <c r="F691" s="251" t="s">
        <v>1144</v>
      </c>
      <c r="G691" s="251" t="s">
        <v>1144</v>
      </c>
      <c r="H691" s="251" t="s">
        <v>1144</v>
      </c>
      <c r="I691" s="251" t="s">
        <v>1144</v>
      </c>
      <c r="J691" s="251" t="s">
        <v>1144</v>
      </c>
      <c r="K691" s="251" t="s">
        <v>1144</v>
      </c>
      <c r="L691" s="251" t="s">
        <v>1144</v>
      </c>
      <c r="M691" s="251" t="s">
        <v>1144</v>
      </c>
      <c r="N691" s="251" t="s">
        <v>1144</v>
      </c>
      <c r="O691" s="251" t="s">
        <v>1144</v>
      </c>
      <c r="P691" s="251" t="s">
        <v>1144</v>
      </c>
      <c r="Q691" s="64">
        <v>3</v>
      </c>
      <c r="R691" s="252"/>
      <c r="S691" s="252"/>
      <c r="T691" s="252"/>
      <c r="U691" s="252"/>
      <c r="V691" s="252"/>
      <c r="W691" s="252"/>
      <c r="X691" s="252"/>
      <c r="Y691" s="252"/>
      <c r="Z691" s="252"/>
      <c r="AA691" s="252"/>
      <c r="AB691" s="252"/>
      <c r="AC691" s="252"/>
      <c r="AD691" s="252"/>
      <c r="AE691" s="252"/>
      <c r="AF691" s="64">
        <v>3</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2499</v>
      </c>
      <c r="B692" s="251" t="s">
        <v>2487</v>
      </c>
      <c r="C692" s="251" t="s">
        <v>2487</v>
      </c>
      <c r="D692" s="251" t="s">
        <v>2487</v>
      </c>
      <c r="E692" s="251" t="s">
        <v>2487</v>
      </c>
      <c r="F692" s="251" t="s">
        <v>2487</v>
      </c>
      <c r="G692" s="251" t="s">
        <v>2487</v>
      </c>
      <c r="H692" s="251" t="s">
        <v>2487</v>
      </c>
      <c r="I692" s="251" t="s">
        <v>2487</v>
      </c>
      <c r="J692" s="251" t="s">
        <v>2487</v>
      </c>
      <c r="K692" s="251" t="s">
        <v>2487</v>
      </c>
      <c r="L692" s="251" t="s">
        <v>2487</v>
      </c>
      <c r="M692" s="251" t="s">
        <v>2487</v>
      </c>
      <c r="N692" s="251" t="s">
        <v>2487</v>
      </c>
      <c r="O692" s="251" t="s">
        <v>2487</v>
      </c>
      <c r="P692" s="251" t="s">
        <v>2487</v>
      </c>
      <c r="Q692" s="64">
        <v>3</v>
      </c>
      <c r="R692" s="252"/>
      <c r="S692" s="252"/>
      <c r="T692" s="252"/>
      <c r="U692" s="252"/>
      <c r="V692" s="252"/>
      <c r="W692" s="252"/>
      <c r="X692" s="252"/>
      <c r="Y692" s="252"/>
      <c r="Z692" s="252"/>
      <c r="AA692" s="252"/>
      <c r="AB692" s="252"/>
      <c r="AC692" s="252"/>
      <c r="AD692" s="252"/>
      <c r="AE692" s="252"/>
      <c r="AF692" s="64">
        <v>3</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2500</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191</v>
      </c>
      <c r="AH695" s="261"/>
      <c r="AI695" s="261"/>
      <c r="AJ695" s="261"/>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2501</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171</v>
      </c>
      <c r="B700" s="257"/>
      <c r="C700" s="257"/>
      <c r="D700" s="257"/>
      <c r="E700" s="257"/>
      <c r="F700" s="257"/>
      <c r="G700" s="257"/>
      <c r="H700" s="257"/>
      <c r="I700" s="257"/>
      <c r="J700" s="257"/>
      <c r="K700" s="257"/>
      <c r="L700" s="257"/>
      <c r="M700" s="257"/>
      <c r="N700" s="257"/>
      <c r="O700" s="257"/>
      <c r="P700" s="257"/>
      <c r="Q700" s="62" t="s">
        <v>194</v>
      </c>
      <c r="R700" s="258" t="s">
        <v>195</v>
      </c>
      <c r="S700" s="258"/>
      <c r="T700" s="258"/>
      <c r="U700" s="258"/>
      <c r="V700" s="258"/>
      <c r="W700" s="258"/>
      <c r="X700" s="258"/>
      <c r="Y700" s="258"/>
      <c r="Z700" s="258"/>
      <c r="AA700" s="258"/>
      <c r="AB700" s="258"/>
      <c r="AC700" s="258"/>
      <c r="AD700" s="258"/>
      <c r="AE700" s="258"/>
      <c r="AF700" s="63" t="s">
        <v>194</v>
      </c>
      <c r="AG700" s="259" t="s">
        <v>8</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2490</v>
      </c>
      <c r="B701" s="251"/>
      <c r="C701" s="251"/>
      <c r="D701" s="251"/>
      <c r="E701" s="251"/>
      <c r="F701" s="251"/>
      <c r="G701" s="251"/>
      <c r="H701" s="251"/>
      <c r="I701" s="251"/>
      <c r="J701" s="251"/>
      <c r="K701" s="251"/>
      <c r="L701" s="251"/>
      <c r="M701" s="251"/>
      <c r="N701" s="251"/>
      <c r="O701" s="251"/>
      <c r="P701" s="251"/>
      <c r="Q701" s="64">
        <v>3</v>
      </c>
      <c r="R701" s="252" t="s">
        <v>1392</v>
      </c>
      <c r="S701" s="252"/>
      <c r="T701" s="252"/>
      <c r="U701" s="252"/>
      <c r="V701" s="252"/>
      <c r="W701" s="252"/>
      <c r="X701" s="252"/>
      <c r="Y701" s="252"/>
      <c r="Z701" s="252"/>
      <c r="AA701" s="252"/>
      <c r="AB701" s="252"/>
      <c r="AC701" s="252"/>
      <c r="AD701" s="252"/>
      <c r="AE701" s="252"/>
      <c r="AF701" s="64">
        <v>3</v>
      </c>
      <c r="AG701" s="252" t="s">
        <v>1392</v>
      </c>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2491</v>
      </c>
      <c r="B702" s="251"/>
      <c r="C702" s="251"/>
      <c r="D702" s="251"/>
      <c r="E702" s="251"/>
      <c r="F702" s="251"/>
      <c r="G702" s="251"/>
      <c r="H702" s="251"/>
      <c r="I702" s="251"/>
      <c r="J702" s="251"/>
      <c r="K702" s="251"/>
      <c r="L702" s="251"/>
      <c r="M702" s="251"/>
      <c r="N702" s="251"/>
      <c r="O702" s="251"/>
      <c r="P702" s="251"/>
      <c r="Q702" s="64">
        <v>3</v>
      </c>
      <c r="R702" s="253"/>
      <c r="S702" s="253"/>
      <c r="T702" s="253"/>
      <c r="U702" s="253"/>
      <c r="V702" s="253"/>
      <c r="W702" s="253"/>
      <c r="X702" s="253"/>
      <c r="Y702" s="253"/>
      <c r="Z702" s="253"/>
      <c r="AA702" s="253"/>
      <c r="AB702" s="253"/>
      <c r="AC702" s="253"/>
      <c r="AD702" s="253"/>
      <c r="AE702" s="253"/>
      <c r="AF702" s="64">
        <v>3</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2492</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2350</v>
      </c>
      <c r="B704" s="251" t="s">
        <v>2350</v>
      </c>
      <c r="C704" s="251" t="s">
        <v>2350</v>
      </c>
      <c r="D704" s="251" t="s">
        <v>2350</v>
      </c>
      <c r="E704" s="251" t="s">
        <v>2350</v>
      </c>
      <c r="F704" s="251" t="s">
        <v>2350</v>
      </c>
      <c r="G704" s="251" t="s">
        <v>2350</v>
      </c>
      <c r="H704" s="251" t="s">
        <v>2350</v>
      </c>
      <c r="I704" s="251" t="s">
        <v>2350</v>
      </c>
      <c r="J704" s="251" t="s">
        <v>2350</v>
      </c>
      <c r="K704" s="251" t="s">
        <v>2350</v>
      </c>
      <c r="L704" s="251" t="s">
        <v>2350</v>
      </c>
      <c r="M704" s="251" t="s">
        <v>2350</v>
      </c>
      <c r="N704" s="251" t="s">
        <v>2350</v>
      </c>
      <c r="O704" s="251" t="s">
        <v>2350</v>
      </c>
      <c r="P704" s="251" t="s">
        <v>2350</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2502</v>
      </c>
      <c r="B705" s="252" t="s">
        <v>2502</v>
      </c>
      <c r="C705" s="252" t="s">
        <v>2502</v>
      </c>
      <c r="D705" s="252" t="s">
        <v>2502</v>
      </c>
      <c r="E705" s="252" t="s">
        <v>2502</v>
      </c>
      <c r="F705" s="252" t="s">
        <v>2502</v>
      </c>
      <c r="G705" s="252" t="s">
        <v>2502</v>
      </c>
      <c r="H705" s="252" t="s">
        <v>2502</v>
      </c>
      <c r="I705" s="252" t="s">
        <v>2502</v>
      </c>
      <c r="J705" s="252" t="s">
        <v>2502</v>
      </c>
      <c r="K705" s="252" t="s">
        <v>2502</v>
      </c>
      <c r="L705" s="252" t="s">
        <v>2502</v>
      </c>
      <c r="M705" s="252" t="s">
        <v>2502</v>
      </c>
      <c r="N705" s="252" t="s">
        <v>2502</v>
      </c>
      <c r="O705" s="252" t="s">
        <v>2502</v>
      </c>
      <c r="P705" s="252" t="s">
        <v>2502</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2494</v>
      </c>
      <c r="B706" s="252" t="s">
        <v>2494</v>
      </c>
      <c r="C706" s="252" t="s">
        <v>2494</v>
      </c>
      <c r="D706" s="252" t="s">
        <v>2494</v>
      </c>
      <c r="E706" s="252" t="s">
        <v>2494</v>
      </c>
      <c r="F706" s="252" t="s">
        <v>2494</v>
      </c>
      <c r="G706" s="252" t="s">
        <v>2494</v>
      </c>
      <c r="H706" s="252" t="s">
        <v>2494</v>
      </c>
      <c r="I706" s="252" t="s">
        <v>2494</v>
      </c>
      <c r="J706" s="252" t="s">
        <v>2494</v>
      </c>
      <c r="K706" s="252" t="s">
        <v>2494</v>
      </c>
      <c r="L706" s="252" t="s">
        <v>2494</v>
      </c>
      <c r="M706" s="252" t="s">
        <v>2494</v>
      </c>
      <c r="N706" s="252" t="s">
        <v>2494</v>
      </c>
      <c r="O706" s="252" t="s">
        <v>2494</v>
      </c>
      <c r="P706" s="252" t="s">
        <v>2494</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2495</v>
      </c>
      <c r="B707" s="251" t="s">
        <v>2495</v>
      </c>
      <c r="C707" s="251" t="s">
        <v>2495</v>
      </c>
      <c r="D707" s="251" t="s">
        <v>2495</v>
      </c>
      <c r="E707" s="251" t="s">
        <v>2495</v>
      </c>
      <c r="F707" s="251" t="s">
        <v>2495</v>
      </c>
      <c r="G707" s="251" t="s">
        <v>2495</v>
      </c>
      <c r="H707" s="251" t="s">
        <v>2495</v>
      </c>
      <c r="I707" s="251" t="s">
        <v>2495</v>
      </c>
      <c r="J707" s="251" t="s">
        <v>2495</v>
      </c>
      <c r="K707" s="251" t="s">
        <v>2495</v>
      </c>
      <c r="L707" s="251" t="s">
        <v>2495</v>
      </c>
      <c r="M707" s="251" t="s">
        <v>2495</v>
      </c>
      <c r="N707" s="251" t="s">
        <v>2495</v>
      </c>
      <c r="O707" s="251" t="s">
        <v>2495</v>
      </c>
      <c r="P707" s="251" t="s">
        <v>2495</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2503</v>
      </c>
      <c r="B708" s="251" t="s">
        <v>2503</v>
      </c>
      <c r="C708" s="251" t="s">
        <v>2503</v>
      </c>
      <c r="D708" s="251" t="s">
        <v>2503</v>
      </c>
      <c r="E708" s="251" t="s">
        <v>2503</v>
      </c>
      <c r="F708" s="251" t="s">
        <v>2503</v>
      </c>
      <c r="G708" s="251" t="s">
        <v>2503</v>
      </c>
      <c r="H708" s="251" t="s">
        <v>2503</v>
      </c>
      <c r="I708" s="251" t="s">
        <v>2503</v>
      </c>
      <c r="J708" s="251" t="s">
        <v>2503</v>
      </c>
      <c r="K708" s="251" t="s">
        <v>2503</v>
      </c>
      <c r="L708" s="251" t="s">
        <v>2503</v>
      </c>
      <c r="M708" s="251" t="s">
        <v>2503</v>
      </c>
      <c r="N708" s="251" t="s">
        <v>2503</v>
      </c>
      <c r="O708" s="251" t="s">
        <v>2503</v>
      </c>
      <c r="P708" s="251" t="s">
        <v>2503</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2504</v>
      </c>
      <c r="B709" s="251" t="s">
        <v>2504</v>
      </c>
      <c r="C709" s="251" t="s">
        <v>2504</v>
      </c>
      <c r="D709" s="251" t="s">
        <v>2504</v>
      </c>
      <c r="E709" s="251" t="s">
        <v>2504</v>
      </c>
      <c r="F709" s="251" t="s">
        <v>2504</v>
      </c>
      <c r="G709" s="251" t="s">
        <v>2504</v>
      </c>
      <c r="H709" s="251" t="s">
        <v>2504</v>
      </c>
      <c r="I709" s="251" t="s">
        <v>2504</v>
      </c>
      <c r="J709" s="251" t="s">
        <v>2504</v>
      </c>
      <c r="K709" s="251" t="s">
        <v>2504</v>
      </c>
      <c r="L709" s="251" t="s">
        <v>2504</v>
      </c>
      <c r="M709" s="251" t="s">
        <v>2504</v>
      </c>
      <c r="N709" s="251" t="s">
        <v>2504</v>
      </c>
      <c r="O709" s="251" t="s">
        <v>2504</v>
      </c>
      <c r="P709" s="251" t="s">
        <v>2504</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2505</v>
      </c>
      <c r="B710" s="251" t="s">
        <v>2505</v>
      </c>
      <c r="C710" s="251" t="s">
        <v>2505</v>
      </c>
      <c r="D710" s="251" t="s">
        <v>2505</v>
      </c>
      <c r="E710" s="251" t="s">
        <v>2505</v>
      </c>
      <c r="F710" s="251" t="s">
        <v>2505</v>
      </c>
      <c r="G710" s="251" t="s">
        <v>2505</v>
      </c>
      <c r="H710" s="251" t="s">
        <v>2505</v>
      </c>
      <c r="I710" s="251" t="s">
        <v>2505</v>
      </c>
      <c r="J710" s="251" t="s">
        <v>2505</v>
      </c>
      <c r="K710" s="251" t="s">
        <v>2505</v>
      </c>
      <c r="L710" s="251" t="s">
        <v>2505</v>
      </c>
      <c r="M710" s="251" t="s">
        <v>2505</v>
      </c>
      <c r="N710" s="251" t="s">
        <v>2505</v>
      </c>
      <c r="O710" s="251" t="s">
        <v>2505</v>
      </c>
      <c r="P710" s="251" t="s">
        <v>2505</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2506</v>
      </c>
      <c r="B711" s="251" t="s">
        <v>2506</v>
      </c>
      <c r="C711" s="251" t="s">
        <v>2506</v>
      </c>
      <c r="D711" s="251" t="s">
        <v>2506</v>
      </c>
      <c r="E711" s="251" t="s">
        <v>2506</v>
      </c>
      <c r="F711" s="251" t="s">
        <v>2506</v>
      </c>
      <c r="G711" s="251" t="s">
        <v>2506</v>
      </c>
      <c r="H711" s="251" t="s">
        <v>2506</v>
      </c>
      <c r="I711" s="251" t="s">
        <v>2506</v>
      </c>
      <c r="J711" s="251" t="s">
        <v>2506</v>
      </c>
      <c r="K711" s="251" t="s">
        <v>2506</v>
      </c>
      <c r="L711" s="251" t="s">
        <v>2506</v>
      </c>
      <c r="M711" s="251" t="s">
        <v>2506</v>
      </c>
      <c r="N711" s="251" t="s">
        <v>2506</v>
      </c>
      <c r="O711" s="251" t="s">
        <v>2506</v>
      </c>
      <c r="P711" s="251" t="s">
        <v>2506</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203</v>
      </c>
      <c r="B713" s="254"/>
      <c r="C713" s="254"/>
      <c r="D713" s="254"/>
      <c r="E713" s="254"/>
      <c r="F713" s="254"/>
      <c r="G713" s="254"/>
      <c r="H713" s="254"/>
      <c r="I713" s="254"/>
      <c r="J713" s="254"/>
      <c r="K713" s="254"/>
      <c r="L713" s="254"/>
      <c r="M713" s="254"/>
      <c r="N713" s="254"/>
      <c r="O713" s="254"/>
      <c r="P713" s="254"/>
      <c r="Q713" s="66" t="s">
        <v>194</v>
      </c>
      <c r="R713" s="255" t="s">
        <v>195</v>
      </c>
      <c r="S713" s="255"/>
      <c r="T713" s="255"/>
      <c r="U713" s="255"/>
      <c r="V713" s="255"/>
      <c r="W713" s="255"/>
      <c r="X713" s="255"/>
      <c r="Y713" s="255"/>
      <c r="Z713" s="255"/>
      <c r="AA713" s="255"/>
      <c r="AB713" s="255"/>
      <c r="AC713" s="255"/>
      <c r="AD713" s="255"/>
      <c r="AE713" s="255"/>
      <c r="AF713" s="67" t="s">
        <v>194</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2507</v>
      </c>
      <c r="B714" s="251" t="s">
        <v>1141</v>
      </c>
      <c r="C714" s="251" t="s">
        <v>1141</v>
      </c>
      <c r="D714" s="251" t="s">
        <v>1141</v>
      </c>
      <c r="E714" s="251" t="s">
        <v>1141</v>
      </c>
      <c r="F714" s="251" t="s">
        <v>1141</v>
      </c>
      <c r="G714" s="251" t="s">
        <v>1141</v>
      </c>
      <c r="H714" s="251" t="s">
        <v>1141</v>
      </c>
      <c r="I714" s="251" t="s">
        <v>1141</v>
      </c>
      <c r="J714" s="251" t="s">
        <v>1141</v>
      </c>
      <c r="K714" s="251" t="s">
        <v>1141</v>
      </c>
      <c r="L714" s="251" t="s">
        <v>1141</v>
      </c>
      <c r="M714" s="251" t="s">
        <v>1141</v>
      </c>
      <c r="N714" s="251" t="s">
        <v>1141</v>
      </c>
      <c r="O714" s="251" t="s">
        <v>1141</v>
      </c>
      <c r="P714" s="251" t="s">
        <v>1141</v>
      </c>
      <c r="Q714" s="64">
        <v>3</v>
      </c>
      <c r="R714" s="252"/>
      <c r="S714" s="252"/>
      <c r="T714" s="252"/>
      <c r="U714" s="252"/>
      <c r="V714" s="252"/>
      <c r="W714" s="252"/>
      <c r="X714" s="252"/>
      <c r="Y714" s="252"/>
      <c r="Z714" s="252"/>
      <c r="AA714" s="252"/>
      <c r="AB714" s="252"/>
      <c r="AC714" s="252"/>
      <c r="AD714" s="252"/>
      <c r="AE714" s="252"/>
      <c r="AF714" s="64">
        <v>3</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1455</v>
      </c>
      <c r="B715" s="251" t="s">
        <v>1142</v>
      </c>
      <c r="C715" s="251" t="s">
        <v>1142</v>
      </c>
      <c r="D715" s="251" t="s">
        <v>1142</v>
      </c>
      <c r="E715" s="251" t="s">
        <v>1142</v>
      </c>
      <c r="F715" s="251" t="s">
        <v>1142</v>
      </c>
      <c r="G715" s="251" t="s">
        <v>1142</v>
      </c>
      <c r="H715" s="251" t="s">
        <v>1142</v>
      </c>
      <c r="I715" s="251" t="s">
        <v>1142</v>
      </c>
      <c r="J715" s="251" t="s">
        <v>1142</v>
      </c>
      <c r="K715" s="251" t="s">
        <v>1142</v>
      </c>
      <c r="L715" s="251" t="s">
        <v>1142</v>
      </c>
      <c r="M715" s="251" t="s">
        <v>1142</v>
      </c>
      <c r="N715" s="251" t="s">
        <v>1142</v>
      </c>
      <c r="O715" s="251" t="s">
        <v>1142</v>
      </c>
      <c r="P715" s="251" t="s">
        <v>1142</v>
      </c>
      <c r="Q715" s="64">
        <v>3</v>
      </c>
      <c r="R715" s="253"/>
      <c r="S715" s="253"/>
      <c r="T715" s="253"/>
      <c r="U715" s="253"/>
      <c r="V715" s="253"/>
      <c r="W715" s="253"/>
      <c r="X715" s="253"/>
      <c r="Y715" s="253"/>
      <c r="Z715" s="253"/>
      <c r="AA715" s="253"/>
      <c r="AB715" s="253"/>
      <c r="AC715" s="253"/>
      <c r="AD715" s="253"/>
      <c r="AE715" s="253"/>
      <c r="AF715" s="64">
        <v>3</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1456</v>
      </c>
      <c r="B716" s="251" t="s">
        <v>1143</v>
      </c>
      <c r="C716" s="251" t="s">
        <v>1143</v>
      </c>
      <c r="D716" s="251" t="s">
        <v>1143</v>
      </c>
      <c r="E716" s="251" t="s">
        <v>1143</v>
      </c>
      <c r="F716" s="251" t="s">
        <v>1143</v>
      </c>
      <c r="G716" s="251" t="s">
        <v>1143</v>
      </c>
      <c r="H716" s="251" t="s">
        <v>1143</v>
      </c>
      <c r="I716" s="251" t="s">
        <v>1143</v>
      </c>
      <c r="J716" s="251" t="s">
        <v>1143</v>
      </c>
      <c r="K716" s="251" t="s">
        <v>1143</v>
      </c>
      <c r="L716" s="251" t="s">
        <v>1143</v>
      </c>
      <c r="M716" s="251" t="s">
        <v>1143</v>
      </c>
      <c r="N716" s="251" t="s">
        <v>1143</v>
      </c>
      <c r="O716" s="251" t="s">
        <v>1143</v>
      </c>
      <c r="P716" s="251" t="s">
        <v>1143</v>
      </c>
      <c r="Q716" s="64">
        <v>3</v>
      </c>
      <c r="R716" s="252"/>
      <c r="S716" s="252"/>
      <c r="T716" s="252"/>
      <c r="U716" s="252"/>
      <c r="V716" s="252"/>
      <c r="W716" s="252"/>
      <c r="X716" s="252"/>
      <c r="Y716" s="252"/>
      <c r="Z716" s="252"/>
      <c r="AA716" s="252"/>
      <c r="AB716" s="252"/>
      <c r="AC716" s="252"/>
      <c r="AD716" s="252"/>
      <c r="AE716" s="252"/>
      <c r="AF716" s="64">
        <v>3</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1457</v>
      </c>
      <c r="B717" s="251" t="s">
        <v>1144</v>
      </c>
      <c r="C717" s="251" t="s">
        <v>1144</v>
      </c>
      <c r="D717" s="251" t="s">
        <v>1144</v>
      </c>
      <c r="E717" s="251" t="s">
        <v>1144</v>
      </c>
      <c r="F717" s="251" t="s">
        <v>1144</v>
      </c>
      <c r="G717" s="251" t="s">
        <v>1144</v>
      </c>
      <c r="H717" s="251" t="s">
        <v>1144</v>
      </c>
      <c r="I717" s="251" t="s">
        <v>1144</v>
      </c>
      <c r="J717" s="251" t="s">
        <v>1144</v>
      </c>
      <c r="K717" s="251" t="s">
        <v>1144</v>
      </c>
      <c r="L717" s="251" t="s">
        <v>1144</v>
      </c>
      <c r="M717" s="251" t="s">
        <v>1144</v>
      </c>
      <c r="N717" s="251" t="s">
        <v>1144</v>
      </c>
      <c r="O717" s="251" t="s">
        <v>1144</v>
      </c>
      <c r="P717" s="251" t="s">
        <v>1144</v>
      </c>
      <c r="Q717" s="64">
        <v>3</v>
      </c>
      <c r="R717" s="252"/>
      <c r="S717" s="252"/>
      <c r="T717" s="252"/>
      <c r="U717" s="252"/>
      <c r="V717" s="252"/>
      <c r="W717" s="252"/>
      <c r="X717" s="252"/>
      <c r="Y717" s="252"/>
      <c r="Z717" s="252"/>
      <c r="AA717" s="252"/>
      <c r="AB717" s="252"/>
      <c r="AC717" s="252"/>
      <c r="AD717" s="252"/>
      <c r="AE717" s="252"/>
      <c r="AF717" s="64">
        <v>3</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2508</v>
      </c>
      <c r="B718" s="251" t="s">
        <v>2487</v>
      </c>
      <c r="C718" s="251" t="s">
        <v>2487</v>
      </c>
      <c r="D718" s="251" t="s">
        <v>2487</v>
      </c>
      <c r="E718" s="251" t="s">
        <v>2487</v>
      </c>
      <c r="F718" s="251" t="s">
        <v>2487</v>
      </c>
      <c r="G718" s="251" t="s">
        <v>2487</v>
      </c>
      <c r="H718" s="251" t="s">
        <v>2487</v>
      </c>
      <c r="I718" s="251" t="s">
        <v>2487</v>
      </c>
      <c r="J718" s="251" t="s">
        <v>2487</v>
      </c>
      <c r="K718" s="251" t="s">
        <v>2487</v>
      </c>
      <c r="L718" s="251" t="s">
        <v>2487</v>
      </c>
      <c r="M718" s="251" t="s">
        <v>2487</v>
      </c>
      <c r="N718" s="251" t="s">
        <v>2487</v>
      </c>
      <c r="O718" s="251" t="s">
        <v>2487</v>
      </c>
      <c r="P718" s="251" t="s">
        <v>2487</v>
      </c>
      <c r="Q718" s="64">
        <v>3</v>
      </c>
      <c r="R718" s="252"/>
      <c r="S718" s="252"/>
      <c r="T718" s="252"/>
      <c r="U718" s="252"/>
      <c r="V718" s="252"/>
      <c r="W718" s="252"/>
      <c r="X718" s="252"/>
      <c r="Y718" s="252"/>
      <c r="Z718" s="252"/>
      <c r="AA718" s="252"/>
      <c r="AB718" s="252"/>
      <c r="AC718" s="252"/>
      <c r="AD718" s="252"/>
      <c r="AE718" s="252"/>
      <c r="AF718" s="64">
        <v>3</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2509</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191</v>
      </c>
      <c r="AH721" s="261"/>
      <c r="AI721" s="261"/>
      <c r="AJ721" s="261"/>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2501</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171</v>
      </c>
      <c r="B726" s="257"/>
      <c r="C726" s="257"/>
      <c r="D726" s="257"/>
      <c r="E726" s="257"/>
      <c r="F726" s="257"/>
      <c r="G726" s="257"/>
      <c r="H726" s="257"/>
      <c r="I726" s="257"/>
      <c r="J726" s="257"/>
      <c r="K726" s="257"/>
      <c r="L726" s="257"/>
      <c r="M726" s="257"/>
      <c r="N726" s="257"/>
      <c r="O726" s="257"/>
      <c r="P726" s="257"/>
      <c r="Q726" s="62" t="s">
        <v>194</v>
      </c>
      <c r="R726" s="258" t="s">
        <v>195</v>
      </c>
      <c r="S726" s="258"/>
      <c r="T726" s="258"/>
      <c r="U726" s="258"/>
      <c r="V726" s="258"/>
      <c r="W726" s="258"/>
      <c r="X726" s="258"/>
      <c r="Y726" s="258"/>
      <c r="Z726" s="258"/>
      <c r="AA726" s="258"/>
      <c r="AB726" s="258"/>
      <c r="AC726" s="258"/>
      <c r="AD726" s="258"/>
      <c r="AE726" s="258"/>
      <c r="AF726" s="63" t="s">
        <v>194</v>
      </c>
      <c r="AG726" s="259" t="s">
        <v>8</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2490</v>
      </c>
      <c r="B727" s="251"/>
      <c r="C727" s="251"/>
      <c r="D727" s="251"/>
      <c r="E727" s="251"/>
      <c r="F727" s="251"/>
      <c r="G727" s="251"/>
      <c r="H727" s="251"/>
      <c r="I727" s="251"/>
      <c r="J727" s="251"/>
      <c r="K727" s="251"/>
      <c r="L727" s="251"/>
      <c r="M727" s="251"/>
      <c r="N727" s="251"/>
      <c r="O727" s="251"/>
      <c r="P727" s="251"/>
      <c r="Q727" s="64">
        <v>3</v>
      </c>
      <c r="R727" s="252" t="s">
        <v>1392</v>
      </c>
      <c r="S727" s="252"/>
      <c r="T727" s="252"/>
      <c r="U727" s="252"/>
      <c r="V727" s="252"/>
      <c r="W727" s="252"/>
      <c r="X727" s="252"/>
      <c r="Y727" s="252"/>
      <c r="Z727" s="252"/>
      <c r="AA727" s="252"/>
      <c r="AB727" s="252"/>
      <c r="AC727" s="252"/>
      <c r="AD727" s="252"/>
      <c r="AE727" s="252"/>
      <c r="AF727" s="64">
        <v>3</v>
      </c>
      <c r="AG727" s="252" t="s">
        <v>1392</v>
      </c>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2491</v>
      </c>
      <c r="B728" s="251"/>
      <c r="C728" s="251"/>
      <c r="D728" s="251"/>
      <c r="E728" s="251"/>
      <c r="F728" s="251"/>
      <c r="G728" s="251"/>
      <c r="H728" s="251"/>
      <c r="I728" s="251"/>
      <c r="J728" s="251"/>
      <c r="K728" s="251"/>
      <c r="L728" s="251"/>
      <c r="M728" s="251"/>
      <c r="N728" s="251"/>
      <c r="O728" s="251"/>
      <c r="P728" s="251"/>
      <c r="Q728" s="64">
        <v>3</v>
      </c>
      <c r="R728" s="252"/>
      <c r="S728" s="252"/>
      <c r="T728" s="252"/>
      <c r="U728" s="252"/>
      <c r="V728" s="252"/>
      <c r="W728" s="252"/>
      <c r="X728" s="252"/>
      <c r="Y728" s="252"/>
      <c r="Z728" s="252"/>
      <c r="AA728" s="252"/>
      <c r="AB728" s="252"/>
      <c r="AC728" s="252"/>
      <c r="AD728" s="252"/>
      <c r="AE728" s="252"/>
      <c r="AF728" s="64">
        <v>3</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2492</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2350</v>
      </c>
      <c r="B730" s="251" t="s">
        <v>2350</v>
      </c>
      <c r="C730" s="251" t="s">
        <v>2350</v>
      </c>
      <c r="D730" s="251" t="s">
        <v>2350</v>
      </c>
      <c r="E730" s="251" t="s">
        <v>2350</v>
      </c>
      <c r="F730" s="251" t="s">
        <v>2350</v>
      </c>
      <c r="G730" s="251" t="s">
        <v>2350</v>
      </c>
      <c r="H730" s="251" t="s">
        <v>2350</v>
      </c>
      <c r="I730" s="251" t="s">
        <v>2350</v>
      </c>
      <c r="J730" s="251" t="s">
        <v>2350</v>
      </c>
      <c r="K730" s="251" t="s">
        <v>2350</v>
      </c>
      <c r="L730" s="251" t="s">
        <v>2350</v>
      </c>
      <c r="M730" s="251" t="s">
        <v>2350</v>
      </c>
      <c r="N730" s="251" t="s">
        <v>2350</v>
      </c>
      <c r="O730" s="251" t="s">
        <v>2350</v>
      </c>
      <c r="P730" s="251" t="s">
        <v>2350</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2510</v>
      </c>
      <c r="B731" s="251" t="s">
        <v>2510</v>
      </c>
      <c r="C731" s="251" t="s">
        <v>2510</v>
      </c>
      <c r="D731" s="251" t="s">
        <v>2510</v>
      </c>
      <c r="E731" s="251" t="s">
        <v>2510</v>
      </c>
      <c r="F731" s="251" t="s">
        <v>2510</v>
      </c>
      <c r="G731" s="251" t="s">
        <v>2510</v>
      </c>
      <c r="H731" s="251" t="s">
        <v>2510</v>
      </c>
      <c r="I731" s="251" t="s">
        <v>2510</v>
      </c>
      <c r="J731" s="251" t="s">
        <v>2510</v>
      </c>
      <c r="K731" s="251" t="s">
        <v>2510</v>
      </c>
      <c r="L731" s="251" t="s">
        <v>2510</v>
      </c>
      <c r="M731" s="251" t="s">
        <v>2510</v>
      </c>
      <c r="N731" s="251" t="s">
        <v>2510</v>
      </c>
      <c r="O731" s="251" t="s">
        <v>2510</v>
      </c>
      <c r="P731" s="251" t="s">
        <v>2510</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2511</v>
      </c>
      <c r="B732" s="251" t="s">
        <v>2511</v>
      </c>
      <c r="C732" s="251" t="s">
        <v>2511</v>
      </c>
      <c r="D732" s="251" t="s">
        <v>2511</v>
      </c>
      <c r="E732" s="251" t="s">
        <v>2511</v>
      </c>
      <c r="F732" s="251" t="s">
        <v>2511</v>
      </c>
      <c r="G732" s="251" t="s">
        <v>2511</v>
      </c>
      <c r="H732" s="251" t="s">
        <v>2511</v>
      </c>
      <c r="I732" s="251" t="s">
        <v>2511</v>
      </c>
      <c r="J732" s="251" t="s">
        <v>2511</v>
      </c>
      <c r="K732" s="251" t="s">
        <v>2511</v>
      </c>
      <c r="L732" s="251" t="s">
        <v>2511</v>
      </c>
      <c r="M732" s="251" t="s">
        <v>2511</v>
      </c>
      <c r="N732" s="251" t="s">
        <v>2511</v>
      </c>
      <c r="O732" s="251" t="s">
        <v>2511</v>
      </c>
      <c r="P732" s="251" t="s">
        <v>2511</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2512</v>
      </c>
      <c r="B733" s="251" t="s">
        <v>2512</v>
      </c>
      <c r="C733" s="251" t="s">
        <v>2512</v>
      </c>
      <c r="D733" s="251" t="s">
        <v>2512</v>
      </c>
      <c r="E733" s="251" t="s">
        <v>2512</v>
      </c>
      <c r="F733" s="251" t="s">
        <v>2512</v>
      </c>
      <c r="G733" s="251" t="s">
        <v>2512</v>
      </c>
      <c r="H733" s="251" t="s">
        <v>2512</v>
      </c>
      <c r="I733" s="251" t="s">
        <v>2512</v>
      </c>
      <c r="J733" s="251" t="s">
        <v>2512</v>
      </c>
      <c r="K733" s="251" t="s">
        <v>2512</v>
      </c>
      <c r="L733" s="251" t="s">
        <v>2512</v>
      </c>
      <c r="M733" s="251" t="s">
        <v>2512</v>
      </c>
      <c r="N733" s="251" t="s">
        <v>2512</v>
      </c>
      <c r="O733" s="251" t="s">
        <v>2512</v>
      </c>
      <c r="P733" s="251" t="s">
        <v>2512</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2513</v>
      </c>
      <c r="B734" s="251" t="s">
        <v>2513</v>
      </c>
      <c r="C734" s="251" t="s">
        <v>2513</v>
      </c>
      <c r="D734" s="251" t="s">
        <v>2513</v>
      </c>
      <c r="E734" s="251" t="s">
        <v>2513</v>
      </c>
      <c r="F734" s="251" t="s">
        <v>2513</v>
      </c>
      <c r="G734" s="251" t="s">
        <v>2513</v>
      </c>
      <c r="H734" s="251" t="s">
        <v>2513</v>
      </c>
      <c r="I734" s="251" t="s">
        <v>2513</v>
      </c>
      <c r="J734" s="251" t="s">
        <v>2513</v>
      </c>
      <c r="K734" s="251" t="s">
        <v>2513</v>
      </c>
      <c r="L734" s="251" t="s">
        <v>2513</v>
      </c>
      <c r="M734" s="251" t="s">
        <v>2513</v>
      </c>
      <c r="N734" s="251" t="s">
        <v>2513</v>
      </c>
      <c r="O734" s="251" t="s">
        <v>2513</v>
      </c>
      <c r="P734" s="251" t="s">
        <v>2513</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172</v>
      </c>
      <c r="B736" s="254"/>
      <c r="C736" s="254"/>
      <c r="D736" s="254"/>
      <c r="E736" s="254"/>
      <c r="F736" s="254"/>
      <c r="G736" s="254"/>
      <c r="H736" s="254"/>
      <c r="I736" s="254"/>
      <c r="J736" s="254"/>
      <c r="K736" s="254"/>
      <c r="L736" s="254"/>
      <c r="M736" s="254"/>
      <c r="N736" s="254"/>
      <c r="O736" s="254"/>
      <c r="P736" s="254"/>
      <c r="Q736" s="66" t="s">
        <v>194</v>
      </c>
      <c r="R736" s="255" t="s">
        <v>195</v>
      </c>
      <c r="S736" s="255"/>
      <c r="T736" s="255"/>
      <c r="U736" s="255"/>
      <c r="V736" s="255"/>
      <c r="W736" s="255"/>
      <c r="X736" s="255"/>
      <c r="Y736" s="255"/>
      <c r="Z736" s="255"/>
      <c r="AA736" s="255"/>
      <c r="AB736" s="255"/>
      <c r="AC736" s="255"/>
      <c r="AD736" s="255"/>
      <c r="AE736" s="255"/>
      <c r="AF736" s="67" t="s">
        <v>194</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2514</v>
      </c>
      <c r="B737" s="251" t="s">
        <v>1141</v>
      </c>
      <c r="C737" s="251" t="s">
        <v>1141</v>
      </c>
      <c r="D737" s="251" t="s">
        <v>1141</v>
      </c>
      <c r="E737" s="251" t="s">
        <v>1141</v>
      </c>
      <c r="F737" s="251" t="s">
        <v>1141</v>
      </c>
      <c r="G737" s="251" t="s">
        <v>1141</v>
      </c>
      <c r="H737" s="251" t="s">
        <v>1141</v>
      </c>
      <c r="I737" s="251" t="s">
        <v>1141</v>
      </c>
      <c r="J737" s="251" t="s">
        <v>1141</v>
      </c>
      <c r="K737" s="251" t="s">
        <v>1141</v>
      </c>
      <c r="L737" s="251" t="s">
        <v>1141</v>
      </c>
      <c r="M737" s="251" t="s">
        <v>1141</v>
      </c>
      <c r="N737" s="251" t="s">
        <v>1141</v>
      </c>
      <c r="O737" s="251" t="s">
        <v>1141</v>
      </c>
      <c r="P737" s="251" t="s">
        <v>1141</v>
      </c>
      <c r="Q737" s="64">
        <v>3</v>
      </c>
      <c r="R737" s="252"/>
      <c r="S737" s="252"/>
      <c r="T737" s="252"/>
      <c r="U737" s="252"/>
      <c r="V737" s="252"/>
      <c r="W737" s="252"/>
      <c r="X737" s="252"/>
      <c r="Y737" s="252"/>
      <c r="Z737" s="252"/>
      <c r="AA737" s="252"/>
      <c r="AB737" s="252"/>
      <c r="AC737" s="252"/>
      <c r="AD737" s="252"/>
      <c r="AE737" s="252"/>
      <c r="AF737" s="64">
        <v>3</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1055</v>
      </c>
      <c r="B738" s="251" t="s">
        <v>1142</v>
      </c>
      <c r="C738" s="251" t="s">
        <v>1142</v>
      </c>
      <c r="D738" s="251" t="s">
        <v>1142</v>
      </c>
      <c r="E738" s="251" t="s">
        <v>1142</v>
      </c>
      <c r="F738" s="251" t="s">
        <v>1142</v>
      </c>
      <c r="G738" s="251" t="s">
        <v>1142</v>
      </c>
      <c r="H738" s="251" t="s">
        <v>1142</v>
      </c>
      <c r="I738" s="251" t="s">
        <v>1142</v>
      </c>
      <c r="J738" s="251" t="s">
        <v>1142</v>
      </c>
      <c r="K738" s="251" t="s">
        <v>1142</v>
      </c>
      <c r="L738" s="251" t="s">
        <v>1142</v>
      </c>
      <c r="M738" s="251" t="s">
        <v>1142</v>
      </c>
      <c r="N738" s="251" t="s">
        <v>1142</v>
      </c>
      <c r="O738" s="251" t="s">
        <v>1142</v>
      </c>
      <c r="P738" s="251" t="s">
        <v>1142</v>
      </c>
      <c r="Q738" s="64">
        <v>3</v>
      </c>
      <c r="R738" s="253"/>
      <c r="S738" s="253"/>
      <c r="T738" s="253"/>
      <c r="U738" s="253"/>
      <c r="V738" s="253"/>
      <c r="W738" s="253"/>
      <c r="X738" s="253"/>
      <c r="Y738" s="253"/>
      <c r="Z738" s="253"/>
      <c r="AA738" s="253"/>
      <c r="AB738" s="253"/>
      <c r="AC738" s="253"/>
      <c r="AD738" s="253"/>
      <c r="AE738" s="253"/>
      <c r="AF738" s="64">
        <v>3</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1056</v>
      </c>
      <c r="B739" s="251" t="s">
        <v>1143</v>
      </c>
      <c r="C739" s="251" t="s">
        <v>1143</v>
      </c>
      <c r="D739" s="251" t="s">
        <v>1143</v>
      </c>
      <c r="E739" s="251" t="s">
        <v>1143</v>
      </c>
      <c r="F739" s="251" t="s">
        <v>1143</v>
      </c>
      <c r="G739" s="251" t="s">
        <v>1143</v>
      </c>
      <c r="H739" s="251" t="s">
        <v>1143</v>
      </c>
      <c r="I739" s="251" t="s">
        <v>1143</v>
      </c>
      <c r="J739" s="251" t="s">
        <v>1143</v>
      </c>
      <c r="K739" s="251" t="s">
        <v>1143</v>
      </c>
      <c r="L739" s="251" t="s">
        <v>1143</v>
      </c>
      <c r="M739" s="251" t="s">
        <v>1143</v>
      </c>
      <c r="N739" s="251" t="s">
        <v>1143</v>
      </c>
      <c r="O739" s="251" t="s">
        <v>1143</v>
      </c>
      <c r="P739" s="251" t="s">
        <v>1143</v>
      </c>
      <c r="Q739" s="64">
        <v>3</v>
      </c>
      <c r="R739" s="252"/>
      <c r="S739" s="252"/>
      <c r="T739" s="252"/>
      <c r="U739" s="252"/>
      <c r="V739" s="252"/>
      <c r="W739" s="252"/>
      <c r="X739" s="252"/>
      <c r="Y739" s="252"/>
      <c r="Z739" s="252"/>
      <c r="AA739" s="252"/>
      <c r="AB739" s="252"/>
      <c r="AC739" s="252"/>
      <c r="AD739" s="252"/>
      <c r="AE739" s="252"/>
      <c r="AF739" s="64">
        <v>3</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1057</v>
      </c>
      <c r="B740" s="251" t="s">
        <v>1144</v>
      </c>
      <c r="C740" s="251" t="s">
        <v>1144</v>
      </c>
      <c r="D740" s="251" t="s">
        <v>1144</v>
      </c>
      <c r="E740" s="251" t="s">
        <v>1144</v>
      </c>
      <c r="F740" s="251" t="s">
        <v>1144</v>
      </c>
      <c r="G740" s="251" t="s">
        <v>1144</v>
      </c>
      <c r="H740" s="251" t="s">
        <v>1144</v>
      </c>
      <c r="I740" s="251" t="s">
        <v>1144</v>
      </c>
      <c r="J740" s="251" t="s">
        <v>1144</v>
      </c>
      <c r="K740" s="251" t="s">
        <v>1144</v>
      </c>
      <c r="L740" s="251" t="s">
        <v>1144</v>
      </c>
      <c r="M740" s="251" t="s">
        <v>1144</v>
      </c>
      <c r="N740" s="251" t="s">
        <v>1144</v>
      </c>
      <c r="O740" s="251" t="s">
        <v>1144</v>
      </c>
      <c r="P740" s="251" t="s">
        <v>1144</v>
      </c>
      <c r="Q740" s="64">
        <v>3</v>
      </c>
      <c r="R740" s="253"/>
      <c r="S740" s="253"/>
      <c r="T740" s="253"/>
      <c r="U740" s="253"/>
      <c r="V740" s="253"/>
      <c r="W740" s="253"/>
      <c r="X740" s="253"/>
      <c r="Y740" s="253"/>
      <c r="Z740" s="253"/>
      <c r="AA740" s="253"/>
      <c r="AB740" s="253"/>
      <c r="AC740" s="253"/>
      <c r="AD740" s="253"/>
      <c r="AE740" s="253"/>
      <c r="AF740" s="64">
        <v>3</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2515</v>
      </c>
      <c r="B741" s="251" t="s">
        <v>2487</v>
      </c>
      <c r="C741" s="251" t="s">
        <v>2487</v>
      </c>
      <c r="D741" s="251" t="s">
        <v>2487</v>
      </c>
      <c r="E741" s="251" t="s">
        <v>2487</v>
      </c>
      <c r="F741" s="251" t="s">
        <v>2487</v>
      </c>
      <c r="G741" s="251" t="s">
        <v>2487</v>
      </c>
      <c r="H741" s="251" t="s">
        <v>2487</v>
      </c>
      <c r="I741" s="251" t="s">
        <v>2487</v>
      </c>
      <c r="J741" s="251" t="s">
        <v>2487</v>
      </c>
      <c r="K741" s="251" t="s">
        <v>2487</v>
      </c>
      <c r="L741" s="251" t="s">
        <v>2487</v>
      </c>
      <c r="M741" s="251" t="s">
        <v>2487</v>
      </c>
      <c r="N741" s="251" t="s">
        <v>2487</v>
      </c>
      <c r="O741" s="251" t="s">
        <v>2487</v>
      </c>
      <c r="P741" s="251" t="s">
        <v>2487</v>
      </c>
      <c r="Q741" s="64">
        <v>3</v>
      </c>
      <c r="R741" s="252"/>
      <c r="S741" s="252"/>
      <c r="T741" s="252"/>
      <c r="U741" s="252"/>
      <c r="V741" s="252"/>
      <c r="W741" s="252"/>
      <c r="X741" s="252"/>
      <c r="Y741" s="252"/>
      <c r="Z741" s="252"/>
      <c r="AA741" s="252"/>
      <c r="AB741" s="252"/>
      <c r="AC741" s="252"/>
      <c r="AD741" s="252"/>
      <c r="AE741" s="252"/>
      <c r="AF741" s="64">
        <v>3</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2516</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191</v>
      </c>
      <c r="AH744" s="261"/>
      <c r="AI744" s="261"/>
      <c r="AJ744" s="261"/>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2489</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171</v>
      </c>
      <c r="B749" s="257"/>
      <c r="C749" s="257"/>
      <c r="D749" s="257"/>
      <c r="E749" s="257"/>
      <c r="F749" s="257"/>
      <c r="G749" s="257"/>
      <c r="H749" s="257"/>
      <c r="I749" s="257"/>
      <c r="J749" s="257"/>
      <c r="K749" s="257"/>
      <c r="L749" s="257"/>
      <c r="M749" s="257"/>
      <c r="N749" s="257"/>
      <c r="O749" s="257"/>
      <c r="P749" s="257"/>
      <c r="Q749" s="62" t="s">
        <v>194</v>
      </c>
      <c r="R749" s="258" t="s">
        <v>195</v>
      </c>
      <c r="S749" s="258"/>
      <c r="T749" s="258"/>
      <c r="U749" s="258"/>
      <c r="V749" s="258"/>
      <c r="W749" s="258"/>
      <c r="X749" s="258"/>
      <c r="Y749" s="258"/>
      <c r="Z749" s="258"/>
      <c r="AA749" s="258"/>
      <c r="AB749" s="258"/>
      <c r="AC749" s="258"/>
      <c r="AD749" s="258"/>
      <c r="AE749" s="258"/>
      <c r="AF749" s="63" t="s">
        <v>194</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2517</v>
      </c>
      <c r="B750" s="251"/>
      <c r="C750" s="251"/>
      <c r="D750" s="251"/>
      <c r="E750" s="251"/>
      <c r="F750" s="251"/>
      <c r="G750" s="251"/>
      <c r="H750" s="251"/>
      <c r="I750" s="251"/>
      <c r="J750" s="251"/>
      <c r="K750" s="251"/>
      <c r="L750" s="251"/>
      <c r="M750" s="251"/>
      <c r="N750" s="251"/>
      <c r="O750" s="251"/>
      <c r="P750" s="251"/>
      <c r="Q750" s="64">
        <v>3</v>
      </c>
      <c r="R750" s="252" t="s">
        <v>1392</v>
      </c>
      <c r="S750" s="252"/>
      <c r="T750" s="252"/>
      <c r="U750" s="252"/>
      <c r="V750" s="252"/>
      <c r="W750" s="252"/>
      <c r="X750" s="252"/>
      <c r="Y750" s="252"/>
      <c r="Z750" s="252"/>
      <c r="AA750" s="252"/>
      <c r="AB750" s="252"/>
      <c r="AC750" s="252"/>
      <c r="AD750" s="252"/>
      <c r="AE750" s="252"/>
      <c r="AF750" s="64">
        <v>3</v>
      </c>
      <c r="AG750" s="252" t="s">
        <v>1392</v>
      </c>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2491</v>
      </c>
      <c r="B751" s="251"/>
      <c r="C751" s="251"/>
      <c r="D751" s="251"/>
      <c r="E751" s="251"/>
      <c r="F751" s="251"/>
      <c r="G751" s="251"/>
      <c r="H751" s="251"/>
      <c r="I751" s="251"/>
      <c r="J751" s="251"/>
      <c r="K751" s="251"/>
      <c r="L751" s="251"/>
      <c r="M751" s="251"/>
      <c r="N751" s="251"/>
      <c r="O751" s="251"/>
      <c r="P751" s="251"/>
      <c r="Q751" s="64">
        <v>3</v>
      </c>
      <c r="R751" s="253"/>
      <c r="S751" s="253"/>
      <c r="T751" s="253"/>
      <c r="U751" s="253"/>
      <c r="V751" s="253"/>
      <c r="W751" s="253"/>
      <c r="X751" s="253"/>
      <c r="Y751" s="253"/>
      <c r="Z751" s="253"/>
      <c r="AA751" s="253"/>
      <c r="AB751" s="253"/>
      <c r="AC751" s="253"/>
      <c r="AD751" s="253"/>
      <c r="AE751" s="253"/>
      <c r="AF751" s="64">
        <v>3</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2492</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2350</v>
      </c>
      <c r="B753" s="251" t="s">
        <v>2350</v>
      </c>
      <c r="C753" s="251" t="s">
        <v>2350</v>
      </c>
      <c r="D753" s="251" t="s">
        <v>2350</v>
      </c>
      <c r="E753" s="251" t="s">
        <v>2350</v>
      </c>
      <c r="F753" s="251" t="s">
        <v>2350</v>
      </c>
      <c r="G753" s="251" t="s">
        <v>2350</v>
      </c>
      <c r="H753" s="251" t="s">
        <v>2350</v>
      </c>
      <c r="I753" s="251" t="s">
        <v>2350</v>
      </c>
      <c r="J753" s="251" t="s">
        <v>2350</v>
      </c>
      <c r="K753" s="251" t="s">
        <v>2350</v>
      </c>
      <c r="L753" s="251" t="s">
        <v>2350</v>
      </c>
      <c r="M753" s="251" t="s">
        <v>2350</v>
      </c>
      <c r="N753" s="251" t="s">
        <v>2350</v>
      </c>
      <c r="O753" s="251" t="s">
        <v>2350</v>
      </c>
      <c r="P753" s="251" t="s">
        <v>2350</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2518</v>
      </c>
      <c r="B754" s="252" t="s">
        <v>2518</v>
      </c>
      <c r="C754" s="252" t="s">
        <v>2518</v>
      </c>
      <c r="D754" s="252" t="s">
        <v>2518</v>
      </c>
      <c r="E754" s="252" t="s">
        <v>2518</v>
      </c>
      <c r="F754" s="252" t="s">
        <v>2518</v>
      </c>
      <c r="G754" s="252" t="s">
        <v>2518</v>
      </c>
      <c r="H754" s="252" t="s">
        <v>2518</v>
      </c>
      <c r="I754" s="252" t="s">
        <v>2518</v>
      </c>
      <c r="J754" s="252" t="s">
        <v>2518</v>
      </c>
      <c r="K754" s="252" t="s">
        <v>2518</v>
      </c>
      <c r="L754" s="252" t="s">
        <v>2518</v>
      </c>
      <c r="M754" s="252" t="s">
        <v>2518</v>
      </c>
      <c r="N754" s="252" t="s">
        <v>2518</v>
      </c>
      <c r="O754" s="252" t="s">
        <v>2518</v>
      </c>
      <c r="P754" s="252" t="s">
        <v>2518</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2519</v>
      </c>
      <c r="B755" s="252" t="s">
        <v>2519</v>
      </c>
      <c r="C755" s="252" t="s">
        <v>2519</v>
      </c>
      <c r="D755" s="252" t="s">
        <v>2519</v>
      </c>
      <c r="E755" s="252" t="s">
        <v>2519</v>
      </c>
      <c r="F755" s="252" t="s">
        <v>2519</v>
      </c>
      <c r="G755" s="252" t="s">
        <v>2519</v>
      </c>
      <c r="H755" s="252" t="s">
        <v>2519</v>
      </c>
      <c r="I755" s="252" t="s">
        <v>2519</v>
      </c>
      <c r="J755" s="252" t="s">
        <v>2519</v>
      </c>
      <c r="K755" s="252" t="s">
        <v>2519</v>
      </c>
      <c r="L755" s="252" t="s">
        <v>2519</v>
      </c>
      <c r="M755" s="252" t="s">
        <v>2519</v>
      </c>
      <c r="N755" s="252" t="s">
        <v>2519</v>
      </c>
      <c r="O755" s="252" t="s">
        <v>2519</v>
      </c>
      <c r="P755" s="252" t="s">
        <v>2519</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2520</v>
      </c>
      <c r="B756" s="251" t="s">
        <v>2520</v>
      </c>
      <c r="C756" s="251" t="s">
        <v>2520</v>
      </c>
      <c r="D756" s="251" t="s">
        <v>2520</v>
      </c>
      <c r="E756" s="251" t="s">
        <v>2520</v>
      </c>
      <c r="F756" s="251" t="s">
        <v>2520</v>
      </c>
      <c r="G756" s="251" t="s">
        <v>2520</v>
      </c>
      <c r="H756" s="251" t="s">
        <v>2520</v>
      </c>
      <c r="I756" s="251" t="s">
        <v>2520</v>
      </c>
      <c r="J756" s="251" t="s">
        <v>2520</v>
      </c>
      <c r="K756" s="251" t="s">
        <v>2520</v>
      </c>
      <c r="L756" s="251" t="s">
        <v>2520</v>
      </c>
      <c r="M756" s="251" t="s">
        <v>2520</v>
      </c>
      <c r="N756" s="251" t="s">
        <v>2520</v>
      </c>
      <c r="O756" s="251" t="s">
        <v>2520</v>
      </c>
      <c r="P756" s="251" t="s">
        <v>2520</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2521</v>
      </c>
      <c r="B757" s="251" t="s">
        <v>2521</v>
      </c>
      <c r="C757" s="251" t="s">
        <v>2521</v>
      </c>
      <c r="D757" s="251" t="s">
        <v>2521</v>
      </c>
      <c r="E757" s="251" t="s">
        <v>2521</v>
      </c>
      <c r="F757" s="251" t="s">
        <v>2521</v>
      </c>
      <c r="G757" s="251" t="s">
        <v>2521</v>
      </c>
      <c r="H757" s="251" t="s">
        <v>2521</v>
      </c>
      <c r="I757" s="251" t="s">
        <v>2521</v>
      </c>
      <c r="J757" s="251" t="s">
        <v>2521</v>
      </c>
      <c r="K757" s="251" t="s">
        <v>2521</v>
      </c>
      <c r="L757" s="251" t="s">
        <v>2521</v>
      </c>
      <c r="M757" s="251" t="s">
        <v>2521</v>
      </c>
      <c r="N757" s="251" t="s">
        <v>2521</v>
      </c>
      <c r="O757" s="251" t="s">
        <v>2521</v>
      </c>
      <c r="P757" s="251" t="s">
        <v>2521</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2522</v>
      </c>
      <c r="B758" s="251" t="s">
        <v>2522</v>
      </c>
      <c r="C758" s="251" t="s">
        <v>2522</v>
      </c>
      <c r="D758" s="251" t="s">
        <v>2522</v>
      </c>
      <c r="E758" s="251" t="s">
        <v>2522</v>
      </c>
      <c r="F758" s="251" t="s">
        <v>2522</v>
      </c>
      <c r="G758" s="251" t="s">
        <v>2522</v>
      </c>
      <c r="H758" s="251" t="s">
        <v>2522</v>
      </c>
      <c r="I758" s="251" t="s">
        <v>2522</v>
      </c>
      <c r="J758" s="251" t="s">
        <v>2522</v>
      </c>
      <c r="K758" s="251" t="s">
        <v>2522</v>
      </c>
      <c r="L758" s="251" t="s">
        <v>2522</v>
      </c>
      <c r="M758" s="251" t="s">
        <v>2522</v>
      </c>
      <c r="N758" s="251" t="s">
        <v>2522</v>
      </c>
      <c r="O758" s="251" t="s">
        <v>2522</v>
      </c>
      <c r="P758" s="251" t="s">
        <v>2522</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203</v>
      </c>
      <c r="B760" s="254"/>
      <c r="C760" s="254"/>
      <c r="D760" s="254"/>
      <c r="E760" s="254"/>
      <c r="F760" s="254"/>
      <c r="G760" s="254"/>
      <c r="H760" s="254"/>
      <c r="I760" s="254"/>
      <c r="J760" s="254"/>
      <c r="K760" s="254"/>
      <c r="L760" s="254"/>
      <c r="M760" s="254"/>
      <c r="N760" s="254"/>
      <c r="O760" s="254"/>
      <c r="P760" s="254"/>
      <c r="Q760" s="66" t="s">
        <v>194</v>
      </c>
      <c r="R760" s="255" t="s">
        <v>195</v>
      </c>
      <c r="S760" s="255"/>
      <c r="T760" s="255"/>
      <c r="U760" s="255"/>
      <c r="V760" s="255"/>
      <c r="W760" s="255"/>
      <c r="X760" s="255"/>
      <c r="Y760" s="255"/>
      <c r="Z760" s="255"/>
      <c r="AA760" s="255"/>
      <c r="AB760" s="255"/>
      <c r="AC760" s="255"/>
      <c r="AD760" s="255"/>
      <c r="AE760" s="255"/>
      <c r="AF760" s="67" t="s">
        <v>194</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2107</v>
      </c>
      <c r="B761" s="251" t="s">
        <v>1141</v>
      </c>
      <c r="C761" s="251" t="s">
        <v>1141</v>
      </c>
      <c r="D761" s="251" t="s">
        <v>1141</v>
      </c>
      <c r="E761" s="251" t="s">
        <v>1141</v>
      </c>
      <c r="F761" s="251" t="s">
        <v>1141</v>
      </c>
      <c r="G761" s="251" t="s">
        <v>1141</v>
      </c>
      <c r="H761" s="251" t="s">
        <v>1141</v>
      </c>
      <c r="I761" s="251" t="s">
        <v>1141</v>
      </c>
      <c r="J761" s="251" t="s">
        <v>1141</v>
      </c>
      <c r="K761" s="251" t="s">
        <v>1141</v>
      </c>
      <c r="L761" s="251" t="s">
        <v>1141</v>
      </c>
      <c r="M761" s="251" t="s">
        <v>1141</v>
      </c>
      <c r="N761" s="251" t="s">
        <v>1141</v>
      </c>
      <c r="O761" s="251" t="s">
        <v>1141</v>
      </c>
      <c r="P761" s="251" t="s">
        <v>1141</v>
      </c>
      <c r="Q761" s="64">
        <v>3</v>
      </c>
      <c r="R761" s="252"/>
      <c r="S761" s="252"/>
      <c r="T761" s="252"/>
      <c r="U761" s="252"/>
      <c r="V761" s="252"/>
      <c r="W761" s="252"/>
      <c r="X761" s="252"/>
      <c r="Y761" s="252"/>
      <c r="Z761" s="252"/>
      <c r="AA761" s="252"/>
      <c r="AB761" s="252"/>
      <c r="AC761" s="252"/>
      <c r="AD761" s="252"/>
      <c r="AE761" s="252"/>
      <c r="AF761" s="64">
        <v>3</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2108</v>
      </c>
      <c r="B762" s="251" t="s">
        <v>1142</v>
      </c>
      <c r="C762" s="251" t="s">
        <v>1142</v>
      </c>
      <c r="D762" s="251" t="s">
        <v>1142</v>
      </c>
      <c r="E762" s="251" t="s">
        <v>1142</v>
      </c>
      <c r="F762" s="251" t="s">
        <v>1142</v>
      </c>
      <c r="G762" s="251" t="s">
        <v>1142</v>
      </c>
      <c r="H762" s="251" t="s">
        <v>1142</v>
      </c>
      <c r="I762" s="251" t="s">
        <v>1142</v>
      </c>
      <c r="J762" s="251" t="s">
        <v>1142</v>
      </c>
      <c r="K762" s="251" t="s">
        <v>1142</v>
      </c>
      <c r="L762" s="251" t="s">
        <v>1142</v>
      </c>
      <c r="M762" s="251" t="s">
        <v>1142</v>
      </c>
      <c r="N762" s="251" t="s">
        <v>1142</v>
      </c>
      <c r="O762" s="251" t="s">
        <v>1142</v>
      </c>
      <c r="P762" s="251" t="s">
        <v>1142</v>
      </c>
      <c r="Q762" s="64">
        <v>3</v>
      </c>
      <c r="R762" s="253"/>
      <c r="S762" s="253"/>
      <c r="T762" s="253"/>
      <c r="U762" s="253"/>
      <c r="V762" s="253"/>
      <c r="W762" s="253"/>
      <c r="X762" s="253"/>
      <c r="Y762" s="253"/>
      <c r="Z762" s="253"/>
      <c r="AA762" s="253"/>
      <c r="AB762" s="253"/>
      <c r="AC762" s="253"/>
      <c r="AD762" s="253"/>
      <c r="AE762" s="253"/>
      <c r="AF762" s="64">
        <v>3</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2109</v>
      </c>
      <c r="B763" s="251" t="s">
        <v>1143</v>
      </c>
      <c r="C763" s="251" t="s">
        <v>1143</v>
      </c>
      <c r="D763" s="251" t="s">
        <v>1143</v>
      </c>
      <c r="E763" s="251" t="s">
        <v>1143</v>
      </c>
      <c r="F763" s="251" t="s">
        <v>1143</v>
      </c>
      <c r="G763" s="251" t="s">
        <v>1143</v>
      </c>
      <c r="H763" s="251" t="s">
        <v>1143</v>
      </c>
      <c r="I763" s="251" t="s">
        <v>1143</v>
      </c>
      <c r="J763" s="251" t="s">
        <v>1143</v>
      </c>
      <c r="K763" s="251" t="s">
        <v>1143</v>
      </c>
      <c r="L763" s="251" t="s">
        <v>1143</v>
      </c>
      <c r="M763" s="251" t="s">
        <v>1143</v>
      </c>
      <c r="N763" s="251" t="s">
        <v>1143</v>
      </c>
      <c r="O763" s="251" t="s">
        <v>1143</v>
      </c>
      <c r="P763" s="251" t="s">
        <v>1143</v>
      </c>
      <c r="Q763" s="64">
        <v>3</v>
      </c>
      <c r="R763" s="252"/>
      <c r="S763" s="252"/>
      <c r="T763" s="252"/>
      <c r="U763" s="252"/>
      <c r="V763" s="252"/>
      <c r="W763" s="252"/>
      <c r="X763" s="252"/>
      <c r="Y763" s="252"/>
      <c r="Z763" s="252"/>
      <c r="AA763" s="252"/>
      <c r="AB763" s="252"/>
      <c r="AC763" s="252"/>
      <c r="AD763" s="252"/>
      <c r="AE763" s="252"/>
      <c r="AF763" s="64">
        <v>3</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2110</v>
      </c>
      <c r="B764" s="251" t="s">
        <v>1144</v>
      </c>
      <c r="C764" s="251" t="s">
        <v>1144</v>
      </c>
      <c r="D764" s="251" t="s">
        <v>1144</v>
      </c>
      <c r="E764" s="251" t="s">
        <v>1144</v>
      </c>
      <c r="F764" s="251" t="s">
        <v>1144</v>
      </c>
      <c r="G764" s="251" t="s">
        <v>1144</v>
      </c>
      <c r="H764" s="251" t="s">
        <v>1144</v>
      </c>
      <c r="I764" s="251" t="s">
        <v>1144</v>
      </c>
      <c r="J764" s="251" t="s">
        <v>1144</v>
      </c>
      <c r="K764" s="251" t="s">
        <v>1144</v>
      </c>
      <c r="L764" s="251" t="s">
        <v>1144</v>
      </c>
      <c r="M764" s="251" t="s">
        <v>1144</v>
      </c>
      <c r="N764" s="251" t="s">
        <v>1144</v>
      </c>
      <c r="O764" s="251" t="s">
        <v>1144</v>
      </c>
      <c r="P764" s="251" t="s">
        <v>1144</v>
      </c>
      <c r="Q764" s="64">
        <v>3</v>
      </c>
      <c r="R764" s="252"/>
      <c r="S764" s="252"/>
      <c r="T764" s="252"/>
      <c r="U764" s="252"/>
      <c r="V764" s="252"/>
      <c r="W764" s="252"/>
      <c r="X764" s="252"/>
      <c r="Y764" s="252"/>
      <c r="Z764" s="252"/>
      <c r="AA764" s="252"/>
      <c r="AB764" s="252"/>
      <c r="AC764" s="252"/>
      <c r="AD764" s="252"/>
      <c r="AE764" s="252"/>
      <c r="AF764" s="64">
        <v>3</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2523</v>
      </c>
      <c r="B765" s="251" t="s">
        <v>2487</v>
      </c>
      <c r="C765" s="251" t="s">
        <v>2487</v>
      </c>
      <c r="D765" s="251" t="s">
        <v>2487</v>
      </c>
      <c r="E765" s="251" t="s">
        <v>2487</v>
      </c>
      <c r="F765" s="251" t="s">
        <v>2487</v>
      </c>
      <c r="G765" s="251" t="s">
        <v>2487</v>
      </c>
      <c r="H765" s="251" t="s">
        <v>2487</v>
      </c>
      <c r="I765" s="251" t="s">
        <v>2487</v>
      </c>
      <c r="J765" s="251" t="s">
        <v>2487</v>
      </c>
      <c r="K765" s="251" t="s">
        <v>2487</v>
      </c>
      <c r="L765" s="251" t="s">
        <v>2487</v>
      </c>
      <c r="M765" s="251" t="s">
        <v>2487</v>
      </c>
      <c r="N765" s="251" t="s">
        <v>2487</v>
      </c>
      <c r="O765" s="251" t="s">
        <v>2487</v>
      </c>
      <c r="P765" s="251" t="s">
        <v>2487</v>
      </c>
      <c r="Q765" s="64">
        <v>3</v>
      </c>
      <c r="R765" s="252"/>
      <c r="S765" s="252"/>
      <c r="T765" s="252"/>
      <c r="U765" s="252"/>
      <c r="V765" s="252"/>
      <c r="W765" s="252"/>
      <c r="X765" s="252"/>
      <c r="Y765" s="252"/>
      <c r="Z765" s="252"/>
      <c r="AA765" s="252"/>
      <c r="AB765" s="252"/>
      <c r="AC765" s="252"/>
      <c r="AD765" s="252"/>
      <c r="AE765" s="252"/>
      <c r="AF765" s="64">
        <v>3</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2524</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191</v>
      </c>
      <c r="AH768" s="261"/>
      <c r="AI768" s="261"/>
      <c r="AJ768" s="261"/>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2501</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171</v>
      </c>
      <c r="B773" s="257"/>
      <c r="C773" s="257"/>
      <c r="D773" s="257"/>
      <c r="E773" s="257"/>
      <c r="F773" s="257"/>
      <c r="G773" s="257"/>
      <c r="H773" s="257"/>
      <c r="I773" s="257"/>
      <c r="J773" s="257"/>
      <c r="K773" s="257"/>
      <c r="L773" s="257"/>
      <c r="M773" s="257"/>
      <c r="N773" s="257"/>
      <c r="O773" s="257"/>
      <c r="P773" s="257"/>
      <c r="Q773" s="62" t="s">
        <v>194</v>
      </c>
      <c r="R773" s="258" t="s">
        <v>195</v>
      </c>
      <c r="S773" s="258"/>
      <c r="T773" s="258"/>
      <c r="U773" s="258"/>
      <c r="V773" s="258"/>
      <c r="W773" s="258"/>
      <c r="X773" s="258"/>
      <c r="Y773" s="258"/>
      <c r="Z773" s="258"/>
      <c r="AA773" s="258"/>
      <c r="AB773" s="258"/>
      <c r="AC773" s="258"/>
      <c r="AD773" s="258"/>
      <c r="AE773" s="258"/>
      <c r="AF773" s="63" t="s">
        <v>194</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2525</v>
      </c>
      <c r="B774" s="251"/>
      <c r="C774" s="251"/>
      <c r="D774" s="251"/>
      <c r="E774" s="251"/>
      <c r="F774" s="251"/>
      <c r="G774" s="251"/>
      <c r="H774" s="251"/>
      <c r="I774" s="251"/>
      <c r="J774" s="251"/>
      <c r="K774" s="251"/>
      <c r="L774" s="251"/>
      <c r="M774" s="251"/>
      <c r="N774" s="251"/>
      <c r="O774" s="251"/>
      <c r="P774" s="251"/>
      <c r="Q774" s="64">
        <v>3</v>
      </c>
      <c r="R774" s="252" t="s">
        <v>1392</v>
      </c>
      <c r="S774" s="252"/>
      <c r="T774" s="252"/>
      <c r="U774" s="252"/>
      <c r="V774" s="252"/>
      <c r="W774" s="252"/>
      <c r="X774" s="252"/>
      <c r="Y774" s="252"/>
      <c r="Z774" s="252"/>
      <c r="AA774" s="252"/>
      <c r="AB774" s="252"/>
      <c r="AC774" s="252"/>
      <c r="AD774" s="252"/>
      <c r="AE774" s="252"/>
      <c r="AF774" s="64">
        <v>3</v>
      </c>
      <c r="AG774" s="252" t="s">
        <v>1392</v>
      </c>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2526</v>
      </c>
      <c r="B775" s="251"/>
      <c r="C775" s="251"/>
      <c r="D775" s="251"/>
      <c r="E775" s="251"/>
      <c r="F775" s="251"/>
      <c r="G775" s="251"/>
      <c r="H775" s="251"/>
      <c r="I775" s="251"/>
      <c r="J775" s="251"/>
      <c r="K775" s="251"/>
      <c r="L775" s="251"/>
      <c r="M775" s="251"/>
      <c r="N775" s="251"/>
      <c r="O775" s="251"/>
      <c r="P775" s="251"/>
      <c r="Q775" s="64">
        <v>3</v>
      </c>
      <c r="R775" s="253"/>
      <c r="S775" s="253"/>
      <c r="T775" s="253"/>
      <c r="U775" s="253"/>
      <c r="V775" s="253"/>
      <c r="W775" s="253"/>
      <c r="X775" s="253"/>
      <c r="Y775" s="253"/>
      <c r="Z775" s="253"/>
      <c r="AA775" s="253"/>
      <c r="AB775" s="253"/>
      <c r="AC775" s="253"/>
      <c r="AD775" s="253"/>
      <c r="AE775" s="253"/>
      <c r="AF775" s="64">
        <v>3</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2527</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2350</v>
      </c>
      <c r="B777" s="251" t="s">
        <v>2350</v>
      </c>
      <c r="C777" s="251" t="s">
        <v>2350</v>
      </c>
      <c r="D777" s="251" t="s">
        <v>2350</v>
      </c>
      <c r="E777" s="251" t="s">
        <v>2350</v>
      </c>
      <c r="F777" s="251" t="s">
        <v>2350</v>
      </c>
      <c r="G777" s="251" t="s">
        <v>2350</v>
      </c>
      <c r="H777" s="251" t="s">
        <v>2350</v>
      </c>
      <c r="I777" s="251" t="s">
        <v>2350</v>
      </c>
      <c r="J777" s="251" t="s">
        <v>2350</v>
      </c>
      <c r="K777" s="251" t="s">
        <v>2350</v>
      </c>
      <c r="L777" s="251" t="s">
        <v>2350</v>
      </c>
      <c r="M777" s="251" t="s">
        <v>2350</v>
      </c>
      <c r="N777" s="251" t="s">
        <v>2350</v>
      </c>
      <c r="O777" s="251" t="s">
        <v>2350</v>
      </c>
      <c r="P777" s="251" t="s">
        <v>2350</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2528</v>
      </c>
      <c r="B778" s="252" t="s">
        <v>2528</v>
      </c>
      <c r="C778" s="252" t="s">
        <v>2528</v>
      </c>
      <c r="D778" s="252" t="s">
        <v>2528</v>
      </c>
      <c r="E778" s="252" t="s">
        <v>2528</v>
      </c>
      <c r="F778" s="252" t="s">
        <v>2528</v>
      </c>
      <c r="G778" s="252" t="s">
        <v>2528</v>
      </c>
      <c r="H778" s="252" t="s">
        <v>2528</v>
      </c>
      <c r="I778" s="252" t="s">
        <v>2528</v>
      </c>
      <c r="J778" s="252" t="s">
        <v>2528</v>
      </c>
      <c r="K778" s="252" t="s">
        <v>2528</v>
      </c>
      <c r="L778" s="252" t="s">
        <v>2528</v>
      </c>
      <c r="M778" s="252" t="s">
        <v>2528</v>
      </c>
      <c r="N778" s="252" t="s">
        <v>2528</v>
      </c>
      <c r="O778" s="252" t="s">
        <v>2528</v>
      </c>
      <c r="P778" s="252" t="s">
        <v>2528</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2529</v>
      </c>
      <c r="B779" s="252" t="s">
        <v>2529</v>
      </c>
      <c r="C779" s="252" t="s">
        <v>2529</v>
      </c>
      <c r="D779" s="252" t="s">
        <v>2529</v>
      </c>
      <c r="E779" s="252" t="s">
        <v>2529</v>
      </c>
      <c r="F779" s="252" t="s">
        <v>2529</v>
      </c>
      <c r="G779" s="252" t="s">
        <v>2529</v>
      </c>
      <c r="H779" s="252" t="s">
        <v>2529</v>
      </c>
      <c r="I779" s="252" t="s">
        <v>2529</v>
      </c>
      <c r="J779" s="252" t="s">
        <v>2529</v>
      </c>
      <c r="K779" s="252" t="s">
        <v>2529</v>
      </c>
      <c r="L779" s="252" t="s">
        <v>2529</v>
      </c>
      <c r="M779" s="252" t="s">
        <v>2529</v>
      </c>
      <c r="N779" s="252" t="s">
        <v>2529</v>
      </c>
      <c r="O779" s="252" t="s">
        <v>2529</v>
      </c>
      <c r="P779" s="252" t="s">
        <v>2529</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2530</v>
      </c>
      <c r="B780" s="251" t="s">
        <v>2530</v>
      </c>
      <c r="C780" s="251" t="s">
        <v>2530</v>
      </c>
      <c r="D780" s="251" t="s">
        <v>2530</v>
      </c>
      <c r="E780" s="251" t="s">
        <v>2530</v>
      </c>
      <c r="F780" s="251" t="s">
        <v>2530</v>
      </c>
      <c r="G780" s="251" t="s">
        <v>2530</v>
      </c>
      <c r="H780" s="251" t="s">
        <v>2530</v>
      </c>
      <c r="I780" s="251" t="s">
        <v>2530</v>
      </c>
      <c r="J780" s="251" t="s">
        <v>2530</v>
      </c>
      <c r="K780" s="251" t="s">
        <v>2530</v>
      </c>
      <c r="L780" s="251" t="s">
        <v>2530</v>
      </c>
      <c r="M780" s="251" t="s">
        <v>2530</v>
      </c>
      <c r="N780" s="251" t="s">
        <v>2530</v>
      </c>
      <c r="O780" s="251" t="s">
        <v>2530</v>
      </c>
      <c r="P780" s="251" t="s">
        <v>2530</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2531</v>
      </c>
      <c r="B781" s="251" t="s">
        <v>2531</v>
      </c>
      <c r="C781" s="251" t="s">
        <v>2531</v>
      </c>
      <c r="D781" s="251" t="s">
        <v>2531</v>
      </c>
      <c r="E781" s="251" t="s">
        <v>2531</v>
      </c>
      <c r="F781" s="251" t="s">
        <v>2531</v>
      </c>
      <c r="G781" s="251" t="s">
        <v>2531</v>
      </c>
      <c r="H781" s="251" t="s">
        <v>2531</v>
      </c>
      <c r="I781" s="251" t="s">
        <v>2531</v>
      </c>
      <c r="J781" s="251" t="s">
        <v>2531</v>
      </c>
      <c r="K781" s="251" t="s">
        <v>2531</v>
      </c>
      <c r="L781" s="251" t="s">
        <v>2531</v>
      </c>
      <c r="M781" s="251" t="s">
        <v>2531</v>
      </c>
      <c r="N781" s="251" t="s">
        <v>2531</v>
      </c>
      <c r="O781" s="251" t="s">
        <v>2531</v>
      </c>
      <c r="P781" s="251" t="s">
        <v>2531</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2532</v>
      </c>
      <c r="B782" s="251" t="s">
        <v>2532</v>
      </c>
      <c r="C782" s="251" t="s">
        <v>2532</v>
      </c>
      <c r="D782" s="251" t="s">
        <v>2532</v>
      </c>
      <c r="E782" s="251" t="s">
        <v>2532</v>
      </c>
      <c r="F782" s="251" t="s">
        <v>2532</v>
      </c>
      <c r="G782" s="251" t="s">
        <v>2532</v>
      </c>
      <c r="H782" s="251" t="s">
        <v>2532</v>
      </c>
      <c r="I782" s="251" t="s">
        <v>2532</v>
      </c>
      <c r="J782" s="251" t="s">
        <v>2532</v>
      </c>
      <c r="K782" s="251" t="s">
        <v>2532</v>
      </c>
      <c r="L782" s="251" t="s">
        <v>2532</v>
      </c>
      <c r="M782" s="251" t="s">
        <v>2532</v>
      </c>
      <c r="N782" s="251" t="s">
        <v>2532</v>
      </c>
      <c r="O782" s="251" t="s">
        <v>2532</v>
      </c>
      <c r="P782" s="251" t="s">
        <v>2532</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2533</v>
      </c>
      <c r="B783" s="251" t="s">
        <v>2533</v>
      </c>
      <c r="C783" s="251" t="s">
        <v>2533</v>
      </c>
      <c r="D783" s="251" t="s">
        <v>2533</v>
      </c>
      <c r="E783" s="251" t="s">
        <v>2533</v>
      </c>
      <c r="F783" s="251" t="s">
        <v>2533</v>
      </c>
      <c r="G783" s="251" t="s">
        <v>2533</v>
      </c>
      <c r="H783" s="251" t="s">
        <v>2533</v>
      </c>
      <c r="I783" s="251" t="s">
        <v>2533</v>
      </c>
      <c r="J783" s="251" t="s">
        <v>2533</v>
      </c>
      <c r="K783" s="251" t="s">
        <v>2533</v>
      </c>
      <c r="L783" s="251" t="s">
        <v>2533</v>
      </c>
      <c r="M783" s="251" t="s">
        <v>2533</v>
      </c>
      <c r="N783" s="251" t="s">
        <v>2533</v>
      </c>
      <c r="O783" s="251" t="s">
        <v>2533</v>
      </c>
      <c r="P783" s="251" t="s">
        <v>2533</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2534</v>
      </c>
      <c r="B784" s="251" t="s">
        <v>2534</v>
      </c>
      <c r="C784" s="251" t="s">
        <v>2534</v>
      </c>
      <c r="D784" s="251" t="s">
        <v>2534</v>
      </c>
      <c r="E784" s="251" t="s">
        <v>2534</v>
      </c>
      <c r="F784" s="251" t="s">
        <v>2534</v>
      </c>
      <c r="G784" s="251" t="s">
        <v>2534</v>
      </c>
      <c r="H784" s="251" t="s">
        <v>2534</v>
      </c>
      <c r="I784" s="251" t="s">
        <v>2534</v>
      </c>
      <c r="J784" s="251" t="s">
        <v>2534</v>
      </c>
      <c r="K784" s="251" t="s">
        <v>2534</v>
      </c>
      <c r="L784" s="251" t="s">
        <v>2534</v>
      </c>
      <c r="M784" s="251" t="s">
        <v>2534</v>
      </c>
      <c r="N784" s="251" t="s">
        <v>2534</v>
      </c>
      <c r="O784" s="251" t="s">
        <v>2534</v>
      </c>
      <c r="P784" s="251" t="s">
        <v>2534</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203</v>
      </c>
      <c r="B786" s="254"/>
      <c r="C786" s="254"/>
      <c r="D786" s="254"/>
      <c r="E786" s="254"/>
      <c r="F786" s="254"/>
      <c r="G786" s="254"/>
      <c r="H786" s="254"/>
      <c r="I786" s="254"/>
      <c r="J786" s="254"/>
      <c r="K786" s="254"/>
      <c r="L786" s="254"/>
      <c r="M786" s="254"/>
      <c r="N786" s="254"/>
      <c r="O786" s="254"/>
      <c r="P786" s="254"/>
      <c r="Q786" s="66" t="s">
        <v>194</v>
      </c>
      <c r="R786" s="255" t="s">
        <v>195</v>
      </c>
      <c r="S786" s="255"/>
      <c r="T786" s="255"/>
      <c r="U786" s="255"/>
      <c r="V786" s="255"/>
      <c r="W786" s="255"/>
      <c r="X786" s="255"/>
      <c r="Y786" s="255"/>
      <c r="Z786" s="255"/>
      <c r="AA786" s="255"/>
      <c r="AB786" s="255"/>
      <c r="AC786" s="255"/>
      <c r="AD786" s="255"/>
      <c r="AE786" s="255"/>
      <c r="AF786" s="67" t="s">
        <v>194</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2507</v>
      </c>
      <c r="B787" s="251" t="s">
        <v>1141</v>
      </c>
      <c r="C787" s="251" t="s">
        <v>1141</v>
      </c>
      <c r="D787" s="251" t="s">
        <v>1141</v>
      </c>
      <c r="E787" s="251" t="s">
        <v>1141</v>
      </c>
      <c r="F787" s="251" t="s">
        <v>1141</v>
      </c>
      <c r="G787" s="251" t="s">
        <v>1141</v>
      </c>
      <c r="H787" s="251" t="s">
        <v>1141</v>
      </c>
      <c r="I787" s="251" t="s">
        <v>1141</v>
      </c>
      <c r="J787" s="251" t="s">
        <v>1141</v>
      </c>
      <c r="K787" s="251" t="s">
        <v>1141</v>
      </c>
      <c r="L787" s="251" t="s">
        <v>1141</v>
      </c>
      <c r="M787" s="251" t="s">
        <v>1141</v>
      </c>
      <c r="N787" s="251" t="s">
        <v>1141</v>
      </c>
      <c r="O787" s="251" t="s">
        <v>1141</v>
      </c>
      <c r="P787" s="251" t="s">
        <v>1141</v>
      </c>
      <c r="Q787" s="64">
        <v>3</v>
      </c>
      <c r="R787" s="252"/>
      <c r="S787" s="252"/>
      <c r="T787" s="252"/>
      <c r="U787" s="252"/>
      <c r="V787" s="252"/>
      <c r="W787" s="252"/>
      <c r="X787" s="252"/>
      <c r="Y787" s="252"/>
      <c r="Z787" s="252"/>
      <c r="AA787" s="252"/>
      <c r="AB787" s="252"/>
      <c r="AC787" s="252"/>
      <c r="AD787" s="252"/>
      <c r="AE787" s="252"/>
      <c r="AF787" s="64">
        <v>3</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1455</v>
      </c>
      <c r="B788" s="251" t="s">
        <v>1142</v>
      </c>
      <c r="C788" s="251" t="s">
        <v>1142</v>
      </c>
      <c r="D788" s="251" t="s">
        <v>1142</v>
      </c>
      <c r="E788" s="251" t="s">
        <v>1142</v>
      </c>
      <c r="F788" s="251" t="s">
        <v>1142</v>
      </c>
      <c r="G788" s="251" t="s">
        <v>1142</v>
      </c>
      <c r="H788" s="251" t="s">
        <v>1142</v>
      </c>
      <c r="I788" s="251" t="s">
        <v>1142</v>
      </c>
      <c r="J788" s="251" t="s">
        <v>1142</v>
      </c>
      <c r="K788" s="251" t="s">
        <v>1142</v>
      </c>
      <c r="L788" s="251" t="s">
        <v>1142</v>
      </c>
      <c r="M788" s="251" t="s">
        <v>1142</v>
      </c>
      <c r="N788" s="251" t="s">
        <v>1142</v>
      </c>
      <c r="O788" s="251" t="s">
        <v>1142</v>
      </c>
      <c r="P788" s="251" t="s">
        <v>1142</v>
      </c>
      <c r="Q788" s="64">
        <v>3</v>
      </c>
      <c r="R788" s="253"/>
      <c r="S788" s="253"/>
      <c r="T788" s="253"/>
      <c r="U788" s="253"/>
      <c r="V788" s="253"/>
      <c r="W788" s="253"/>
      <c r="X788" s="253"/>
      <c r="Y788" s="253"/>
      <c r="Z788" s="253"/>
      <c r="AA788" s="253"/>
      <c r="AB788" s="253"/>
      <c r="AC788" s="253"/>
      <c r="AD788" s="253"/>
      <c r="AE788" s="253"/>
      <c r="AF788" s="64">
        <v>3</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1456</v>
      </c>
      <c r="B789" s="251" t="s">
        <v>1143</v>
      </c>
      <c r="C789" s="251" t="s">
        <v>1143</v>
      </c>
      <c r="D789" s="251" t="s">
        <v>1143</v>
      </c>
      <c r="E789" s="251" t="s">
        <v>1143</v>
      </c>
      <c r="F789" s="251" t="s">
        <v>1143</v>
      </c>
      <c r="G789" s="251" t="s">
        <v>1143</v>
      </c>
      <c r="H789" s="251" t="s">
        <v>1143</v>
      </c>
      <c r="I789" s="251" t="s">
        <v>1143</v>
      </c>
      <c r="J789" s="251" t="s">
        <v>1143</v>
      </c>
      <c r="K789" s="251" t="s">
        <v>1143</v>
      </c>
      <c r="L789" s="251" t="s">
        <v>1143</v>
      </c>
      <c r="M789" s="251" t="s">
        <v>1143</v>
      </c>
      <c r="N789" s="251" t="s">
        <v>1143</v>
      </c>
      <c r="O789" s="251" t="s">
        <v>1143</v>
      </c>
      <c r="P789" s="251" t="s">
        <v>1143</v>
      </c>
      <c r="Q789" s="64">
        <v>3</v>
      </c>
      <c r="R789" s="252"/>
      <c r="S789" s="252"/>
      <c r="T789" s="252"/>
      <c r="U789" s="252"/>
      <c r="V789" s="252"/>
      <c r="W789" s="252"/>
      <c r="X789" s="252"/>
      <c r="Y789" s="252"/>
      <c r="Z789" s="252"/>
      <c r="AA789" s="252"/>
      <c r="AB789" s="252"/>
      <c r="AC789" s="252"/>
      <c r="AD789" s="252"/>
      <c r="AE789" s="252"/>
      <c r="AF789" s="64">
        <v>3</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1457</v>
      </c>
      <c r="B790" s="251" t="s">
        <v>1144</v>
      </c>
      <c r="C790" s="251" t="s">
        <v>1144</v>
      </c>
      <c r="D790" s="251" t="s">
        <v>1144</v>
      </c>
      <c r="E790" s="251" t="s">
        <v>1144</v>
      </c>
      <c r="F790" s="251" t="s">
        <v>1144</v>
      </c>
      <c r="G790" s="251" t="s">
        <v>1144</v>
      </c>
      <c r="H790" s="251" t="s">
        <v>1144</v>
      </c>
      <c r="I790" s="251" t="s">
        <v>1144</v>
      </c>
      <c r="J790" s="251" t="s">
        <v>1144</v>
      </c>
      <c r="K790" s="251" t="s">
        <v>1144</v>
      </c>
      <c r="L790" s="251" t="s">
        <v>1144</v>
      </c>
      <c r="M790" s="251" t="s">
        <v>1144</v>
      </c>
      <c r="N790" s="251" t="s">
        <v>1144</v>
      </c>
      <c r="O790" s="251" t="s">
        <v>1144</v>
      </c>
      <c r="P790" s="251" t="s">
        <v>1144</v>
      </c>
      <c r="Q790" s="64">
        <v>3</v>
      </c>
      <c r="R790" s="252"/>
      <c r="S790" s="252"/>
      <c r="T790" s="252"/>
      <c r="U790" s="252"/>
      <c r="V790" s="252"/>
      <c r="W790" s="252"/>
      <c r="X790" s="252"/>
      <c r="Y790" s="252"/>
      <c r="Z790" s="252"/>
      <c r="AA790" s="252"/>
      <c r="AB790" s="252"/>
      <c r="AC790" s="252"/>
      <c r="AD790" s="252"/>
      <c r="AE790" s="252"/>
      <c r="AF790" s="64">
        <v>3</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2508</v>
      </c>
      <c r="B791" s="251" t="s">
        <v>2487</v>
      </c>
      <c r="C791" s="251" t="s">
        <v>2487</v>
      </c>
      <c r="D791" s="251" t="s">
        <v>2487</v>
      </c>
      <c r="E791" s="251" t="s">
        <v>2487</v>
      </c>
      <c r="F791" s="251" t="s">
        <v>2487</v>
      </c>
      <c r="G791" s="251" t="s">
        <v>2487</v>
      </c>
      <c r="H791" s="251" t="s">
        <v>2487</v>
      </c>
      <c r="I791" s="251" t="s">
        <v>2487</v>
      </c>
      <c r="J791" s="251" t="s">
        <v>2487</v>
      </c>
      <c r="K791" s="251" t="s">
        <v>2487</v>
      </c>
      <c r="L791" s="251" t="s">
        <v>2487</v>
      </c>
      <c r="M791" s="251" t="s">
        <v>2487</v>
      </c>
      <c r="N791" s="251" t="s">
        <v>2487</v>
      </c>
      <c r="O791" s="251" t="s">
        <v>2487</v>
      </c>
      <c r="P791" s="251" t="s">
        <v>2487</v>
      </c>
      <c r="Q791" s="64">
        <v>3</v>
      </c>
      <c r="R791" s="252"/>
      <c r="S791" s="252"/>
      <c r="T791" s="252"/>
      <c r="U791" s="252"/>
      <c r="V791" s="252"/>
      <c r="W791" s="252"/>
      <c r="X791" s="252"/>
      <c r="Y791" s="252"/>
      <c r="Z791" s="252"/>
      <c r="AA791" s="252"/>
      <c r="AB791" s="252"/>
      <c r="AC791" s="252"/>
      <c r="AD791" s="252"/>
      <c r="AE791" s="252"/>
      <c r="AF791" s="64">
        <v>3</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2535</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191</v>
      </c>
      <c r="AH794" s="261"/>
      <c r="AI794" s="261"/>
      <c r="AJ794" s="261"/>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2501</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171</v>
      </c>
      <c r="B799" s="257"/>
      <c r="C799" s="257"/>
      <c r="D799" s="257"/>
      <c r="E799" s="257"/>
      <c r="F799" s="257"/>
      <c r="G799" s="257"/>
      <c r="H799" s="257"/>
      <c r="I799" s="257"/>
      <c r="J799" s="257"/>
      <c r="K799" s="257"/>
      <c r="L799" s="257"/>
      <c r="M799" s="257"/>
      <c r="N799" s="257"/>
      <c r="O799" s="257"/>
      <c r="P799" s="257"/>
      <c r="Q799" s="62" t="s">
        <v>194</v>
      </c>
      <c r="R799" s="258" t="s">
        <v>195</v>
      </c>
      <c r="S799" s="258"/>
      <c r="T799" s="258"/>
      <c r="U799" s="258"/>
      <c r="V799" s="258"/>
      <c r="W799" s="258"/>
      <c r="X799" s="258"/>
      <c r="Y799" s="258"/>
      <c r="Z799" s="258"/>
      <c r="AA799" s="258"/>
      <c r="AB799" s="258"/>
      <c r="AC799" s="258"/>
      <c r="AD799" s="258"/>
      <c r="AE799" s="258"/>
      <c r="AF799" s="63" t="s">
        <v>194</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2536</v>
      </c>
      <c r="B800" s="251"/>
      <c r="C800" s="251"/>
      <c r="D800" s="251"/>
      <c r="E800" s="251"/>
      <c r="F800" s="251"/>
      <c r="G800" s="251"/>
      <c r="H800" s="251"/>
      <c r="I800" s="251"/>
      <c r="J800" s="251"/>
      <c r="K800" s="251"/>
      <c r="L800" s="251"/>
      <c r="M800" s="251"/>
      <c r="N800" s="251"/>
      <c r="O800" s="251"/>
      <c r="P800" s="251"/>
      <c r="Q800" s="64">
        <v>3</v>
      </c>
      <c r="R800" s="252" t="s">
        <v>1392</v>
      </c>
      <c r="S800" s="252"/>
      <c r="T800" s="252"/>
      <c r="U800" s="252"/>
      <c r="V800" s="252"/>
      <c r="W800" s="252"/>
      <c r="X800" s="252"/>
      <c r="Y800" s="252"/>
      <c r="Z800" s="252"/>
      <c r="AA800" s="252"/>
      <c r="AB800" s="252"/>
      <c r="AC800" s="252"/>
      <c r="AD800" s="252"/>
      <c r="AE800" s="252"/>
      <c r="AF800" s="64">
        <v>3</v>
      </c>
      <c r="AG800" s="252" t="s">
        <v>1392</v>
      </c>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2526</v>
      </c>
      <c r="B801" s="251"/>
      <c r="C801" s="251"/>
      <c r="D801" s="251"/>
      <c r="E801" s="251"/>
      <c r="F801" s="251"/>
      <c r="G801" s="251"/>
      <c r="H801" s="251"/>
      <c r="I801" s="251"/>
      <c r="J801" s="251"/>
      <c r="K801" s="251"/>
      <c r="L801" s="251"/>
      <c r="M801" s="251"/>
      <c r="N801" s="251"/>
      <c r="O801" s="251"/>
      <c r="P801" s="251"/>
      <c r="Q801" s="64">
        <v>3</v>
      </c>
      <c r="R801" s="253"/>
      <c r="S801" s="253"/>
      <c r="T801" s="253"/>
      <c r="U801" s="253"/>
      <c r="V801" s="253"/>
      <c r="W801" s="253"/>
      <c r="X801" s="253"/>
      <c r="Y801" s="253"/>
      <c r="Z801" s="253"/>
      <c r="AA801" s="253"/>
      <c r="AB801" s="253"/>
      <c r="AC801" s="253"/>
      <c r="AD801" s="253"/>
      <c r="AE801" s="253"/>
      <c r="AF801" s="64">
        <v>3</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2527</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2350</v>
      </c>
      <c r="B803" s="251" t="s">
        <v>2350</v>
      </c>
      <c r="C803" s="251" t="s">
        <v>2350</v>
      </c>
      <c r="D803" s="251" t="s">
        <v>2350</v>
      </c>
      <c r="E803" s="251" t="s">
        <v>2350</v>
      </c>
      <c r="F803" s="251" t="s">
        <v>2350</v>
      </c>
      <c r="G803" s="251" t="s">
        <v>2350</v>
      </c>
      <c r="H803" s="251" t="s">
        <v>2350</v>
      </c>
      <c r="I803" s="251" t="s">
        <v>2350</v>
      </c>
      <c r="J803" s="251" t="s">
        <v>2350</v>
      </c>
      <c r="K803" s="251" t="s">
        <v>2350</v>
      </c>
      <c r="L803" s="251" t="s">
        <v>2350</v>
      </c>
      <c r="M803" s="251" t="s">
        <v>2350</v>
      </c>
      <c r="N803" s="251" t="s">
        <v>2350</v>
      </c>
      <c r="O803" s="251" t="s">
        <v>2350</v>
      </c>
      <c r="P803" s="251" t="s">
        <v>2350</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2537</v>
      </c>
      <c r="B804" s="252" t="s">
        <v>2537</v>
      </c>
      <c r="C804" s="252" t="s">
        <v>2537</v>
      </c>
      <c r="D804" s="252" t="s">
        <v>2537</v>
      </c>
      <c r="E804" s="252" t="s">
        <v>2537</v>
      </c>
      <c r="F804" s="252" t="s">
        <v>2537</v>
      </c>
      <c r="G804" s="252" t="s">
        <v>2537</v>
      </c>
      <c r="H804" s="252" t="s">
        <v>2537</v>
      </c>
      <c r="I804" s="252" t="s">
        <v>2537</v>
      </c>
      <c r="J804" s="252" t="s">
        <v>2537</v>
      </c>
      <c r="K804" s="252" t="s">
        <v>2537</v>
      </c>
      <c r="L804" s="252" t="s">
        <v>2537</v>
      </c>
      <c r="M804" s="252" t="s">
        <v>2537</v>
      </c>
      <c r="N804" s="252" t="s">
        <v>2537</v>
      </c>
      <c r="O804" s="252" t="s">
        <v>2537</v>
      </c>
      <c r="P804" s="252" t="s">
        <v>2537</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2538</v>
      </c>
      <c r="B805" s="252" t="s">
        <v>2538</v>
      </c>
      <c r="C805" s="252" t="s">
        <v>2538</v>
      </c>
      <c r="D805" s="252" t="s">
        <v>2538</v>
      </c>
      <c r="E805" s="252" t="s">
        <v>2538</v>
      </c>
      <c r="F805" s="252" t="s">
        <v>2538</v>
      </c>
      <c r="G805" s="252" t="s">
        <v>2538</v>
      </c>
      <c r="H805" s="252" t="s">
        <v>2538</v>
      </c>
      <c r="I805" s="252" t="s">
        <v>2538</v>
      </c>
      <c r="J805" s="252" t="s">
        <v>2538</v>
      </c>
      <c r="K805" s="252" t="s">
        <v>2538</v>
      </c>
      <c r="L805" s="252" t="s">
        <v>2538</v>
      </c>
      <c r="M805" s="252" t="s">
        <v>2538</v>
      </c>
      <c r="N805" s="252" t="s">
        <v>2538</v>
      </c>
      <c r="O805" s="252" t="s">
        <v>2538</v>
      </c>
      <c r="P805" s="252" t="s">
        <v>2538</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2539</v>
      </c>
      <c r="B806" s="251" t="s">
        <v>2539</v>
      </c>
      <c r="C806" s="251" t="s">
        <v>2539</v>
      </c>
      <c r="D806" s="251" t="s">
        <v>2539</v>
      </c>
      <c r="E806" s="251" t="s">
        <v>2539</v>
      </c>
      <c r="F806" s="251" t="s">
        <v>2539</v>
      </c>
      <c r="G806" s="251" t="s">
        <v>2539</v>
      </c>
      <c r="H806" s="251" t="s">
        <v>2539</v>
      </c>
      <c r="I806" s="251" t="s">
        <v>2539</v>
      </c>
      <c r="J806" s="251" t="s">
        <v>2539</v>
      </c>
      <c r="K806" s="251" t="s">
        <v>2539</v>
      </c>
      <c r="L806" s="251" t="s">
        <v>2539</v>
      </c>
      <c r="M806" s="251" t="s">
        <v>2539</v>
      </c>
      <c r="N806" s="251" t="s">
        <v>2539</v>
      </c>
      <c r="O806" s="251" t="s">
        <v>2539</v>
      </c>
      <c r="P806" s="251" t="s">
        <v>2539</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2540</v>
      </c>
      <c r="B807" s="251" t="s">
        <v>2540</v>
      </c>
      <c r="C807" s="251" t="s">
        <v>2540</v>
      </c>
      <c r="D807" s="251" t="s">
        <v>2540</v>
      </c>
      <c r="E807" s="251" t="s">
        <v>2540</v>
      </c>
      <c r="F807" s="251" t="s">
        <v>2540</v>
      </c>
      <c r="G807" s="251" t="s">
        <v>2540</v>
      </c>
      <c r="H807" s="251" t="s">
        <v>2540</v>
      </c>
      <c r="I807" s="251" t="s">
        <v>2540</v>
      </c>
      <c r="J807" s="251" t="s">
        <v>2540</v>
      </c>
      <c r="K807" s="251" t="s">
        <v>2540</v>
      </c>
      <c r="L807" s="251" t="s">
        <v>2540</v>
      </c>
      <c r="M807" s="251" t="s">
        <v>2540</v>
      </c>
      <c r="N807" s="251" t="s">
        <v>2540</v>
      </c>
      <c r="O807" s="251" t="s">
        <v>2540</v>
      </c>
      <c r="P807" s="251" t="s">
        <v>2540</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2541</v>
      </c>
      <c r="B808" s="251" t="s">
        <v>2541</v>
      </c>
      <c r="C808" s="251" t="s">
        <v>2541</v>
      </c>
      <c r="D808" s="251" t="s">
        <v>2541</v>
      </c>
      <c r="E808" s="251" t="s">
        <v>2541</v>
      </c>
      <c r="F808" s="251" t="s">
        <v>2541</v>
      </c>
      <c r="G808" s="251" t="s">
        <v>2541</v>
      </c>
      <c r="H808" s="251" t="s">
        <v>2541</v>
      </c>
      <c r="I808" s="251" t="s">
        <v>2541</v>
      </c>
      <c r="J808" s="251" t="s">
        <v>2541</v>
      </c>
      <c r="K808" s="251" t="s">
        <v>2541</v>
      </c>
      <c r="L808" s="251" t="s">
        <v>2541</v>
      </c>
      <c r="M808" s="251" t="s">
        <v>2541</v>
      </c>
      <c r="N808" s="251" t="s">
        <v>2541</v>
      </c>
      <c r="O808" s="251" t="s">
        <v>2541</v>
      </c>
      <c r="P808" s="251" t="s">
        <v>2541</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2542</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1506</v>
      </c>
      <c r="B810" s="251" t="s">
        <v>1506</v>
      </c>
      <c r="C810" s="251" t="s">
        <v>1506</v>
      </c>
      <c r="D810" s="251" t="s">
        <v>1506</v>
      </c>
      <c r="E810" s="251" t="s">
        <v>1506</v>
      </c>
      <c r="F810" s="251" t="s">
        <v>1506</v>
      </c>
      <c r="G810" s="251" t="s">
        <v>1506</v>
      </c>
      <c r="H810" s="251" t="s">
        <v>1506</v>
      </c>
      <c r="I810" s="251" t="s">
        <v>1506</v>
      </c>
      <c r="J810" s="251" t="s">
        <v>1506</v>
      </c>
      <c r="K810" s="251" t="s">
        <v>1506</v>
      </c>
      <c r="L810" s="251" t="s">
        <v>1506</v>
      </c>
      <c r="M810" s="251" t="s">
        <v>1506</v>
      </c>
      <c r="N810" s="251" t="s">
        <v>1506</v>
      </c>
      <c r="O810" s="251" t="s">
        <v>1506</v>
      </c>
      <c r="P810" s="251" t="s">
        <v>1506</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2543</v>
      </c>
      <c r="B811" s="252" t="s">
        <v>2543</v>
      </c>
      <c r="C811" s="252" t="s">
        <v>2543</v>
      </c>
      <c r="D811" s="252" t="s">
        <v>2543</v>
      </c>
      <c r="E811" s="252" t="s">
        <v>2543</v>
      </c>
      <c r="F811" s="252" t="s">
        <v>2543</v>
      </c>
      <c r="G811" s="252" t="s">
        <v>2543</v>
      </c>
      <c r="H811" s="252" t="s">
        <v>2543</v>
      </c>
      <c r="I811" s="252" t="s">
        <v>2543</v>
      </c>
      <c r="J811" s="252" t="s">
        <v>2543</v>
      </c>
      <c r="K811" s="252" t="s">
        <v>2543</v>
      </c>
      <c r="L811" s="252" t="s">
        <v>2543</v>
      </c>
      <c r="M811" s="252" t="s">
        <v>2543</v>
      </c>
      <c r="N811" s="252" t="s">
        <v>2543</v>
      </c>
      <c r="O811" s="252" t="s">
        <v>2543</v>
      </c>
      <c r="P811" s="252" t="s">
        <v>2543</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2544</v>
      </c>
      <c r="B812" s="252" t="s">
        <v>2544</v>
      </c>
      <c r="C812" s="252" t="s">
        <v>2544</v>
      </c>
      <c r="D812" s="252" t="s">
        <v>2544</v>
      </c>
      <c r="E812" s="252" t="s">
        <v>2544</v>
      </c>
      <c r="F812" s="252" t="s">
        <v>2544</v>
      </c>
      <c r="G812" s="252" t="s">
        <v>2544</v>
      </c>
      <c r="H812" s="252" t="s">
        <v>2544</v>
      </c>
      <c r="I812" s="252" t="s">
        <v>2544</v>
      </c>
      <c r="J812" s="252" t="s">
        <v>2544</v>
      </c>
      <c r="K812" s="252" t="s">
        <v>2544</v>
      </c>
      <c r="L812" s="252" t="s">
        <v>2544</v>
      </c>
      <c r="M812" s="252" t="s">
        <v>2544</v>
      </c>
      <c r="N812" s="252" t="s">
        <v>2544</v>
      </c>
      <c r="O812" s="252" t="s">
        <v>2544</v>
      </c>
      <c r="P812" s="252" t="s">
        <v>2544</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203</v>
      </c>
      <c r="B814" s="254"/>
      <c r="C814" s="254"/>
      <c r="D814" s="254"/>
      <c r="E814" s="254"/>
      <c r="F814" s="254"/>
      <c r="G814" s="254"/>
      <c r="H814" s="254"/>
      <c r="I814" s="254"/>
      <c r="J814" s="254"/>
      <c r="K814" s="254"/>
      <c r="L814" s="254"/>
      <c r="M814" s="254"/>
      <c r="N814" s="254"/>
      <c r="O814" s="254"/>
      <c r="P814" s="254"/>
      <c r="Q814" s="66" t="s">
        <v>194</v>
      </c>
      <c r="R814" s="255" t="s">
        <v>195</v>
      </c>
      <c r="S814" s="255"/>
      <c r="T814" s="255"/>
      <c r="U814" s="255"/>
      <c r="V814" s="255"/>
      <c r="W814" s="255"/>
      <c r="X814" s="255"/>
      <c r="Y814" s="255"/>
      <c r="Z814" s="255"/>
      <c r="AA814" s="255"/>
      <c r="AB814" s="255"/>
      <c r="AC814" s="255"/>
      <c r="AD814" s="255"/>
      <c r="AE814" s="255"/>
      <c r="AF814" s="67" t="s">
        <v>194</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2545</v>
      </c>
      <c r="B815" s="251" t="s">
        <v>1141</v>
      </c>
      <c r="C815" s="251" t="s">
        <v>1141</v>
      </c>
      <c r="D815" s="251" t="s">
        <v>1141</v>
      </c>
      <c r="E815" s="251" t="s">
        <v>1141</v>
      </c>
      <c r="F815" s="251" t="s">
        <v>1141</v>
      </c>
      <c r="G815" s="251" t="s">
        <v>1141</v>
      </c>
      <c r="H815" s="251" t="s">
        <v>1141</v>
      </c>
      <c r="I815" s="251" t="s">
        <v>1141</v>
      </c>
      <c r="J815" s="251" t="s">
        <v>1141</v>
      </c>
      <c r="K815" s="251" t="s">
        <v>1141</v>
      </c>
      <c r="L815" s="251" t="s">
        <v>1141</v>
      </c>
      <c r="M815" s="251" t="s">
        <v>1141</v>
      </c>
      <c r="N815" s="251" t="s">
        <v>1141</v>
      </c>
      <c r="O815" s="251" t="s">
        <v>1141</v>
      </c>
      <c r="P815" s="251" t="s">
        <v>1141</v>
      </c>
      <c r="Q815" s="64">
        <v>3</v>
      </c>
      <c r="R815" s="252"/>
      <c r="S815" s="252"/>
      <c r="T815" s="252"/>
      <c r="U815" s="252"/>
      <c r="V815" s="252"/>
      <c r="W815" s="252"/>
      <c r="X815" s="252"/>
      <c r="Y815" s="252"/>
      <c r="Z815" s="252"/>
      <c r="AA815" s="252"/>
      <c r="AB815" s="252"/>
      <c r="AC815" s="252"/>
      <c r="AD815" s="252"/>
      <c r="AE815" s="252"/>
      <c r="AF815" s="64">
        <v>3</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2546</v>
      </c>
      <c r="B816" s="251" t="s">
        <v>1142</v>
      </c>
      <c r="C816" s="251" t="s">
        <v>1142</v>
      </c>
      <c r="D816" s="251" t="s">
        <v>1142</v>
      </c>
      <c r="E816" s="251" t="s">
        <v>1142</v>
      </c>
      <c r="F816" s="251" t="s">
        <v>1142</v>
      </c>
      <c r="G816" s="251" t="s">
        <v>1142</v>
      </c>
      <c r="H816" s="251" t="s">
        <v>1142</v>
      </c>
      <c r="I816" s="251" t="s">
        <v>1142</v>
      </c>
      <c r="J816" s="251" t="s">
        <v>1142</v>
      </c>
      <c r="K816" s="251" t="s">
        <v>1142</v>
      </c>
      <c r="L816" s="251" t="s">
        <v>1142</v>
      </c>
      <c r="M816" s="251" t="s">
        <v>1142</v>
      </c>
      <c r="N816" s="251" t="s">
        <v>1142</v>
      </c>
      <c r="O816" s="251" t="s">
        <v>1142</v>
      </c>
      <c r="P816" s="251" t="s">
        <v>1142</v>
      </c>
      <c r="Q816" s="64">
        <v>3</v>
      </c>
      <c r="R816" s="253"/>
      <c r="S816" s="253"/>
      <c r="T816" s="253"/>
      <c r="U816" s="253"/>
      <c r="V816" s="253"/>
      <c r="W816" s="253"/>
      <c r="X816" s="253"/>
      <c r="Y816" s="253"/>
      <c r="Z816" s="253"/>
      <c r="AA816" s="253"/>
      <c r="AB816" s="253"/>
      <c r="AC816" s="253"/>
      <c r="AD816" s="253"/>
      <c r="AE816" s="253"/>
      <c r="AF816" s="64">
        <v>3</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2547</v>
      </c>
      <c r="B817" s="251" t="s">
        <v>1143</v>
      </c>
      <c r="C817" s="251" t="s">
        <v>1143</v>
      </c>
      <c r="D817" s="251" t="s">
        <v>1143</v>
      </c>
      <c r="E817" s="251" t="s">
        <v>1143</v>
      </c>
      <c r="F817" s="251" t="s">
        <v>1143</v>
      </c>
      <c r="G817" s="251" t="s">
        <v>1143</v>
      </c>
      <c r="H817" s="251" t="s">
        <v>1143</v>
      </c>
      <c r="I817" s="251" t="s">
        <v>1143</v>
      </c>
      <c r="J817" s="251" t="s">
        <v>1143</v>
      </c>
      <c r="K817" s="251" t="s">
        <v>1143</v>
      </c>
      <c r="L817" s="251" t="s">
        <v>1143</v>
      </c>
      <c r="M817" s="251" t="s">
        <v>1143</v>
      </c>
      <c r="N817" s="251" t="s">
        <v>1143</v>
      </c>
      <c r="O817" s="251" t="s">
        <v>1143</v>
      </c>
      <c r="P817" s="251" t="s">
        <v>1143</v>
      </c>
      <c r="Q817" s="64">
        <v>3</v>
      </c>
      <c r="R817" s="252"/>
      <c r="S817" s="252"/>
      <c r="T817" s="252"/>
      <c r="U817" s="252"/>
      <c r="V817" s="252"/>
      <c r="W817" s="252"/>
      <c r="X817" s="252"/>
      <c r="Y817" s="252"/>
      <c r="Z817" s="252"/>
      <c r="AA817" s="252"/>
      <c r="AB817" s="252"/>
      <c r="AC817" s="252"/>
      <c r="AD817" s="252"/>
      <c r="AE817" s="252"/>
      <c r="AF817" s="64">
        <v>3</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2548</v>
      </c>
      <c r="B818" s="251" t="s">
        <v>1144</v>
      </c>
      <c r="C818" s="251" t="s">
        <v>1144</v>
      </c>
      <c r="D818" s="251" t="s">
        <v>1144</v>
      </c>
      <c r="E818" s="251" t="s">
        <v>1144</v>
      </c>
      <c r="F818" s="251" t="s">
        <v>1144</v>
      </c>
      <c r="G818" s="251" t="s">
        <v>1144</v>
      </c>
      <c r="H818" s="251" t="s">
        <v>1144</v>
      </c>
      <c r="I818" s="251" t="s">
        <v>1144</v>
      </c>
      <c r="J818" s="251" t="s">
        <v>1144</v>
      </c>
      <c r="K818" s="251" t="s">
        <v>1144</v>
      </c>
      <c r="L818" s="251" t="s">
        <v>1144</v>
      </c>
      <c r="M818" s="251" t="s">
        <v>1144</v>
      </c>
      <c r="N818" s="251" t="s">
        <v>1144</v>
      </c>
      <c r="O818" s="251" t="s">
        <v>1144</v>
      </c>
      <c r="P818" s="251" t="s">
        <v>1144</v>
      </c>
      <c r="Q818" s="64">
        <v>3</v>
      </c>
      <c r="R818" s="252"/>
      <c r="S818" s="252"/>
      <c r="T818" s="252"/>
      <c r="U818" s="252"/>
      <c r="V818" s="252"/>
      <c r="W818" s="252"/>
      <c r="X818" s="252"/>
      <c r="Y818" s="252"/>
      <c r="Z818" s="252"/>
      <c r="AA818" s="252"/>
      <c r="AB818" s="252"/>
      <c r="AC818" s="252"/>
      <c r="AD818" s="252"/>
      <c r="AE818" s="252"/>
      <c r="AF818" s="64">
        <v>3</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2549</v>
      </c>
      <c r="B819" s="251" t="s">
        <v>2487</v>
      </c>
      <c r="C819" s="251" t="s">
        <v>2487</v>
      </c>
      <c r="D819" s="251" t="s">
        <v>2487</v>
      </c>
      <c r="E819" s="251" t="s">
        <v>2487</v>
      </c>
      <c r="F819" s="251" t="s">
        <v>2487</v>
      </c>
      <c r="G819" s="251" t="s">
        <v>2487</v>
      </c>
      <c r="H819" s="251" t="s">
        <v>2487</v>
      </c>
      <c r="I819" s="251" t="s">
        <v>2487</v>
      </c>
      <c r="J819" s="251" t="s">
        <v>2487</v>
      </c>
      <c r="K819" s="251" t="s">
        <v>2487</v>
      </c>
      <c r="L819" s="251" t="s">
        <v>2487</v>
      </c>
      <c r="M819" s="251" t="s">
        <v>2487</v>
      </c>
      <c r="N819" s="251" t="s">
        <v>2487</v>
      </c>
      <c r="O819" s="251" t="s">
        <v>2487</v>
      </c>
      <c r="P819" s="251" t="s">
        <v>2487</v>
      </c>
      <c r="Q819" s="64">
        <v>3</v>
      </c>
      <c r="R819" s="252"/>
      <c r="S819" s="252"/>
      <c r="T819" s="252"/>
      <c r="U819" s="252"/>
      <c r="V819" s="252"/>
      <c r="W819" s="252"/>
      <c r="X819" s="252"/>
      <c r="Y819" s="252"/>
      <c r="Z819" s="252"/>
      <c r="AA819" s="252"/>
      <c r="AB819" s="252"/>
      <c r="AC819" s="252"/>
      <c r="AD819" s="252"/>
      <c r="AE819" s="252"/>
      <c r="AF819" s="64">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leZARZLQeXRf4POPhyuCSNPFSjcO+iK1FdszFnDzmeGwJZUK+g2KUfHVxktDajtFZ+KG6V8Uz0dB+CfoNVLpKg==" saltValue="7/wDMYhKmGMwiT43iRpF2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2550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1647</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1648</v>
      </c>
      <c r="B10" s="288"/>
      <c r="C10" s="227" t="s">
        <v>1649</v>
      </c>
      <c r="D10" s="227" t="s">
        <v>1650</v>
      </c>
      <c r="E10" s="227" t="s">
        <v>1651</v>
      </c>
      <c r="F10" s="227" t="s">
        <v>1652</v>
      </c>
      <c r="G10" s="227" t="s">
        <v>1653</v>
      </c>
      <c r="H10" s="227" t="s">
        <v>1654</v>
      </c>
      <c r="I10" s="227" t="s">
        <v>1655</v>
      </c>
      <c r="J10" s="227" t="s">
        <v>1656</v>
      </c>
      <c r="K10" s="227" t="s">
        <v>1657</v>
      </c>
      <c r="L10" s="227" t="s">
        <v>1658</v>
      </c>
      <c r="M10" s="227" t="s">
        <v>1659</v>
      </c>
      <c r="N10" s="227" t="s">
        <v>1660</v>
      </c>
      <c r="O10" s="227" t="s">
        <v>1661</v>
      </c>
      <c r="P10" s="227" t="s">
        <v>1662</v>
      </c>
      <c r="Q10" s="227" t="s">
        <v>1663</v>
      </c>
      <c r="R10" s="227" t="s">
        <v>1664</v>
      </c>
      <c r="S10" s="227" t="s">
        <v>1665</v>
      </c>
      <c r="T10" s="227" t="s">
        <v>1666</v>
      </c>
      <c r="U10" s="227" t="s">
        <v>1667</v>
      </c>
      <c r="V10" s="227" t="s">
        <v>1668</v>
      </c>
      <c r="W10" s="227" t="s">
        <v>1669</v>
      </c>
      <c r="X10" s="227" t="s">
        <v>1670</v>
      </c>
      <c r="Y10" s="227" t="s">
        <v>1682</v>
      </c>
      <c r="Z10" s="227" t="s">
        <v>1672</v>
      </c>
      <c r="AA10" s="227" t="s">
        <v>1673</v>
      </c>
      <c r="AB10" s="227" t="s">
        <v>1674</v>
      </c>
    </row>
    <row r="11" spans="1:37" ht="15" customHeight="1" x14ac:dyDescent="0.25">
      <c r="A11" s="288" t="s">
        <v>1676</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1704</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2551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2098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194</v>
      </c>
      <c r="AE24" s="84" t="s">
        <v>9</v>
      </c>
      <c r="AF24" s="85" t="s">
        <v>1706</v>
      </c>
      <c r="AG24" s="85" t="s">
        <v>1707</v>
      </c>
      <c r="AH24" s="85" t="s">
        <v>1708</v>
      </c>
      <c r="AI24" s="86" t="s">
        <v>1709</v>
      </c>
      <c r="AJ24" s="85"/>
      <c r="AK24" s="86" t="s">
        <v>1710</v>
      </c>
    </row>
    <row r="25" spans="1:37" ht="24.9" customHeight="1" thickTop="1" thickBot="1" x14ac:dyDescent="0.3">
      <c r="A25" s="284" t="s">
        <v>1045</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1047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2100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2101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2102</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2103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2104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2105</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2106</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1711</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1712</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203</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194</v>
      </c>
      <c r="AE37" s="95" t="s">
        <v>9</v>
      </c>
      <c r="AF37" s="85" t="s">
        <v>1706</v>
      </c>
      <c r="AG37" s="85" t="s">
        <v>1707</v>
      </c>
      <c r="AH37" s="85" t="s">
        <v>1708</v>
      </c>
      <c r="AI37" s="86" t="s">
        <v>1709</v>
      </c>
      <c r="AJ37" s="85"/>
      <c r="AK37" s="86" t="s">
        <v>1710</v>
      </c>
    </row>
    <row r="38" spans="1:37" ht="24.9" customHeight="1" thickTop="1" thickBot="1" x14ac:dyDescent="0.3">
      <c r="A38" s="284" t="s">
        <v>2107</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2108</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2109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2110</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2111</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1713</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1714</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2112</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194</v>
      </c>
      <c r="AE50" s="84" t="s">
        <v>9</v>
      </c>
      <c r="AF50" s="85" t="s">
        <v>1706</v>
      </c>
      <c r="AG50" s="85" t="s">
        <v>1707</v>
      </c>
      <c r="AH50" s="85" t="s">
        <v>1708</v>
      </c>
      <c r="AI50" s="86" t="s">
        <v>1709</v>
      </c>
      <c r="AJ50" s="85"/>
      <c r="AK50" s="86" t="s">
        <v>1710</v>
      </c>
    </row>
    <row r="51" spans="1:37" ht="24.9" customHeight="1" thickTop="1" thickBot="1" x14ac:dyDescent="0.3">
      <c r="A51" s="251" t="s">
        <v>1045</v>
      </c>
      <c r="B51" s="251" t="s">
        <v>1045</v>
      </c>
      <c r="C51" s="251" t="s">
        <v>1045</v>
      </c>
      <c r="D51" s="251" t="s">
        <v>1045</v>
      </c>
      <c r="E51" s="251" t="s">
        <v>1045</v>
      </c>
      <c r="F51" s="251" t="s">
        <v>1045</v>
      </c>
      <c r="G51" s="251" t="s">
        <v>1045</v>
      </c>
      <c r="H51" s="251" t="s">
        <v>1045</v>
      </c>
      <c r="I51" s="251" t="s">
        <v>1045</v>
      </c>
      <c r="J51" s="251" t="s">
        <v>1045</v>
      </c>
      <c r="K51" s="251" t="s">
        <v>1045</v>
      </c>
      <c r="L51" s="251" t="s">
        <v>1045</v>
      </c>
      <c r="M51" s="251" t="s">
        <v>1045</v>
      </c>
      <c r="N51" s="251" t="s">
        <v>1045</v>
      </c>
      <c r="O51" s="251" t="s">
        <v>1045</v>
      </c>
      <c r="P51" s="251" t="s">
        <v>1045</v>
      </c>
      <c r="Q51" s="161"/>
      <c r="R51" s="161"/>
      <c r="S51" s="161"/>
      <c r="T51" s="161"/>
      <c r="U51" s="161"/>
      <c r="V51" s="161"/>
      <c r="W51" s="161"/>
      <c r="X51" s="161"/>
      <c r="Y51" s="161"/>
      <c r="Z51" s="161"/>
      <c r="AA51" s="161"/>
      <c r="AB51" s="161"/>
      <c r="AC51" s="162"/>
      <c r="AD51" s="229">
        <f>'Art. 123'!Q59</f>
        <v>1</v>
      </c>
      <c r="AE51" s="87">
        <f t="shared" ref="AE51:AE79" si="13">IF(AG51=1,AK51,AG51)</f>
        <v>0.28735632183908044</v>
      </c>
      <c r="AF51">
        <f t="shared" ref="AF51:AF79" si="14">AD51/2</f>
        <v>0.5</v>
      </c>
      <c r="AG51" s="85">
        <f t="shared" ref="AG51:AG79" si="15">IF(AND(AF51&gt;=0,AF51&lt;=1),1,"No aplica")</f>
        <v>1</v>
      </c>
      <c r="AH51" s="88">
        <f>AD51/(AG51*2)</f>
        <v>0.5</v>
      </c>
      <c r="AI51" s="89">
        <f>IF(AG51=1,AG51/$AG$80,"No aplica")</f>
        <v>3.4482758620689655E-2</v>
      </c>
      <c r="AJ51" s="89">
        <f t="shared" ref="AJ51:AJ79" si="16">AF51*AI51</f>
        <v>1.7241379310344827E-2</v>
      </c>
      <c r="AK51" s="89">
        <f t="shared" ref="AK51:AK79" si="17">AJ51*$AE$23</f>
        <v>0.28735632183908044</v>
      </c>
    </row>
    <row r="52" spans="1:37" ht="24.9" customHeight="1" thickTop="1" thickBot="1" x14ac:dyDescent="0.3">
      <c r="A52" s="251" t="s">
        <v>1047</v>
      </c>
      <c r="B52" s="251" t="s">
        <v>1047</v>
      </c>
      <c r="C52" s="251" t="s">
        <v>1047</v>
      </c>
      <c r="D52" s="251" t="s">
        <v>1047</v>
      </c>
      <c r="E52" s="251" t="s">
        <v>1047</v>
      </c>
      <c r="F52" s="251" t="s">
        <v>1047</v>
      </c>
      <c r="G52" s="251" t="s">
        <v>1047</v>
      </c>
      <c r="H52" s="251" t="s">
        <v>1047</v>
      </c>
      <c r="I52" s="251" t="s">
        <v>1047</v>
      </c>
      <c r="J52" s="251" t="s">
        <v>1047</v>
      </c>
      <c r="K52" s="251" t="s">
        <v>1047</v>
      </c>
      <c r="L52" s="251" t="s">
        <v>1047</v>
      </c>
      <c r="M52" s="251" t="s">
        <v>1047</v>
      </c>
      <c r="N52" s="251" t="s">
        <v>1047</v>
      </c>
      <c r="O52" s="251" t="s">
        <v>1047</v>
      </c>
      <c r="P52" s="251" t="s">
        <v>1047</v>
      </c>
      <c r="Q52" s="161"/>
      <c r="R52" s="161"/>
      <c r="S52" s="161"/>
      <c r="T52" s="161"/>
      <c r="U52" s="161"/>
      <c r="V52" s="161"/>
      <c r="W52" s="161"/>
      <c r="X52" s="161"/>
      <c r="Y52" s="161"/>
      <c r="Z52" s="161"/>
      <c r="AA52" s="161"/>
      <c r="AB52" s="161"/>
      <c r="AC52" s="162"/>
      <c r="AD52" s="229">
        <f>'Art. 123'!Q60</f>
        <v>1</v>
      </c>
      <c r="AE52" s="87">
        <f t="shared" si="13"/>
        <v>0.28735632183908044</v>
      </c>
      <c r="AF52">
        <f t="shared" si="14"/>
        <v>0.5</v>
      </c>
      <c r="AG52" s="85">
        <f t="shared" si="15"/>
        <v>1</v>
      </c>
      <c r="AH52" s="88">
        <f t="shared" ref="AH52:AH79" si="18">AD52/(AG52*2)</f>
        <v>0.5</v>
      </c>
      <c r="AI52" s="89">
        <f t="shared" ref="AI52:AI79" si="19">IF(AG52=1,AG52/$AG$80,"No aplica")</f>
        <v>3.4482758620689655E-2</v>
      </c>
      <c r="AJ52" s="89">
        <f t="shared" si="16"/>
        <v>1.7241379310344827E-2</v>
      </c>
      <c r="AK52" s="89">
        <f t="shared" si="17"/>
        <v>0.28735632183908044</v>
      </c>
    </row>
    <row r="53" spans="1:37" ht="24.9" customHeight="1" thickTop="1" thickBot="1" x14ac:dyDescent="0.3">
      <c r="A53" s="251" t="s">
        <v>2115</v>
      </c>
      <c r="B53" s="251" t="s">
        <v>2115</v>
      </c>
      <c r="C53" s="251" t="s">
        <v>2115</v>
      </c>
      <c r="D53" s="251" t="s">
        <v>2115</v>
      </c>
      <c r="E53" s="251" t="s">
        <v>2115</v>
      </c>
      <c r="F53" s="251" t="s">
        <v>2115</v>
      </c>
      <c r="G53" s="251" t="s">
        <v>2115</v>
      </c>
      <c r="H53" s="251" t="s">
        <v>2115</v>
      </c>
      <c r="I53" s="251" t="s">
        <v>2115</v>
      </c>
      <c r="J53" s="251" t="s">
        <v>2115</v>
      </c>
      <c r="K53" s="251" t="s">
        <v>2115</v>
      </c>
      <c r="L53" s="251" t="s">
        <v>2115</v>
      </c>
      <c r="M53" s="251" t="s">
        <v>2115</v>
      </c>
      <c r="N53" s="251" t="s">
        <v>2115</v>
      </c>
      <c r="O53" s="251" t="s">
        <v>2115</v>
      </c>
      <c r="P53" s="251" t="s">
        <v>2115</v>
      </c>
      <c r="Q53" s="161"/>
      <c r="R53" s="161"/>
      <c r="S53" s="161"/>
      <c r="T53" s="161"/>
      <c r="U53" s="161"/>
      <c r="V53" s="161"/>
      <c r="W53" s="161"/>
      <c r="X53" s="161"/>
      <c r="Y53" s="161"/>
      <c r="Z53" s="161"/>
      <c r="AA53" s="161"/>
      <c r="AB53" s="161"/>
      <c r="AC53" s="162"/>
      <c r="AD53" s="229">
        <f>'Art. 123'!Q61</f>
        <v>1</v>
      </c>
      <c r="AE53" s="87">
        <f t="shared" si="13"/>
        <v>0.28735632183908044</v>
      </c>
      <c r="AF53">
        <f t="shared" si="14"/>
        <v>0.5</v>
      </c>
      <c r="AG53" s="85">
        <f t="shared" si="15"/>
        <v>1</v>
      </c>
      <c r="AH53" s="88">
        <f t="shared" si="18"/>
        <v>0.5</v>
      </c>
      <c r="AI53" s="89">
        <f t="shared" si="19"/>
        <v>3.4482758620689655E-2</v>
      </c>
      <c r="AJ53" s="89">
        <f t="shared" si="16"/>
        <v>1.7241379310344827E-2</v>
      </c>
      <c r="AK53" s="89">
        <f t="shared" si="17"/>
        <v>0.28735632183908044</v>
      </c>
    </row>
    <row r="54" spans="1:37" ht="24.9" customHeight="1" thickTop="1" thickBot="1" x14ac:dyDescent="0.3">
      <c r="A54" s="251" t="s">
        <v>2116</v>
      </c>
      <c r="B54" s="251" t="s">
        <v>2116</v>
      </c>
      <c r="C54" s="251" t="s">
        <v>2116</v>
      </c>
      <c r="D54" s="251" t="s">
        <v>2116</v>
      </c>
      <c r="E54" s="251" t="s">
        <v>2116</v>
      </c>
      <c r="F54" s="251" t="s">
        <v>2116</v>
      </c>
      <c r="G54" s="251" t="s">
        <v>2116</v>
      </c>
      <c r="H54" s="251" t="s">
        <v>2116</v>
      </c>
      <c r="I54" s="251" t="s">
        <v>2116</v>
      </c>
      <c r="J54" s="251" t="s">
        <v>2116</v>
      </c>
      <c r="K54" s="251" t="s">
        <v>2116</v>
      </c>
      <c r="L54" s="251" t="s">
        <v>2116</v>
      </c>
      <c r="M54" s="251" t="s">
        <v>2116</v>
      </c>
      <c r="N54" s="251" t="s">
        <v>2116</v>
      </c>
      <c r="O54" s="251" t="s">
        <v>2116</v>
      </c>
      <c r="P54" s="251" t="s">
        <v>2116</v>
      </c>
      <c r="Q54" s="161"/>
      <c r="R54" s="161"/>
      <c r="S54" s="161"/>
      <c r="T54" s="161"/>
      <c r="U54" s="161"/>
      <c r="V54" s="161"/>
      <c r="W54" s="161"/>
      <c r="X54" s="161"/>
      <c r="Y54" s="161"/>
      <c r="Z54" s="161"/>
      <c r="AA54" s="161"/>
      <c r="AB54" s="161"/>
      <c r="AC54" s="162"/>
      <c r="AD54" s="229">
        <f>'Art. 123'!Q62</f>
        <v>1</v>
      </c>
      <c r="AE54" s="87">
        <f t="shared" si="13"/>
        <v>0.28735632183908044</v>
      </c>
      <c r="AF54">
        <f t="shared" si="14"/>
        <v>0.5</v>
      </c>
      <c r="AG54" s="85">
        <f t="shared" si="15"/>
        <v>1</v>
      </c>
      <c r="AH54" s="88">
        <f t="shared" si="18"/>
        <v>0.5</v>
      </c>
      <c r="AI54" s="89">
        <f t="shared" si="19"/>
        <v>3.4482758620689655E-2</v>
      </c>
      <c r="AJ54" s="89">
        <f t="shared" si="16"/>
        <v>1.7241379310344827E-2</v>
      </c>
      <c r="AK54" s="89">
        <f t="shared" si="17"/>
        <v>0.28735632183908044</v>
      </c>
    </row>
    <row r="55" spans="1:37" ht="24.9" customHeight="1" thickTop="1" thickBot="1" x14ac:dyDescent="0.3">
      <c r="A55" s="252" t="s">
        <v>2117</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1</v>
      </c>
      <c r="AE55" s="87">
        <f t="shared" si="13"/>
        <v>0.28735632183908044</v>
      </c>
      <c r="AF55">
        <f t="shared" si="14"/>
        <v>0.5</v>
      </c>
      <c r="AG55" s="85">
        <f t="shared" si="15"/>
        <v>1</v>
      </c>
      <c r="AH55" s="88">
        <f t="shared" si="18"/>
        <v>0.5</v>
      </c>
      <c r="AI55" s="89">
        <f t="shared" si="19"/>
        <v>3.4482758620689655E-2</v>
      </c>
      <c r="AJ55" s="89">
        <f t="shared" si="16"/>
        <v>1.7241379310344827E-2</v>
      </c>
      <c r="AK55" s="89">
        <f t="shared" si="17"/>
        <v>0.28735632183908044</v>
      </c>
    </row>
    <row r="56" spans="1:37" ht="24.9" customHeight="1" thickTop="1" thickBot="1" x14ac:dyDescent="0.3">
      <c r="A56" s="252" t="s">
        <v>2118</v>
      </c>
      <c r="B56" s="252" t="s">
        <v>2118</v>
      </c>
      <c r="C56" s="252" t="s">
        <v>2118</v>
      </c>
      <c r="D56" s="252" t="s">
        <v>2118</v>
      </c>
      <c r="E56" s="252" t="s">
        <v>2118</v>
      </c>
      <c r="F56" s="252" t="s">
        <v>2118</v>
      </c>
      <c r="G56" s="252" t="s">
        <v>2118</v>
      </c>
      <c r="H56" s="252" t="s">
        <v>2118</v>
      </c>
      <c r="I56" s="252" t="s">
        <v>2118</v>
      </c>
      <c r="J56" s="252" t="s">
        <v>2118</v>
      </c>
      <c r="K56" s="252" t="s">
        <v>2118</v>
      </c>
      <c r="L56" s="252" t="s">
        <v>2118</v>
      </c>
      <c r="M56" s="252" t="s">
        <v>2118</v>
      </c>
      <c r="N56" s="252" t="s">
        <v>2118</v>
      </c>
      <c r="O56" s="252" t="s">
        <v>2118</v>
      </c>
      <c r="P56" s="252" t="s">
        <v>2118</v>
      </c>
      <c r="Q56" s="163"/>
      <c r="R56" s="163"/>
      <c r="S56" s="163"/>
      <c r="T56" s="163"/>
      <c r="U56" s="163"/>
      <c r="V56" s="163"/>
      <c r="W56" s="163"/>
      <c r="X56" s="163"/>
      <c r="Y56" s="163"/>
      <c r="Z56" s="163"/>
      <c r="AA56" s="163"/>
      <c r="AB56" s="163"/>
      <c r="AC56" s="164"/>
      <c r="AD56" s="229">
        <f>'Art. 123'!Q64</f>
        <v>1</v>
      </c>
      <c r="AE56" s="87">
        <f t="shared" si="13"/>
        <v>0.28735632183908044</v>
      </c>
      <c r="AF56">
        <f t="shared" si="14"/>
        <v>0.5</v>
      </c>
      <c r="AG56" s="85">
        <f t="shared" si="15"/>
        <v>1</v>
      </c>
      <c r="AH56" s="88">
        <f t="shared" si="18"/>
        <v>0.5</v>
      </c>
      <c r="AI56" s="89">
        <f t="shared" si="19"/>
        <v>3.4482758620689655E-2</v>
      </c>
      <c r="AJ56" s="89">
        <f t="shared" si="16"/>
        <v>1.7241379310344827E-2</v>
      </c>
      <c r="AK56" s="89">
        <f t="shared" si="17"/>
        <v>0.28735632183908044</v>
      </c>
    </row>
    <row r="57" spans="1:37" ht="24.9" customHeight="1" thickTop="1" thickBot="1" x14ac:dyDescent="0.3">
      <c r="A57" s="251" t="s">
        <v>2119</v>
      </c>
      <c r="B57" s="251" t="s">
        <v>2119</v>
      </c>
      <c r="C57" s="251" t="s">
        <v>2119</v>
      </c>
      <c r="D57" s="251" t="s">
        <v>2119</v>
      </c>
      <c r="E57" s="251" t="s">
        <v>2119</v>
      </c>
      <c r="F57" s="251" t="s">
        <v>2119</v>
      </c>
      <c r="G57" s="251" t="s">
        <v>2119</v>
      </c>
      <c r="H57" s="251" t="s">
        <v>2119</v>
      </c>
      <c r="I57" s="251" t="s">
        <v>2119</v>
      </c>
      <c r="J57" s="251" t="s">
        <v>2119</v>
      </c>
      <c r="K57" s="251" t="s">
        <v>2119</v>
      </c>
      <c r="L57" s="251" t="s">
        <v>2119</v>
      </c>
      <c r="M57" s="251" t="s">
        <v>2119</v>
      </c>
      <c r="N57" s="251" t="s">
        <v>2119</v>
      </c>
      <c r="O57" s="251" t="s">
        <v>2119</v>
      </c>
      <c r="P57" s="251" t="s">
        <v>2119</v>
      </c>
      <c r="Q57" s="161"/>
      <c r="R57" s="161"/>
      <c r="S57" s="161"/>
      <c r="T57" s="161"/>
      <c r="U57" s="161"/>
      <c r="V57" s="161"/>
      <c r="W57" s="161"/>
      <c r="X57" s="161"/>
      <c r="Y57" s="161"/>
      <c r="Z57" s="161"/>
      <c r="AA57" s="161"/>
      <c r="AB57" s="161"/>
      <c r="AC57" s="162"/>
      <c r="AD57" s="229">
        <f>'Art. 123'!Q65</f>
        <v>1</v>
      </c>
      <c r="AE57" s="87">
        <f t="shared" si="13"/>
        <v>0.28735632183908044</v>
      </c>
      <c r="AF57">
        <f t="shared" si="14"/>
        <v>0.5</v>
      </c>
      <c r="AG57" s="85">
        <f t="shared" si="15"/>
        <v>1</v>
      </c>
      <c r="AH57" s="88">
        <f t="shared" si="18"/>
        <v>0.5</v>
      </c>
      <c r="AI57" s="89">
        <f t="shared" si="19"/>
        <v>3.4482758620689655E-2</v>
      </c>
      <c r="AJ57" s="89">
        <f t="shared" si="16"/>
        <v>1.7241379310344827E-2</v>
      </c>
      <c r="AK57" s="89">
        <f t="shared" si="17"/>
        <v>0.28735632183908044</v>
      </c>
    </row>
    <row r="58" spans="1:37" ht="24.9" customHeight="1" thickTop="1" thickBot="1" x14ac:dyDescent="0.3">
      <c r="A58" s="251" t="s">
        <v>2120</v>
      </c>
      <c r="B58" s="251" t="s">
        <v>2120</v>
      </c>
      <c r="C58" s="251" t="s">
        <v>2120</v>
      </c>
      <c r="D58" s="251" t="s">
        <v>2120</v>
      </c>
      <c r="E58" s="251" t="s">
        <v>2120</v>
      </c>
      <c r="F58" s="251" t="s">
        <v>2120</v>
      </c>
      <c r="G58" s="251" t="s">
        <v>2120</v>
      </c>
      <c r="H58" s="251" t="s">
        <v>2120</v>
      </c>
      <c r="I58" s="251" t="s">
        <v>2120</v>
      </c>
      <c r="J58" s="251" t="s">
        <v>2120</v>
      </c>
      <c r="K58" s="251" t="s">
        <v>2120</v>
      </c>
      <c r="L58" s="251" t="s">
        <v>2120</v>
      </c>
      <c r="M58" s="251" t="s">
        <v>2120</v>
      </c>
      <c r="N58" s="251" t="s">
        <v>2120</v>
      </c>
      <c r="O58" s="251" t="s">
        <v>2120</v>
      </c>
      <c r="P58" s="251" t="s">
        <v>2120</v>
      </c>
      <c r="Q58" s="161"/>
      <c r="R58" s="161"/>
      <c r="S58" s="161"/>
      <c r="T58" s="161"/>
      <c r="U58" s="161"/>
      <c r="V58" s="161"/>
      <c r="W58" s="161"/>
      <c r="X58" s="161"/>
      <c r="Y58" s="161"/>
      <c r="Z58" s="161"/>
      <c r="AA58" s="161"/>
      <c r="AB58" s="161"/>
      <c r="AC58" s="162"/>
      <c r="AD58" s="229">
        <f>'Art. 123'!Q66</f>
        <v>1</v>
      </c>
      <c r="AE58" s="87">
        <f t="shared" si="13"/>
        <v>0.28735632183908044</v>
      </c>
      <c r="AF58">
        <f t="shared" si="14"/>
        <v>0.5</v>
      </c>
      <c r="AG58" s="85">
        <f t="shared" si="15"/>
        <v>1</v>
      </c>
      <c r="AH58" s="88">
        <f t="shared" si="18"/>
        <v>0.5</v>
      </c>
      <c r="AI58" s="89">
        <f t="shared" si="19"/>
        <v>3.4482758620689655E-2</v>
      </c>
      <c r="AJ58" s="89">
        <f t="shared" si="16"/>
        <v>1.7241379310344827E-2</v>
      </c>
      <c r="AK58" s="89">
        <f t="shared" si="17"/>
        <v>0.28735632183908044</v>
      </c>
    </row>
    <row r="59" spans="1:37" ht="24.9" customHeight="1" thickTop="1" thickBot="1" x14ac:dyDescent="0.3">
      <c r="A59" s="251" t="s">
        <v>2121</v>
      </c>
      <c r="B59" s="251" t="s">
        <v>2121</v>
      </c>
      <c r="C59" s="251" t="s">
        <v>2121</v>
      </c>
      <c r="D59" s="251" t="s">
        <v>2121</v>
      </c>
      <c r="E59" s="251" t="s">
        <v>2121</v>
      </c>
      <c r="F59" s="251" t="s">
        <v>2121</v>
      </c>
      <c r="G59" s="251" t="s">
        <v>2121</v>
      </c>
      <c r="H59" s="251" t="s">
        <v>2121</v>
      </c>
      <c r="I59" s="251" t="s">
        <v>2121</v>
      </c>
      <c r="J59" s="251" t="s">
        <v>2121</v>
      </c>
      <c r="K59" s="251" t="s">
        <v>2121</v>
      </c>
      <c r="L59" s="251" t="s">
        <v>2121</v>
      </c>
      <c r="M59" s="251" t="s">
        <v>2121</v>
      </c>
      <c r="N59" s="251" t="s">
        <v>2121</v>
      </c>
      <c r="O59" s="251" t="s">
        <v>2121</v>
      </c>
      <c r="P59" s="251" t="s">
        <v>2121</v>
      </c>
      <c r="Q59" s="161"/>
      <c r="R59" s="161"/>
      <c r="S59" s="161"/>
      <c r="T59" s="161"/>
      <c r="U59" s="161"/>
      <c r="V59" s="161"/>
      <c r="W59" s="161"/>
      <c r="X59" s="161"/>
      <c r="Y59" s="161"/>
      <c r="Z59" s="161"/>
      <c r="AA59" s="161"/>
      <c r="AB59" s="161"/>
      <c r="AC59" s="162"/>
      <c r="AD59" s="229">
        <f>'Art. 123'!Q67</f>
        <v>1</v>
      </c>
      <c r="AE59" s="87">
        <f t="shared" si="13"/>
        <v>0.28735632183908044</v>
      </c>
      <c r="AF59">
        <f t="shared" si="14"/>
        <v>0.5</v>
      </c>
      <c r="AG59" s="85">
        <f t="shared" si="15"/>
        <v>1</v>
      </c>
      <c r="AH59" s="88">
        <f t="shared" si="18"/>
        <v>0.5</v>
      </c>
      <c r="AI59" s="89">
        <f t="shared" si="19"/>
        <v>3.4482758620689655E-2</v>
      </c>
      <c r="AJ59" s="89">
        <f t="shared" si="16"/>
        <v>1.7241379310344827E-2</v>
      </c>
      <c r="AK59" s="89">
        <f t="shared" si="17"/>
        <v>0.28735632183908044</v>
      </c>
    </row>
    <row r="60" spans="1:37" ht="24.9" customHeight="1" thickTop="1" thickBot="1" x14ac:dyDescent="0.3">
      <c r="A60" s="251" t="s">
        <v>2122</v>
      </c>
      <c r="B60" s="251" t="s">
        <v>2122</v>
      </c>
      <c r="C60" s="251" t="s">
        <v>2122</v>
      </c>
      <c r="D60" s="251" t="s">
        <v>2122</v>
      </c>
      <c r="E60" s="251" t="s">
        <v>2122</v>
      </c>
      <c r="F60" s="251" t="s">
        <v>2122</v>
      </c>
      <c r="G60" s="251" t="s">
        <v>2122</v>
      </c>
      <c r="H60" s="251" t="s">
        <v>2122</v>
      </c>
      <c r="I60" s="251" t="s">
        <v>2122</v>
      </c>
      <c r="J60" s="251" t="s">
        <v>2122</v>
      </c>
      <c r="K60" s="251" t="s">
        <v>2122</v>
      </c>
      <c r="L60" s="251" t="s">
        <v>2122</v>
      </c>
      <c r="M60" s="251" t="s">
        <v>2122</v>
      </c>
      <c r="N60" s="251" t="s">
        <v>2122</v>
      </c>
      <c r="O60" s="251" t="s">
        <v>2122</v>
      </c>
      <c r="P60" s="251" t="s">
        <v>2122</v>
      </c>
      <c r="Q60" s="161"/>
      <c r="R60" s="161"/>
      <c r="S60" s="161"/>
      <c r="T60" s="161"/>
      <c r="U60" s="161"/>
      <c r="V60" s="161"/>
      <c r="W60" s="161"/>
      <c r="X60" s="161"/>
      <c r="Y60" s="161"/>
      <c r="Z60" s="161"/>
      <c r="AA60" s="161"/>
      <c r="AB60" s="161"/>
      <c r="AC60" s="162"/>
      <c r="AD60" s="229">
        <f>'Art. 123'!Q68</f>
        <v>1</v>
      </c>
      <c r="AE60" s="87">
        <f t="shared" si="13"/>
        <v>0.28735632183908044</v>
      </c>
      <c r="AF60">
        <f t="shared" si="14"/>
        <v>0.5</v>
      </c>
      <c r="AG60" s="85">
        <f t="shared" si="15"/>
        <v>1</v>
      </c>
      <c r="AH60" s="88">
        <f t="shared" si="18"/>
        <v>0.5</v>
      </c>
      <c r="AI60" s="89">
        <f t="shared" si="19"/>
        <v>3.4482758620689655E-2</v>
      </c>
      <c r="AJ60" s="89">
        <f t="shared" si="16"/>
        <v>1.7241379310344827E-2</v>
      </c>
      <c r="AK60" s="89">
        <f t="shared" si="17"/>
        <v>0.28735632183908044</v>
      </c>
    </row>
    <row r="61" spans="1:37" ht="24.9" customHeight="1" thickTop="1" thickBot="1" x14ac:dyDescent="0.3">
      <c r="A61" s="251" t="s">
        <v>2123</v>
      </c>
      <c r="B61" s="251" t="s">
        <v>2123</v>
      </c>
      <c r="C61" s="251" t="s">
        <v>2123</v>
      </c>
      <c r="D61" s="251" t="s">
        <v>2123</v>
      </c>
      <c r="E61" s="251" t="s">
        <v>2123</v>
      </c>
      <c r="F61" s="251" t="s">
        <v>2123</v>
      </c>
      <c r="G61" s="251" t="s">
        <v>2123</v>
      </c>
      <c r="H61" s="251" t="s">
        <v>2123</v>
      </c>
      <c r="I61" s="251" t="s">
        <v>2123</v>
      </c>
      <c r="J61" s="251" t="s">
        <v>2123</v>
      </c>
      <c r="K61" s="251" t="s">
        <v>2123</v>
      </c>
      <c r="L61" s="251" t="s">
        <v>2123</v>
      </c>
      <c r="M61" s="251" t="s">
        <v>2123</v>
      </c>
      <c r="N61" s="251" t="s">
        <v>2123</v>
      </c>
      <c r="O61" s="251" t="s">
        <v>2123</v>
      </c>
      <c r="P61" s="251" t="s">
        <v>2123</v>
      </c>
      <c r="Q61" s="161"/>
      <c r="R61" s="161"/>
      <c r="S61" s="161"/>
      <c r="T61" s="161"/>
      <c r="U61" s="161"/>
      <c r="V61" s="161"/>
      <c r="W61" s="161"/>
      <c r="X61" s="161"/>
      <c r="Y61" s="161"/>
      <c r="Z61" s="161"/>
      <c r="AA61" s="161"/>
      <c r="AB61" s="161"/>
      <c r="AC61" s="162"/>
      <c r="AD61" s="229">
        <f>'Art. 123'!Q69</f>
        <v>1</v>
      </c>
      <c r="AE61" s="87">
        <f t="shared" si="13"/>
        <v>0.28735632183908044</v>
      </c>
      <c r="AF61">
        <f t="shared" si="14"/>
        <v>0.5</v>
      </c>
      <c r="AG61" s="85">
        <f t="shared" si="15"/>
        <v>1</v>
      </c>
      <c r="AH61" s="88">
        <f t="shared" si="18"/>
        <v>0.5</v>
      </c>
      <c r="AI61" s="89">
        <f t="shared" si="19"/>
        <v>3.4482758620689655E-2</v>
      </c>
      <c r="AJ61" s="89">
        <f t="shared" si="16"/>
        <v>1.7241379310344827E-2</v>
      </c>
      <c r="AK61" s="89">
        <f t="shared" si="17"/>
        <v>0.28735632183908044</v>
      </c>
    </row>
    <row r="62" spans="1:37" ht="24.9" customHeight="1" thickTop="1" thickBot="1" x14ac:dyDescent="0.3">
      <c r="A62" s="251" t="s">
        <v>2124</v>
      </c>
      <c r="B62" s="251" t="s">
        <v>2124</v>
      </c>
      <c r="C62" s="251" t="s">
        <v>2124</v>
      </c>
      <c r="D62" s="251" t="s">
        <v>2124</v>
      </c>
      <c r="E62" s="251" t="s">
        <v>2124</v>
      </c>
      <c r="F62" s="251" t="s">
        <v>2124</v>
      </c>
      <c r="G62" s="251" t="s">
        <v>2124</v>
      </c>
      <c r="H62" s="251" t="s">
        <v>2124</v>
      </c>
      <c r="I62" s="251" t="s">
        <v>2124</v>
      </c>
      <c r="J62" s="251" t="s">
        <v>2124</v>
      </c>
      <c r="K62" s="251" t="s">
        <v>2124</v>
      </c>
      <c r="L62" s="251" t="s">
        <v>2124</v>
      </c>
      <c r="M62" s="251" t="s">
        <v>2124</v>
      </c>
      <c r="N62" s="251" t="s">
        <v>2124</v>
      </c>
      <c r="O62" s="251" t="s">
        <v>2124</v>
      </c>
      <c r="P62" s="251" t="s">
        <v>2124</v>
      </c>
      <c r="Q62" s="161"/>
      <c r="R62" s="161"/>
      <c r="S62" s="161"/>
      <c r="T62" s="161"/>
      <c r="U62" s="161"/>
      <c r="V62" s="161"/>
      <c r="W62" s="161"/>
      <c r="X62" s="161"/>
      <c r="Y62" s="161"/>
      <c r="Z62" s="161"/>
      <c r="AA62" s="161"/>
      <c r="AB62" s="161"/>
      <c r="AC62" s="162"/>
      <c r="AD62" s="229">
        <f>'Art. 123'!Q70</f>
        <v>1</v>
      </c>
      <c r="AE62" s="87">
        <f t="shared" si="13"/>
        <v>0.28735632183908044</v>
      </c>
      <c r="AF62">
        <f t="shared" si="14"/>
        <v>0.5</v>
      </c>
      <c r="AG62" s="85">
        <f t="shared" si="15"/>
        <v>1</v>
      </c>
      <c r="AH62" s="88">
        <f t="shared" si="18"/>
        <v>0.5</v>
      </c>
      <c r="AI62" s="89">
        <f t="shared" si="19"/>
        <v>3.4482758620689655E-2</v>
      </c>
      <c r="AJ62" s="89">
        <f t="shared" si="16"/>
        <v>1.7241379310344827E-2</v>
      </c>
      <c r="AK62" s="89">
        <f t="shared" si="17"/>
        <v>0.28735632183908044</v>
      </c>
    </row>
    <row r="63" spans="1:37" ht="24.9" customHeight="1" thickTop="1" thickBot="1" x14ac:dyDescent="0.3">
      <c r="A63" s="251" t="s">
        <v>2125</v>
      </c>
      <c r="B63" s="251" t="s">
        <v>2125</v>
      </c>
      <c r="C63" s="251" t="s">
        <v>2125</v>
      </c>
      <c r="D63" s="251" t="s">
        <v>2125</v>
      </c>
      <c r="E63" s="251" t="s">
        <v>2125</v>
      </c>
      <c r="F63" s="251" t="s">
        <v>2125</v>
      </c>
      <c r="G63" s="251" t="s">
        <v>2125</v>
      </c>
      <c r="H63" s="251" t="s">
        <v>2125</v>
      </c>
      <c r="I63" s="251" t="s">
        <v>2125</v>
      </c>
      <c r="J63" s="251" t="s">
        <v>2125</v>
      </c>
      <c r="K63" s="251" t="s">
        <v>2125</v>
      </c>
      <c r="L63" s="251" t="s">
        <v>2125</v>
      </c>
      <c r="M63" s="251" t="s">
        <v>2125</v>
      </c>
      <c r="N63" s="251" t="s">
        <v>2125</v>
      </c>
      <c r="O63" s="251" t="s">
        <v>2125</v>
      </c>
      <c r="P63" s="251" t="s">
        <v>2125</v>
      </c>
      <c r="Q63" s="161"/>
      <c r="R63" s="161"/>
      <c r="S63" s="161"/>
      <c r="T63" s="161"/>
      <c r="U63" s="161"/>
      <c r="V63" s="161"/>
      <c r="W63" s="161"/>
      <c r="X63" s="161"/>
      <c r="Y63" s="161"/>
      <c r="Z63" s="161"/>
      <c r="AA63" s="161"/>
      <c r="AB63" s="161"/>
      <c r="AC63" s="162"/>
      <c r="AD63" s="229">
        <f>'Art. 123'!Q71</f>
        <v>1</v>
      </c>
      <c r="AE63" s="87">
        <f t="shared" si="13"/>
        <v>0.28735632183908044</v>
      </c>
      <c r="AF63">
        <f t="shared" si="14"/>
        <v>0.5</v>
      </c>
      <c r="AG63" s="85">
        <f t="shared" si="15"/>
        <v>1</v>
      </c>
      <c r="AH63" s="88">
        <f t="shared" si="18"/>
        <v>0.5</v>
      </c>
      <c r="AI63" s="89">
        <f t="shared" si="19"/>
        <v>3.4482758620689655E-2</v>
      </c>
      <c r="AJ63" s="89">
        <f t="shared" si="16"/>
        <v>1.7241379310344827E-2</v>
      </c>
      <c r="AK63" s="89">
        <f t="shared" si="17"/>
        <v>0.28735632183908044</v>
      </c>
    </row>
    <row r="64" spans="1:37" ht="24.9" customHeight="1" thickTop="1" thickBot="1" x14ac:dyDescent="0.3">
      <c r="A64" s="251" t="s">
        <v>2126</v>
      </c>
      <c r="B64" s="251" t="s">
        <v>2126</v>
      </c>
      <c r="C64" s="251" t="s">
        <v>2126</v>
      </c>
      <c r="D64" s="251" t="s">
        <v>2126</v>
      </c>
      <c r="E64" s="251" t="s">
        <v>2126</v>
      </c>
      <c r="F64" s="251" t="s">
        <v>2126</v>
      </c>
      <c r="G64" s="251" t="s">
        <v>2126</v>
      </c>
      <c r="H64" s="251" t="s">
        <v>2126</v>
      </c>
      <c r="I64" s="251" t="s">
        <v>2126</v>
      </c>
      <c r="J64" s="251" t="s">
        <v>2126</v>
      </c>
      <c r="K64" s="251" t="s">
        <v>2126</v>
      </c>
      <c r="L64" s="251" t="s">
        <v>2126</v>
      </c>
      <c r="M64" s="251" t="s">
        <v>2126</v>
      </c>
      <c r="N64" s="251" t="s">
        <v>2126</v>
      </c>
      <c r="O64" s="251" t="s">
        <v>2126</v>
      </c>
      <c r="P64" s="251" t="s">
        <v>2126</v>
      </c>
      <c r="Q64" s="161"/>
      <c r="R64" s="161"/>
      <c r="S64" s="161"/>
      <c r="T64" s="161"/>
      <c r="U64" s="161"/>
      <c r="V64" s="161"/>
      <c r="W64" s="161"/>
      <c r="X64" s="161"/>
      <c r="Y64" s="161"/>
      <c r="Z64" s="161"/>
      <c r="AA64" s="161"/>
      <c r="AB64" s="161"/>
      <c r="AC64" s="162"/>
      <c r="AD64" s="229">
        <f>'Art. 123'!Q72</f>
        <v>1</v>
      </c>
      <c r="AE64" s="87">
        <f t="shared" si="13"/>
        <v>0.28735632183908044</v>
      </c>
      <c r="AF64">
        <f t="shared" si="14"/>
        <v>0.5</v>
      </c>
      <c r="AG64" s="85">
        <f t="shared" si="15"/>
        <v>1</v>
      </c>
      <c r="AH64" s="88">
        <f t="shared" si="18"/>
        <v>0.5</v>
      </c>
      <c r="AI64" s="89">
        <f t="shared" si="19"/>
        <v>3.4482758620689655E-2</v>
      </c>
      <c r="AJ64" s="89">
        <f t="shared" si="16"/>
        <v>1.7241379310344827E-2</v>
      </c>
      <c r="AK64" s="89">
        <f t="shared" si="17"/>
        <v>0.28735632183908044</v>
      </c>
    </row>
    <row r="65" spans="1:37" ht="24.9" customHeight="1" thickTop="1" thickBot="1" x14ac:dyDescent="0.3">
      <c r="A65" s="252" t="s">
        <v>2127</v>
      </c>
      <c r="B65" s="252" t="s">
        <v>2127</v>
      </c>
      <c r="C65" s="252" t="s">
        <v>2127</v>
      </c>
      <c r="D65" s="252" t="s">
        <v>2127</v>
      </c>
      <c r="E65" s="252" t="s">
        <v>2127</v>
      </c>
      <c r="F65" s="252" t="s">
        <v>2127</v>
      </c>
      <c r="G65" s="252" t="s">
        <v>2127</v>
      </c>
      <c r="H65" s="252" t="s">
        <v>2127</v>
      </c>
      <c r="I65" s="252" t="s">
        <v>2127</v>
      </c>
      <c r="J65" s="252" t="s">
        <v>2127</v>
      </c>
      <c r="K65" s="252" t="s">
        <v>2127</v>
      </c>
      <c r="L65" s="252" t="s">
        <v>2127</v>
      </c>
      <c r="M65" s="252" t="s">
        <v>2127</v>
      </c>
      <c r="N65" s="252" t="s">
        <v>2127</v>
      </c>
      <c r="O65" s="252" t="s">
        <v>2127</v>
      </c>
      <c r="P65" s="252" t="s">
        <v>2127</v>
      </c>
      <c r="Q65" s="161"/>
      <c r="R65" s="161"/>
      <c r="S65" s="161"/>
      <c r="T65" s="161"/>
      <c r="U65" s="161"/>
      <c r="V65" s="161"/>
      <c r="W65" s="161"/>
      <c r="X65" s="161"/>
      <c r="Y65" s="161"/>
      <c r="Z65" s="161"/>
      <c r="AA65" s="161"/>
      <c r="AB65" s="161"/>
      <c r="AC65" s="162"/>
      <c r="AD65" s="229">
        <f>'Art. 123'!Q73</f>
        <v>1</v>
      </c>
      <c r="AE65" s="87">
        <f t="shared" si="13"/>
        <v>0.28735632183908044</v>
      </c>
      <c r="AF65">
        <f t="shared" si="14"/>
        <v>0.5</v>
      </c>
      <c r="AG65" s="85">
        <f t="shared" si="15"/>
        <v>1</v>
      </c>
      <c r="AH65" s="88">
        <f t="shared" si="18"/>
        <v>0.5</v>
      </c>
      <c r="AI65" s="89">
        <f t="shared" si="19"/>
        <v>3.4482758620689655E-2</v>
      </c>
      <c r="AJ65" s="89">
        <f t="shared" si="16"/>
        <v>1.7241379310344827E-2</v>
      </c>
      <c r="AK65" s="89">
        <f t="shared" si="17"/>
        <v>0.28735632183908044</v>
      </c>
    </row>
    <row r="66" spans="1:37" ht="24.9" customHeight="1" thickTop="1" thickBot="1" x14ac:dyDescent="0.3">
      <c r="A66" s="252" t="s">
        <v>2128</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1</v>
      </c>
      <c r="AE66" s="87">
        <f t="shared" si="13"/>
        <v>0.28735632183908044</v>
      </c>
      <c r="AF66">
        <f t="shared" si="14"/>
        <v>0.5</v>
      </c>
      <c r="AG66" s="85">
        <f t="shared" si="15"/>
        <v>1</v>
      </c>
      <c r="AH66" s="88">
        <f t="shared" si="18"/>
        <v>0.5</v>
      </c>
      <c r="AI66" s="89">
        <f t="shared" si="19"/>
        <v>3.4482758620689655E-2</v>
      </c>
      <c r="AJ66" s="89">
        <f t="shared" si="16"/>
        <v>1.7241379310344827E-2</v>
      </c>
      <c r="AK66" s="89">
        <f t="shared" si="17"/>
        <v>0.28735632183908044</v>
      </c>
    </row>
    <row r="67" spans="1:37" ht="24.9" customHeight="1" thickTop="1" thickBot="1" x14ac:dyDescent="0.3">
      <c r="A67" s="251" t="s">
        <v>2129</v>
      </c>
      <c r="B67" s="251" t="s">
        <v>2129</v>
      </c>
      <c r="C67" s="251" t="s">
        <v>2129</v>
      </c>
      <c r="D67" s="251" t="s">
        <v>2129</v>
      </c>
      <c r="E67" s="251" t="s">
        <v>2129</v>
      </c>
      <c r="F67" s="251" t="s">
        <v>2129</v>
      </c>
      <c r="G67" s="251" t="s">
        <v>2129</v>
      </c>
      <c r="H67" s="251" t="s">
        <v>2129</v>
      </c>
      <c r="I67" s="251" t="s">
        <v>2129</v>
      </c>
      <c r="J67" s="251" t="s">
        <v>2129</v>
      </c>
      <c r="K67" s="251" t="s">
        <v>2129</v>
      </c>
      <c r="L67" s="251" t="s">
        <v>2129</v>
      </c>
      <c r="M67" s="251" t="s">
        <v>2129</v>
      </c>
      <c r="N67" s="251" t="s">
        <v>2129</v>
      </c>
      <c r="O67" s="251" t="s">
        <v>2129</v>
      </c>
      <c r="P67" s="251" t="s">
        <v>2129</v>
      </c>
      <c r="Q67" s="161"/>
      <c r="R67" s="161"/>
      <c r="S67" s="161"/>
      <c r="T67" s="161"/>
      <c r="U67" s="161"/>
      <c r="V67" s="161"/>
      <c r="W67" s="161"/>
      <c r="X67" s="161"/>
      <c r="Y67" s="161"/>
      <c r="Z67" s="161"/>
      <c r="AA67" s="161"/>
      <c r="AB67" s="161"/>
      <c r="AC67" s="162"/>
      <c r="AD67" s="229">
        <f>'Art. 123'!Q75</f>
        <v>1</v>
      </c>
      <c r="AE67" s="87">
        <f t="shared" si="13"/>
        <v>0.28735632183908044</v>
      </c>
      <c r="AF67">
        <f t="shared" si="14"/>
        <v>0.5</v>
      </c>
      <c r="AG67" s="85">
        <f t="shared" si="15"/>
        <v>1</v>
      </c>
      <c r="AH67" s="88">
        <f t="shared" si="18"/>
        <v>0.5</v>
      </c>
      <c r="AI67" s="89">
        <f t="shared" si="19"/>
        <v>3.4482758620689655E-2</v>
      </c>
      <c r="AJ67" s="89">
        <f t="shared" si="16"/>
        <v>1.7241379310344827E-2</v>
      </c>
      <c r="AK67" s="89">
        <f t="shared" si="17"/>
        <v>0.28735632183908044</v>
      </c>
    </row>
    <row r="68" spans="1:37" ht="24.9" customHeight="1" thickTop="1" thickBot="1" x14ac:dyDescent="0.3">
      <c r="A68" s="251" t="s">
        <v>2130</v>
      </c>
      <c r="B68" s="251" t="s">
        <v>2130</v>
      </c>
      <c r="C68" s="251" t="s">
        <v>2130</v>
      </c>
      <c r="D68" s="251" t="s">
        <v>2130</v>
      </c>
      <c r="E68" s="251" t="s">
        <v>2130</v>
      </c>
      <c r="F68" s="251" t="s">
        <v>2130</v>
      </c>
      <c r="G68" s="251" t="s">
        <v>2130</v>
      </c>
      <c r="H68" s="251" t="s">
        <v>2130</v>
      </c>
      <c r="I68" s="251" t="s">
        <v>2130</v>
      </c>
      <c r="J68" s="251" t="s">
        <v>2130</v>
      </c>
      <c r="K68" s="251" t="s">
        <v>2130</v>
      </c>
      <c r="L68" s="251" t="s">
        <v>2130</v>
      </c>
      <c r="M68" s="251" t="s">
        <v>2130</v>
      </c>
      <c r="N68" s="251" t="s">
        <v>2130</v>
      </c>
      <c r="O68" s="251" t="s">
        <v>2130</v>
      </c>
      <c r="P68" s="251" t="s">
        <v>2130</v>
      </c>
      <c r="Q68" s="161"/>
      <c r="R68" s="161"/>
      <c r="S68" s="161"/>
      <c r="T68" s="161"/>
      <c r="U68" s="161"/>
      <c r="V68" s="161"/>
      <c r="W68" s="161"/>
      <c r="X68" s="161"/>
      <c r="Y68" s="161"/>
      <c r="Z68" s="161"/>
      <c r="AA68" s="161"/>
      <c r="AB68" s="161"/>
      <c r="AC68" s="162"/>
      <c r="AD68" s="229">
        <f>'Art. 123'!Q76</f>
        <v>1</v>
      </c>
      <c r="AE68" s="87">
        <f t="shared" si="13"/>
        <v>0.28735632183908044</v>
      </c>
      <c r="AF68">
        <f t="shared" si="14"/>
        <v>0.5</v>
      </c>
      <c r="AG68" s="85">
        <f t="shared" si="15"/>
        <v>1</v>
      </c>
      <c r="AH68" s="88">
        <f t="shared" si="18"/>
        <v>0.5</v>
      </c>
      <c r="AI68" s="89">
        <f t="shared" si="19"/>
        <v>3.4482758620689655E-2</v>
      </c>
      <c r="AJ68" s="89">
        <f t="shared" si="16"/>
        <v>1.7241379310344827E-2</v>
      </c>
      <c r="AK68" s="89">
        <f t="shared" si="17"/>
        <v>0.28735632183908044</v>
      </c>
    </row>
    <row r="69" spans="1:37" ht="24.9" customHeight="1" thickTop="1" thickBot="1" x14ac:dyDescent="0.3">
      <c r="A69" s="251" t="s">
        <v>2131</v>
      </c>
      <c r="B69" s="251" t="s">
        <v>2131</v>
      </c>
      <c r="C69" s="251" t="s">
        <v>2131</v>
      </c>
      <c r="D69" s="251" t="s">
        <v>2131</v>
      </c>
      <c r="E69" s="251" t="s">
        <v>2131</v>
      </c>
      <c r="F69" s="251" t="s">
        <v>2131</v>
      </c>
      <c r="G69" s="251" t="s">
        <v>2131</v>
      </c>
      <c r="H69" s="251" t="s">
        <v>2131</v>
      </c>
      <c r="I69" s="251" t="s">
        <v>2131</v>
      </c>
      <c r="J69" s="251" t="s">
        <v>2131</v>
      </c>
      <c r="K69" s="251" t="s">
        <v>2131</v>
      </c>
      <c r="L69" s="251" t="s">
        <v>2131</v>
      </c>
      <c r="M69" s="251" t="s">
        <v>2131</v>
      </c>
      <c r="N69" s="251" t="s">
        <v>2131</v>
      </c>
      <c r="O69" s="251" t="s">
        <v>2131</v>
      </c>
      <c r="P69" s="251" t="s">
        <v>2131</v>
      </c>
      <c r="Q69" s="163"/>
      <c r="R69" s="163"/>
      <c r="S69" s="163"/>
      <c r="T69" s="163"/>
      <c r="U69" s="163"/>
      <c r="V69" s="163"/>
      <c r="W69" s="163"/>
      <c r="X69" s="163"/>
      <c r="Y69" s="163"/>
      <c r="Z69" s="163"/>
      <c r="AA69" s="163"/>
      <c r="AB69" s="163"/>
      <c r="AC69" s="164"/>
      <c r="AD69" s="229">
        <f>'Art. 123'!Q77</f>
        <v>1</v>
      </c>
      <c r="AE69" s="87">
        <f t="shared" si="13"/>
        <v>0.28735632183908044</v>
      </c>
      <c r="AF69">
        <f t="shared" si="14"/>
        <v>0.5</v>
      </c>
      <c r="AG69" s="85">
        <f t="shared" si="15"/>
        <v>1</v>
      </c>
      <c r="AH69" s="88">
        <f t="shared" si="18"/>
        <v>0.5</v>
      </c>
      <c r="AI69" s="89">
        <f t="shared" si="19"/>
        <v>3.4482758620689655E-2</v>
      </c>
      <c r="AJ69" s="89">
        <f t="shared" si="16"/>
        <v>1.7241379310344827E-2</v>
      </c>
      <c r="AK69" s="89">
        <f t="shared" si="17"/>
        <v>0.28735632183908044</v>
      </c>
    </row>
    <row r="70" spans="1:37" ht="24.9" customHeight="1" thickTop="1" thickBot="1" x14ac:dyDescent="0.3">
      <c r="A70" s="251" t="s">
        <v>2132</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1</v>
      </c>
      <c r="AE70" s="87">
        <f t="shared" si="13"/>
        <v>0.28735632183908044</v>
      </c>
      <c r="AF70">
        <f t="shared" si="14"/>
        <v>0.5</v>
      </c>
      <c r="AG70" s="85">
        <f t="shared" si="15"/>
        <v>1</v>
      </c>
      <c r="AH70" s="88">
        <f t="shared" si="18"/>
        <v>0.5</v>
      </c>
      <c r="AI70" s="89">
        <f t="shared" si="19"/>
        <v>3.4482758620689655E-2</v>
      </c>
      <c r="AJ70" s="89">
        <f t="shared" si="16"/>
        <v>1.7241379310344827E-2</v>
      </c>
      <c r="AK70" s="89">
        <f t="shared" si="17"/>
        <v>0.28735632183908044</v>
      </c>
    </row>
    <row r="71" spans="1:37" ht="24.9" customHeight="1" thickTop="1" thickBot="1" x14ac:dyDescent="0.3">
      <c r="A71" s="251" t="s">
        <v>2133</v>
      </c>
      <c r="B71" s="251" t="s">
        <v>2133</v>
      </c>
      <c r="C71" s="251" t="s">
        <v>2133</v>
      </c>
      <c r="D71" s="251" t="s">
        <v>2133</v>
      </c>
      <c r="E71" s="251" t="s">
        <v>2133</v>
      </c>
      <c r="F71" s="251" t="s">
        <v>2133</v>
      </c>
      <c r="G71" s="251" t="s">
        <v>2133</v>
      </c>
      <c r="H71" s="251" t="s">
        <v>2133</v>
      </c>
      <c r="I71" s="251" t="s">
        <v>2133</v>
      </c>
      <c r="J71" s="251" t="s">
        <v>2133</v>
      </c>
      <c r="K71" s="251" t="s">
        <v>2133</v>
      </c>
      <c r="L71" s="251" t="s">
        <v>2133</v>
      </c>
      <c r="M71" s="251" t="s">
        <v>2133</v>
      </c>
      <c r="N71" s="251" t="s">
        <v>2133</v>
      </c>
      <c r="O71" s="251" t="s">
        <v>2133</v>
      </c>
      <c r="P71" s="251" t="s">
        <v>2133</v>
      </c>
      <c r="Q71" s="161"/>
      <c r="R71" s="161"/>
      <c r="S71" s="161"/>
      <c r="T71" s="161"/>
      <c r="U71" s="161"/>
      <c r="V71" s="161"/>
      <c r="W71" s="161"/>
      <c r="X71" s="161"/>
      <c r="Y71" s="161"/>
      <c r="Z71" s="161"/>
      <c r="AA71" s="161"/>
      <c r="AB71" s="161"/>
      <c r="AC71" s="162"/>
      <c r="AD71" s="229">
        <f>'Art. 123'!Q79</f>
        <v>1</v>
      </c>
      <c r="AE71" s="87">
        <f t="shared" si="13"/>
        <v>0.28735632183908044</v>
      </c>
      <c r="AF71">
        <f t="shared" si="14"/>
        <v>0.5</v>
      </c>
      <c r="AG71" s="85">
        <f t="shared" si="15"/>
        <v>1</v>
      </c>
      <c r="AH71" s="88">
        <f t="shared" si="18"/>
        <v>0.5</v>
      </c>
      <c r="AI71" s="89">
        <f t="shared" si="19"/>
        <v>3.4482758620689655E-2</v>
      </c>
      <c r="AJ71" s="89">
        <f t="shared" si="16"/>
        <v>1.7241379310344827E-2</v>
      </c>
      <c r="AK71" s="89">
        <f t="shared" si="17"/>
        <v>0.28735632183908044</v>
      </c>
    </row>
    <row r="72" spans="1:37" ht="24.9" customHeight="1" thickTop="1" thickBot="1" x14ac:dyDescent="0.3">
      <c r="A72" s="251" t="s">
        <v>2134</v>
      </c>
      <c r="B72" s="251" t="s">
        <v>2134</v>
      </c>
      <c r="C72" s="251" t="s">
        <v>2134</v>
      </c>
      <c r="D72" s="251" t="s">
        <v>2134</v>
      </c>
      <c r="E72" s="251" t="s">
        <v>2134</v>
      </c>
      <c r="F72" s="251" t="s">
        <v>2134</v>
      </c>
      <c r="G72" s="251" t="s">
        <v>2134</v>
      </c>
      <c r="H72" s="251" t="s">
        <v>2134</v>
      </c>
      <c r="I72" s="251" t="s">
        <v>2134</v>
      </c>
      <c r="J72" s="251" t="s">
        <v>2134</v>
      </c>
      <c r="K72" s="251" t="s">
        <v>2134</v>
      </c>
      <c r="L72" s="251" t="s">
        <v>2134</v>
      </c>
      <c r="M72" s="251" t="s">
        <v>2134</v>
      </c>
      <c r="N72" s="251" t="s">
        <v>2134</v>
      </c>
      <c r="O72" s="251" t="s">
        <v>2134</v>
      </c>
      <c r="P72" s="251" t="s">
        <v>2134</v>
      </c>
      <c r="Q72" s="161"/>
      <c r="R72" s="161"/>
      <c r="S72" s="161"/>
      <c r="T72" s="161"/>
      <c r="U72" s="161"/>
      <c r="V72" s="161"/>
      <c r="W72" s="161"/>
      <c r="X72" s="161"/>
      <c r="Y72" s="161"/>
      <c r="Z72" s="161"/>
      <c r="AA72" s="161"/>
      <c r="AB72" s="161"/>
      <c r="AC72" s="162"/>
      <c r="AD72" s="229">
        <f>'Art. 123'!Q80</f>
        <v>1</v>
      </c>
      <c r="AE72" s="87">
        <f t="shared" si="13"/>
        <v>0.28735632183908044</v>
      </c>
      <c r="AF72">
        <f t="shared" si="14"/>
        <v>0.5</v>
      </c>
      <c r="AG72" s="85">
        <f t="shared" si="15"/>
        <v>1</v>
      </c>
      <c r="AH72" s="88">
        <f t="shared" si="18"/>
        <v>0.5</v>
      </c>
      <c r="AI72" s="89">
        <f t="shared" si="19"/>
        <v>3.4482758620689655E-2</v>
      </c>
      <c r="AJ72" s="89">
        <f t="shared" si="16"/>
        <v>1.7241379310344827E-2</v>
      </c>
      <c r="AK72" s="89">
        <f t="shared" si="17"/>
        <v>0.28735632183908044</v>
      </c>
    </row>
    <row r="73" spans="1:37" ht="24.9" customHeight="1" thickTop="1" thickBot="1" x14ac:dyDescent="0.3">
      <c r="A73" s="251" t="s">
        <v>2135</v>
      </c>
      <c r="B73" s="251" t="s">
        <v>2135</v>
      </c>
      <c r="C73" s="251" t="s">
        <v>2135</v>
      </c>
      <c r="D73" s="251" t="s">
        <v>2135</v>
      </c>
      <c r="E73" s="251" t="s">
        <v>2135</v>
      </c>
      <c r="F73" s="251" t="s">
        <v>2135</v>
      </c>
      <c r="G73" s="251" t="s">
        <v>2135</v>
      </c>
      <c r="H73" s="251" t="s">
        <v>2135</v>
      </c>
      <c r="I73" s="251" t="s">
        <v>2135</v>
      </c>
      <c r="J73" s="251" t="s">
        <v>2135</v>
      </c>
      <c r="K73" s="251" t="s">
        <v>2135</v>
      </c>
      <c r="L73" s="251" t="s">
        <v>2135</v>
      </c>
      <c r="M73" s="251" t="s">
        <v>2135</v>
      </c>
      <c r="N73" s="251" t="s">
        <v>2135</v>
      </c>
      <c r="O73" s="251" t="s">
        <v>2135</v>
      </c>
      <c r="P73" s="251" t="s">
        <v>2135</v>
      </c>
      <c r="Q73" s="161"/>
      <c r="R73" s="161"/>
      <c r="S73" s="161"/>
      <c r="T73" s="161"/>
      <c r="U73" s="161"/>
      <c r="V73" s="161"/>
      <c r="W73" s="161"/>
      <c r="X73" s="161"/>
      <c r="Y73" s="161"/>
      <c r="Z73" s="161"/>
      <c r="AA73" s="161"/>
      <c r="AB73" s="161"/>
      <c r="AC73" s="162"/>
      <c r="AD73" s="229">
        <f>'Art. 123'!Q81</f>
        <v>1</v>
      </c>
      <c r="AE73" s="87">
        <f t="shared" si="13"/>
        <v>0.28735632183908044</v>
      </c>
      <c r="AF73">
        <f t="shared" si="14"/>
        <v>0.5</v>
      </c>
      <c r="AG73" s="85">
        <f t="shared" si="15"/>
        <v>1</v>
      </c>
      <c r="AH73" s="88">
        <f t="shared" si="18"/>
        <v>0.5</v>
      </c>
      <c r="AI73" s="89">
        <f t="shared" si="19"/>
        <v>3.4482758620689655E-2</v>
      </c>
      <c r="AJ73" s="89">
        <f t="shared" si="16"/>
        <v>1.7241379310344827E-2</v>
      </c>
      <c r="AK73" s="89">
        <f t="shared" si="17"/>
        <v>0.28735632183908044</v>
      </c>
    </row>
    <row r="74" spans="1:37" ht="24.9" customHeight="1" thickTop="1" thickBot="1" x14ac:dyDescent="0.3">
      <c r="A74" s="251" t="s">
        <v>2136</v>
      </c>
      <c r="B74" s="251" t="s">
        <v>2136</v>
      </c>
      <c r="C74" s="251" t="s">
        <v>2136</v>
      </c>
      <c r="D74" s="251" t="s">
        <v>2136</v>
      </c>
      <c r="E74" s="251" t="s">
        <v>2136</v>
      </c>
      <c r="F74" s="251" t="s">
        <v>2136</v>
      </c>
      <c r="G74" s="251" t="s">
        <v>2136</v>
      </c>
      <c r="H74" s="251" t="s">
        <v>2136</v>
      </c>
      <c r="I74" s="251" t="s">
        <v>2136</v>
      </c>
      <c r="J74" s="251" t="s">
        <v>2136</v>
      </c>
      <c r="K74" s="251" t="s">
        <v>2136</v>
      </c>
      <c r="L74" s="251" t="s">
        <v>2136</v>
      </c>
      <c r="M74" s="251" t="s">
        <v>2136</v>
      </c>
      <c r="N74" s="251" t="s">
        <v>2136</v>
      </c>
      <c r="O74" s="251" t="s">
        <v>2136</v>
      </c>
      <c r="P74" s="251" t="s">
        <v>2136</v>
      </c>
      <c r="Q74" s="161"/>
      <c r="R74" s="161"/>
      <c r="S74" s="161"/>
      <c r="T74" s="161"/>
      <c r="U74" s="161"/>
      <c r="V74" s="161"/>
      <c r="W74" s="161"/>
      <c r="X74" s="161"/>
      <c r="Y74" s="161"/>
      <c r="Z74" s="161"/>
      <c r="AA74" s="161"/>
      <c r="AB74" s="161"/>
      <c r="AC74" s="162"/>
      <c r="AD74" s="229">
        <f>'Art. 123'!Q82</f>
        <v>1</v>
      </c>
      <c r="AE74" s="87">
        <f t="shared" si="13"/>
        <v>0.28735632183908044</v>
      </c>
      <c r="AF74">
        <f t="shared" si="14"/>
        <v>0.5</v>
      </c>
      <c r="AG74" s="85">
        <f t="shared" si="15"/>
        <v>1</v>
      </c>
      <c r="AH74" s="88">
        <f t="shared" si="18"/>
        <v>0.5</v>
      </c>
      <c r="AI74" s="89">
        <f t="shared" si="19"/>
        <v>3.4482758620689655E-2</v>
      </c>
      <c r="AJ74" s="89">
        <f t="shared" si="16"/>
        <v>1.7241379310344827E-2</v>
      </c>
      <c r="AK74" s="89">
        <f t="shared" si="17"/>
        <v>0.28735632183908044</v>
      </c>
    </row>
    <row r="75" spans="1:37" ht="24.9" customHeight="1" thickTop="1" thickBot="1" x14ac:dyDescent="0.3">
      <c r="A75" s="252" t="s">
        <v>2137</v>
      </c>
      <c r="B75" s="252" t="s">
        <v>2137</v>
      </c>
      <c r="C75" s="252" t="s">
        <v>2137</v>
      </c>
      <c r="D75" s="252" t="s">
        <v>2137</v>
      </c>
      <c r="E75" s="252" t="s">
        <v>2137</v>
      </c>
      <c r="F75" s="252" t="s">
        <v>2137</v>
      </c>
      <c r="G75" s="252" t="s">
        <v>2137</v>
      </c>
      <c r="H75" s="252" t="s">
        <v>2137</v>
      </c>
      <c r="I75" s="252" t="s">
        <v>2137</v>
      </c>
      <c r="J75" s="252" t="s">
        <v>2137</v>
      </c>
      <c r="K75" s="252" t="s">
        <v>2137</v>
      </c>
      <c r="L75" s="252" t="s">
        <v>2137</v>
      </c>
      <c r="M75" s="252" t="s">
        <v>2137</v>
      </c>
      <c r="N75" s="252" t="s">
        <v>2137</v>
      </c>
      <c r="O75" s="252" t="s">
        <v>2137</v>
      </c>
      <c r="P75" s="252" t="s">
        <v>2137</v>
      </c>
      <c r="Q75" s="161"/>
      <c r="R75" s="161"/>
      <c r="S75" s="161"/>
      <c r="T75" s="161"/>
      <c r="U75" s="161"/>
      <c r="V75" s="161"/>
      <c r="W75" s="161"/>
      <c r="X75" s="161"/>
      <c r="Y75" s="161"/>
      <c r="Z75" s="161"/>
      <c r="AA75" s="161"/>
      <c r="AB75" s="161"/>
      <c r="AC75" s="162"/>
      <c r="AD75" s="229">
        <f>'Art. 123'!Q83</f>
        <v>1</v>
      </c>
      <c r="AE75" s="87">
        <f t="shared" si="13"/>
        <v>0.28735632183908044</v>
      </c>
      <c r="AF75">
        <f t="shared" si="14"/>
        <v>0.5</v>
      </c>
      <c r="AG75" s="85">
        <f t="shared" si="15"/>
        <v>1</v>
      </c>
      <c r="AH75" s="88">
        <f t="shared" si="18"/>
        <v>0.5</v>
      </c>
      <c r="AI75" s="89">
        <f t="shared" si="19"/>
        <v>3.4482758620689655E-2</v>
      </c>
      <c r="AJ75" s="89">
        <f t="shared" si="16"/>
        <v>1.7241379310344827E-2</v>
      </c>
      <c r="AK75" s="89">
        <f t="shared" si="17"/>
        <v>0.28735632183908044</v>
      </c>
    </row>
    <row r="76" spans="1:37" ht="24.9" customHeight="1" thickTop="1" thickBot="1" x14ac:dyDescent="0.3">
      <c r="A76" s="252" t="s">
        <v>2138</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1</v>
      </c>
      <c r="AE76" s="87">
        <f t="shared" si="13"/>
        <v>0.28735632183908044</v>
      </c>
      <c r="AF76">
        <f t="shared" si="14"/>
        <v>0.5</v>
      </c>
      <c r="AG76" s="85">
        <f t="shared" si="15"/>
        <v>1</v>
      </c>
      <c r="AH76" s="88">
        <f t="shared" si="18"/>
        <v>0.5</v>
      </c>
      <c r="AI76" s="89">
        <f t="shared" si="19"/>
        <v>3.4482758620689655E-2</v>
      </c>
      <c r="AJ76" s="89">
        <f t="shared" si="16"/>
        <v>1.7241379310344827E-2</v>
      </c>
      <c r="AK76" s="89">
        <f t="shared" si="17"/>
        <v>0.28735632183908044</v>
      </c>
    </row>
    <row r="77" spans="1:37" ht="24.9" customHeight="1" thickTop="1" thickBot="1" x14ac:dyDescent="0.3">
      <c r="A77" s="251" t="s">
        <v>2139</v>
      </c>
      <c r="B77" s="251" t="s">
        <v>2139</v>
      </c>
      <c r="C77" s="251" t="s">
        <v>2139</v>
      </c>
      <c r="D77" s="251" t="s">
        <v>2139</v>
      </c>
      <c r="E77" s="251" t="s">
        <v>2139</v>
      </c>
      <c r="F77" s="251" t="s">
        <v>2139</v>
      </c>
      <c r="G77" s="251" t="s">
        <v>2139</v>
      </c>
      <c r="H77" s="251" t="s">
        <v>2139</v>
      </c>
      <c r="I77" s="251" t="s">
        <v>2139</v>
      </c>
      <c r="J77" s="251" t="s">
        <v>2139</v>
      </c>
      <c r="K77" s="251" t="s">
        <v>2139</v>
      </c>
      <c r="L77" s="251" t="s">
        <v>2139</v>
      </c>
      <c r="M77" s="251" t="s">
        <v>2139</v>
      </c>
      <c r="N77" s="251" t="s">
        <v>2139</v>
      </c>
      <c r="O77" s="251" t="s">
        <v>2139</v>
      </c>
      <c r="P77" s="251" t="s">
        <v>2139</v>
      </c>
      <c r="Q77" s="161"/>
      <c r="R77" s="161"/>
      <c r="S77" s="161"/>
      <c r="T77" s="161"/>
      <c r="U77" s="161"/>
      <c r="V77" s="161"/>
      <c r="W77" s="161"/>
      <c r="X77" s="161"/>
      <c r="Y77" s="161"/>
      <c r="Z77" s="161"/>
      <c r="AA77" s="161"/>
      <c r="AB77" s="161"/>
      <c r="AC77" s="162"/>
      <c r="AD77" s="229">
        <f>'Art. 123'!Q85</f>
        <v>1</v>
      </c>
      <c r="AE77" s="87">
        <f t="shared" si="13"/>
        <v>0.28735632183908044</v>
      </c>
      <c r="AF77">
        <f t="shared" si="14"/>
        <v>0.5</v>
      </c>
      <c r="AG77" s="85">
        <f t="shared" si="15"/>
        <v>1</v>
      </c>
      <c r="AH77" s="88">
        <f t="shared" si="18"/>
        <v>0.5</v>
      </c>
      <c r="AI77" s="89">
        <f t="shared" si="19"/>
        <v>3.4482758620689655E-2</v>
      </c>
      <c r="AJ77" s="89">
        <f t="shared" si="16"/>
        <v>1.7241379310344827E-2</v>
      </c>
      <c r="AK77" s="89">
        <f t="shared" si="17"/>
        <v>0.28735632183908044</v>
      </c>
    </row>
    <row r="78" spans="1:37" ht="24.9" customHeight="1" thickTop="1" thickBot="1" x14ac:dyDescent="0.3">
      <c r="A78" s="251" t="s">
        <v>2140</v>
      </c>
      <c r="B78" s="251" t="s">
        <v>2140</v>
      </c>
      <c r="C78" s="251" t="s">
        <v>2140</v>
      </c>
      <c r="D78" s="251" t="s">
        <v>2140</v>
      </c>
      <c r="E78" s="251" t="s">
        <v>2140</v>
      </c>
      <c r="F78" s="251" t="s">
        <v>2140</v>
      </c>
      <c r="G78" s="251" t="s">
        <v>2140</v>
      </c>
      <c r="H78" s="251" t="s">
        <v>2140</v>
      </c>
      <c r="I78" s="251" t="s">
        <v>2140</v>
      </c>
      <c r="J78" s="251" t="s">
        <v>2140</v>
      </c>
      <c r="K78" s="251" t="s">
        <v>2140</v>
      </c>
      <c r="L78" s="251" t="s">
        <v>2140</v>
      </c>
      <c r="M78" s="251" t="s">
        <v>2140</v>
      </c>
      <c r="N78" s="251" t="s">
        <v>2140</v>
      </c>
      <c r="O78" s="251" t="s">
        <v>2140</v>
      </c>
      <c r="P78" s="251" t="s">
        <v>2140</v>
      </c>
      <c r="Q78" s="161"/>
      <c r="R78" s="161"/>
      <c r="S78" s="161"/>
      <c r="T78" s="161"/>
      <c r="U78" s="161"/>
      <c r="V78" s="161"/>
      <c r="W78" s="161"/>
      <c r="X78" s="161"/>
      <c r="Y78" s="161"/>
      <c r="Z78" s="161"/>
      <c r="AA78" s="161"/>
      <c r="AB78" s="161"/>
      <c r="AC78" s="162"/>
      <c r="AD78" s="229">
        <f>'Art. 123'!Q86</f>
        <v>1</v>
      </c>
      <c r="AE78" s="87">
        <f t="shared" si="13"/>
        <v>0.28735632183908044</v>
      </c>
      <c r="AF78">
        <f t="shared" si="14"/>
        <v>0.5</v>
      </c>
      <c r="AG78" s="85">
        <f t="shared" si="15"/>
        <v>1</v>
      </c>
      <c r="AH78" s="88">
        <f t="shared" si="18"/>
        <v>0.5</v>
      </c>
      <c r="AI78" s="89">
        <f t="shared" si="19"/>
        <v>3.4482758620689655E-2</v>
      </c>
      <c r="AJ78" s="89">
        <f t="shared" si="16"/>
        <v>1.7241379310344827E-2</v>
      </c>
      <c r="AK78" s="89">
        <f t="shared" si="17"/>
        <v>0.28735632183908044</v>
      </c>
    </row>
    <row r="79" spans="1:37" ht="24.9" customHeight="1" thickTop="1" thickBot="1" x14ac:dyDescent="0.3">
      <c r="A79" s="251" t="s">
        <v>2141</v>
      </c>
      <c r="B79" s="251" t="s">
        <v>2141</v>
      </c>
      <c r="C79" s="251" t="s">
        <v>2141</v>
      </c>
      <c r="D79" s="251" t="s">
        <v>2141</v>
      </c>
      <c r="E79" s="251" t="s">
        <v>2141</v>
      </c>
      <c r="F79" s="251" t="s">
        <v>2141</v>
      </c>
      <c r="G79" s="251" t="s">
        <v>2141</v>
      </c>
      <c r="H79" s="251" t="s">
        <v>2141</v>
      </c>
      <c r="I79" s="251" t="s">
        <v>2141</v>
      </c>
      <c r="J79" s="251" t="s">
        <v>2141</v>
      </c>
      <c r="K79" s="251" t="s">
        <v>2141</v>
      </c>
      <c r="L79" s="251" t="s">
        <v>2141</v>
      </c>
      <c r="M79" s="251" t="s">
        <v>2141</v>
      </c>
      <c r="N79" s="251" t="s">
        <v>2141</v>
      </c>
      <c r="O79" s="251" t="s">
        <v>2141</v>
      </c>
      <c r="P79" s="251" t="s">
        <v>2141</v>
      </c>
      <c r="Q79" s="161"/>
      <c r="R79" s="161"/>
      <c r="S79" s="161"/>
      <c r="T79" s="161"/>
      <c r="U79" s="161"/>
      <c r="V79" s="161"/>
      <c r="W79" s="161"/>
      <c r="X79" s="161"/>
      <c r="Y79" s="161"/>
      <c r="Z79" s="161"/>
      <c r="AA79" s="161"/>
      <c r="AB79" s="161"/>
      <c r="AC79" s="162"/>
      <c r="AD79" s="229">
        <f>'Art. 123'!Q87</f>
        <v>1</v>
      </c>
      <c r="AE79" s="87">
        <f t="shared" si="13"/>
        <v>0.28735632183908044</v>
      </c>
      <c r="AF79">
        <f t="shared" si="14"/>
        <v>0.5</v>
      </c>
      <c r="AG79" s="85">
        <f t="shared" si="15"/>
        <v>1</v>
      </c>
      <c r="AH79" s="88">
        <f t="shared" si="18"/>
        <v>0.5</v>
      </c>
      <c r="AI79" s="89">
        <f t="shared" si="19"/>
        <v>3.4482758620689655E-2</v>
      </c>
      <c r="AJ79" s="89">
        <f t="shared" si="16"/>
        <v>1.7241379310344827E-2</v>
      </c>
      <c r="AK79" s="89">
        <f t="shared" si="17"/>
        <v>0.28735632183908044</v>
      </c>
    </row>
    <row r="80" spans="1:37" ht="24.9" customHeight="1" thickTop="1" x14ac:dyDescent="0.25">
      <c r="A80" s="281" t="s">
        <v>1716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8.3333333333333375</v>
      </c>
      <c r="AF80" s="58"/>
      <c r="AG80" s="90">
        <f>SUM(AG51:AG79)</f>
        <v>29</v>
      </c>
      <c r="AH80" s="91"/>
      <c r="AI80" s="92"/>
      <c r="AJ80" s="92"/>
      <c r="AK80" s="92"/>
    </row>
    <row r="81" spans="1:37" ht="24.9" customHeight="1" x14ac:dyDescent="0.25">
      <c r="A81" s="279" t="s">
        <v>1717</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50.000000000000036</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203</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194</v>
      </c>
      <c r="AE83" s="103" t="s">
        <v>9</v>
      </c>
      <c r="AF83" s="85" t="s">
        <v>1706</v>
      </c>
      <c r="AG83" s="85" t="s">
        <v>1707</v>
      </c>
      <c r="AH83" s="85" t="s">
        <v>1708</v>
      </c>
      <c r="AI83" s="86" t="s">
        <v>1709</v>
      </c>
      <c r="AJ83" s="85"/>
      <c r="AK83" s="86" t="s">
        <v>1710</v>
      </c>
    </row>
    <row r="84" spans="1:37" ht="24.9" customHeight="1" thickTop="1" thickBot="1" x14ac:dyDescent="0.3">
      <c r="A84" s="251" t="s">
        <v>2161</v>
      </c>
      <c r="B84" s="251" t="s">
        <v>2161</v>
      </c>
      <c r="C84" s="251" t="s">
        <v>2161</v>
      </c>
      <c r="D84" s="251" t="s">
        <v>2161</v>
      </c>
      <c r="E84" s="251" t="s">
        <v>2161</v>
      </c>
      <c r="F84" s="251" t="s">
        <v>2161</v>
      </c>
      <c r="G84" s="251" t="s">
        <v>2161</v>
      </c>
      <c r="H84" s="251" t="s">
        <v>2161</v>
      </c>
      <c r="I84" s="251" t="s">
        <v>2161</v>
      </c>
      <c r="J84" s="251" t="s">
        <v>2161</v>
      </c>
      <c r="K84" s="251" t="s">
        <v>2161</v>
      </c>
      <c r="L84" s="251" t="s">
        <v>2161</v>
      </c>
      <c r="M84" s="251" t="s">
        <v>2161</v>
      </c>
      <c r="N84" s="251" t="s">
        <v>2161</v>
      </c>
      <c r="O84" s="251" t="s">
        <v>2161</v>
      </c>
      <c r="P84" s="251" t="s">
        <v>2161</v>
      </c>
      <c r="Q84" s="161"/>
      <c r="R84" s="161"/>
      <c r="S84" s="161"/>
      <c r="T84" s="161"/>
      <c r="U84" s="161"/>
      <c r="V84" s="161"/>
      <c r="W84" s="161"/>
      <c r="X84" s="161"/>
      <c r="Y84" s="161"/>
      <c r="Z84" s="161"/>
      <c r="AA84" s="161"/>
      <c r="AB84" s="161"/>
      <c r="AC84" s="162"/>
      <c r="AD84" s="229">
        <f>'Art. 123'!Q90</f>
        <v>1</v>
      </c>
      <c r="AE84" s="87">
        <f t="shared" ref="AE84:AE88" si="20">IF(AG84=1,AK84,AG84)</f>
        <v>1.6666666666666665</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1.6666666666666665</v>
      </c>
    </row>
    <row r="85" spans="1:37" ht="24.9" customHeight="1" thickTop="1" thickBot="1" x14ac:dyDescent="0.3">
      <c r="A85" s="251" t="s">
        <v>1142</v>
      </c>
      <c r="B85" s="251" t="s">
        <v>1142</v>
      </c>
      <c r="C85" s="251" t="s">
        <v>1142</v>
      </c>
      <c r="D85" s="251" t="s">
        <v>1142</v>
      </c>
      <c r="E85" s="251" t="s">
        <v>1142</v>
      </c>
      <c r="F85" s="251" t="s">
        <v>1142</v>
      </c>
      <c r="G85" s="251" t="s">
        <v>1142</v>
      </c>
      <c r="H85" s="251" t="s">
        <v>1142</v>
      </c>
      <c r="I85" s="251" t="s">
        <v>1142</v>
      </c>
      <c r="J85" s="251" t="s">
        <v>1142</v>
      </c>
      <c r="K85" s="251" t="s">
        <v>1142</v>
      </c>
      <c r="L85" s="251" t="s">
        <v>1142</v>
      </c>
      <c r="M85" s="251" t="s">
        <v>1142</v>
      </c>
      <c r="N85" s="251" t="s">
        <v>1142</v>
      </c>
      <c r="O85" s="251" t="s">
        <v>1142</v>
      </c>
      <c r="P85" s="251" t="s">
        <v>1142</v>
      </c>
      <c r="Q85" s="161"/>
      <c r="R85" s="161"/>
      <c r="S85" s="161"/>
      <c r="T85" s="161"/>
      <c r="U85" s="161"/>
      <c r="V85" s="161"/>
      <c r="W85" s="161"/>
      <c r="X85" s="161"/>
      <c r="Y85" s="161"/>
      <c r="Z85" s="161"/>
      <c r="AA85" s="161"/>
      <c r="AB85" s="161"/>
      <c r="AC85" s="162"/>
      <c r="AD85" s="229">
        <f>'Art. 123'!Q91</f>
        <v>1</v>
      </c>
      <c r="AE85" s="87">
        <f t="shared" si="20"/>
        <v>1.6666666666666665</v>
      </c>
      <c r="AF85">
        <f t="shared" si="21"/>
        <v>0.5</v>
      </c>
      <c r="AG85" s="85">
        <f>IF(AND(AF85&gt;=0,AF85&lt;=1),1,"No aplica")</f>
        <v>1</v>
      </c>
      <c r="AH85" s="88">
        <f t="shared" si="22"/>
        <v>0.5</v>
      </c>
      <c r="AI85" s="89">
        <f t="shared" si="23"/>
        <v>0.2</v>
      </c>
      <c r="AJ85" s="89">
        <f t="shared" si="24"/>
        <v>0.1</v>
      </c>
      <c r="AK85" s="89">
        <f t="shared" si="25"/>
        <v>1.6666666666666665</v>
      </c>
    </row>
    <row r="86" spans="1:37" ht="24.9" customHeight="1" thickTop="1" thickBot="1" x14ac:dyDescent="0.3">
      <c r="A86" s="251" t="s">
        <v>1143</v>
      </c>
      <c r="B86" s="251" t="s">
        <v>1143</v>
      </c>
      <c r="C86" s="251" t="s">
        <v>1143</v>
      </c>
      <c r="D86" s="251" t="s">
        <v>1143</v>
      </c>
      <c r="E86" s="251" t="s">
        <v>1143</v>
      </c>
      <c r="F86" s="251" t="s">
        <v>1143</v>
      </c>
      <c r="G86" s="251" t="s">
        <v>1143</v>
      </c>
      <c r="H86" s="251" t="s">
        <v>1143</v>
      </c>
      <c r="I86" s="251" t="s">
        <v>1143</v>
      </c>
      <c r="J86" s="251" t="s">
        <v>1143</v>
      </c>
      <c r="K86" s="251" t="s">
        <v>1143</v>
      </c>
      <c r="L86" s="251" t="s">
        <v>1143</v>
      </c>
      <c r="M86" s="251" t="s">
        <v>1143</v>
      </c>
      <c r="N86" s="251" t="s">
        <v>1143</v>
      </c>
      <c r="O86" s="251" t="s">
        <v>1143</v>
      </c>
      <c r="P86" s="251" t="s">
        <v>1143</v>
      </c>
      <c r="Q86" s="161"/>
      <c r="R86" s="161"/>
      <c r="S86" s="161"/>
      <c r="T86" s="161"/>
      <c r="U86" s="161"/>
      <c r="V86" s="161"/>
      <c r="W86" s="161"/>
      <c r="X86" s="161"/>
      <c r="Y86" s="161"/>
      <c r="Z86" s="161"/>
      <c r="AA86" s="161"/>
      <c r="AB86" s="161"/>
      <c r="AC86" s="162"/>
      <c r="AD86" s="229">
        <f>'Art. 123'!Q92</f>
        <v>1</v>
      </c>
      <c r="AE86" s="87">
        <f t="shared" si="20"/>
        <v>1.6666666666666665</v>
      </c>
      <c r="AF86">
        <f t="shared" si="21"/>
        <v>0.5</v>
      </c>
      <c r="AG86" s="85">
        <f>IF(AND(AF86&gt;=0,AF86&lt;=1),1,"No aplica")</f>
        <v>1</v>
      </c>
      <c r="AH86" s="88">
        <f t="shared" si="22"/>
        <v>0.5</v>
      </c>
      <c r="AI86" s="89">
        <f t="shared" si="23"/>
        <v>0.2</v>
      </c>
      <c r="AJ86" s="89">
        <f t="shared" si="24"/>
        <v>0.1</v>
      </c>
      <c r="AK86" s="89">
        <f t="shared" si="25"/>
        <v>1.6666666666666665</v>
      </c>
    </row>
    <row r="87" spans="1:37" ht="24.9" customHeight="1" thickTop="1" thickBot="1" x14ac:dyDescent="0.3">
      <c r="A87" s="251" t="s">
        <v>1144</v>
      </c>
      <c r="B87" s="251" t="s">
        <v>1144</v>
      </c>
      <c r="C87" s="251" t="s">
        <v>1144</v>
      </c>
      <c r="D87" s="251" t="s">
        <v>1144</v>
      </c>
      <c r="E87" s="251" t="s">
        <v>1144</v>
      </c>
      <c r="F87" s="251" t="s">
        <v>1144</v>
      </c>
      <c r="G87" s="251" t="s">
        <v>1144</v>
      </c>
      <c r="H87" s="251" t="s">
        <v>1144</v>
      </c>
      <c r="I87" s="251" t="s">
        <v>1144</v>
      </c>
      <c r="J87" s="251" t="s">
        <v>1144</v>
      </c>
      <c r="K87" s="251" t="s">
        <v>1144</v>
      </c>
      <c r="L87" s="251" t="s">
        <v>1144</v>
      </c>
      <c r="M87" s="251" t="s">
        <v>1144</v>
      </c>
      <c r="N87" s="251" t="s">
        <v>1144</v>
      </c>
      <c r="O87" s="251" t="s">
        <v>1144</v>
      </c>
      <c r="P87" s="251" t="s">
        <v>1144</v>
      </c>
      <c r="Q87" s="161"/>
      <c r="R87" s="161"/>
      <c r="S87" s="161"/>
      <c r="T87" s="161"/>
      <c r="U87" s="161"/>
      <c r="V87" s="161"/>
      <c r="W87" s="161"/>
      <c r="X87" s="161"/>
      <c r="Y87" s="161"/>
      <c r="Z87" s="161"/>
      <c r="AA87" s="161"/>
      <c r="AB87" s="161"/>
      <c r="AC87" s="162"/>
      <c r="AD87" s="229">
        <f>'Art. 123'!Q93</f>
        <v>1</v>
      </c>
      <c r="AE87" s="87">
        <f t="shared" si="20"/>
        <v>1.6666666666666665</v>
      </c>
      <c r="AF87">
        <f t="shared" si="21"/>
        <v>0.5</v>
      </c>
      <c r="AG87" s="85">
        <f>IF(AND(AF87&gt;=0,AF87&lt;=1),1,"No aplica")</f>
        <v>1</v>
      </c>
      <c r="AH87" s="88">
        <f t="shared" si="22"/>
        <v>0.5</v>
      </c>
      <c r="AI87" s="89">
        <f t="shared" si="23"/>
        <v>0.2</v>
      </c>
      <c r="AJ87" s="89">
        <f t="shared" si="24"/>
        <v>0.1</v>
      </c>
      <c r="AK87" s="89">
        <f t="shared" si="25"/>
        <v>1.6666666666666665</v>
      </c>
    </row>
    <row r="88" spans="1:37" ht="24.9" customHeight="1" thickTop="1" thickBot="1" x14ac:dyDescent="0.3">
      <c r="A88" s="251" t="s">
        <v>2163</v>
      </c>
      <c r="B88" s="251" t="s">
        <v>2163</v>
      </c>
      <c r="C88" s="251" t="s">
        <v>2163</v>
      </c>
      <c r="D88" s="251" t="s">
        <v>2163</v>
      </c>
      <c r="E88" s="251" t="s">
        <v>2163</v>
      </c>
      <c r="F88" s="251" t="s">
        <v>2163</v>
      </c>
      <c r="G88" s="251" t="s">
        <v>2163</v>
      </c>
      <c r="H88" s="251" t="s">
        <v>2163</v>
      </c>
      <c r="I88" s="251" t="s">
        <v>2163</v>
      </c>
      <c r="J88" s="251" t="s">
        <v>2163</v>
      </c>
      <c r="K88" s="251" t="s">
        <v>2163</v>
      </c>
      <c r="L88" s="251" t="s">
        <v>2163</v>
      </c>
      <c r="M88" s="251" t="s">
        <v>2163</v>
      </c>
      <c r="N88" s="251" t="s">
        <v>2163</v>
      </c>
      <c r="O88" s="251" t="s">
        <v>2163</v>
      </c>
      <c r="P88" s="251" t="s">
        <v>2163</v>
      </c>
      <c r="Q88" s="161"/>
      <c r="R88" s="161"/>
      <c r="S88" s="161"/>
      <c r="T88" s="161"/>
      <c r="U88" s="161"/>
      <c r="V88" s="161"/>
      <c r="W88" s="161"/>
      <c r="X88" s="161"/>
      <c r="Y88" s="161"/>
      <c r="Z88" s="161"/>
      <c r="AA88" s="161"/>
      <c r="AB88" s="161"/>
      <c r="AC88" s="162"/>
      <c r="AD88" s="229">
        <f>'Art. 123'!Q94</f>
        <v>1</v>
      </c>
      <c r="AE88" s="87">
        <f t="shared" si="20"/>
        <v>1.6666666666666665</v>
      </c>
      <c r="AF88">
        <f t="shared" si="21"/>
        <v>0.5</v>
      </c>
      <c r="AG88" s="85">
        <f>IF(AND(AF88&gt;=0,AF88&lt;=1),1,"No aplica")</f>
        <v>1</v>
      </c>
      <c r="AH88" s="88">
        <f t="shared" si="22"/>
        <v>0.5</v>
      </c>
      <c r="AI88" s="89">
        <f t="shared" si="23"/>
        <v>0.2</v>
      </c>
      <c r="AJ88" s="89">
        <f t="shared" si="24"/>
        <v>0.1</v>
      </c>
      <c r="AK88" s="89">
        <f t="shared" si="25"/>
        <v>1.6666666666666665</v>
      </c>
    </row>
    <row r="89" spans="1:37" ht="24.9" customHeight="1" thickTop="1" x14ac:dyDescent="0.25">
      <c r="A89" s="281" t="s">
        <v>1718</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8.3333333333333321</v>
      </c>
      <c r="AF89" s="58"/>
      <c r="AG89" s="90">
        <f>SUM(AG84:AG88)</f>
        <v>5</v>
      </c>
      <c r="AH89" s="91"/>
      <c r="AI89" s="92"/>
      <c r="AJ89" s="92"/>
      <c r="AK89" s="92"/>
    </row>
    <row r="90" spans="1:37" ht="24.9" customHeight="1" x14ac:dyDescent="0.25">
      <c r="A90" s="279" t="s">
        <v>1719</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50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2147</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194</v>
      </c>
      <c r="AE96" s="221" t="s">
        <v>9</v>
      </c>
      <c r="AF96" s="85" t="s">
        <v>1706</v>
      </c>
      <c r="AG96" s="85" t="s">
        <v>1707</v>
      </c>
      <c r="AH96" s="85" t="s">
        <v>1708</v>
      </c>
      <c r="AI96" s="86" t="s">
        <v>1709</v>
      </c>
      <c r="AJ96" s="85"/>
      <c r="AK96" s="86" t="s">
        <v>1710</v>
      </c>
    </row>
    <row r="97" spans="1:37" ht="24.9" customHeight="1" thickTop="1" thickBot="1" x14ac:dyDescent="0.3">
      <c r="A97" s="251" t="s">
        <v>196</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1" t="s">
        <v>1047</v>
      </c>
      <c r="B98" s="251" t="s">
        <v>1047</v>
      </c>
      <c r="C98" s="251" t="s">
        <v>1047</v>
      </c>
      <c r="D98" s="251" t="s">
        <v>1047</v>
      </c>
      <c r="E98" s="251" t="s">
        <v>1047</v>
      </c>
      <c r="F98" s="251" t="s">
        <v>1047</v>
      </c>
      <c r="G98" s="251" t="s">
        <v>1047</v>
      </c>
      <c r="H98" s="251" t="s">
        <v>1047</v>
      </c>
      <c r="I98" s="251" t="s">
        <v>1047</v>
      </c>
      <c r="J98" s="251" t="s">
        <v>1047</v>
      </c>
      <c r="K98" s="251" t="s">
        <v>1047</v>
      </c>
      <c r="L98" s="251" t="s">
        <v>1047</v>
      </c>
      <c r="M98" s="251" t="s">
        <v>1047</v>
      </c>
      <c r="N98" s="251" t="s">
        <v>1047</v>
      </c>
      <c r="O98" s="251" t="s">
        <v>1047</v>
      </c>
      <c r="P98" s="251" t="s">
        <v>1047</v>
      </c>
      <c r="Q98" s="161"/>
      <c r="R98" s="161"/>
      <c r="S98" s="161"/>
      <c r="T98" s="161"/>
      <c r="U98" s="161"/>
      <c r="V98" s="161"/>
      <c r="W98" s="161"/>
      <c r="X98" s="161"/>
      <c r="Y98" s="161"/>
      <c r="Z98" s="161"/>
      <c r="AA98" s="161"/>
      <c r="AB98" s="161"/>
      <c r="AC98" s="162"/>
      <c r="AD98" s="229">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1" t="s">
        <v>2149</v>
      </c>
      <c r="B99" s="251" t="s">
        <v>2149</v>
      </c>
      <c r="C99" s="251" t="s">
        <v>2149</v>
      </c>
      <c r="D99" s="251" t="s">
        <v>2149</v>
      </c>
      <c r="E99" s="251" t="s">
        <v>2149</v>
      </c>
      <c r="F99" s="251" t="s">
        <v>2149</v>
      </c>
      <c r="G99" s="251" t="s">
        <v>2149</v>
      </c>
      <c r="H99" s="251" t="s">
        <v>2149</v>
      </c>
      <c r="I99" s="251" t="s">
        <v>2149</v>
      </c>
      <c r="J99" s="251" t="s">
        <v>2149</v>
      </c>
      <c r="K99" s="251" t="s">
        <v>2149</v>
      </c>
      <c r="L99" s="251" t="s">
        <v>2149</v>
      </c>
      <c r="M99" s="251" t="s">
        <v>2149</v>
      </c>
      <c r="N99" s="251" t="s">
        <v>2149</v>
      </c>
      <c r="O99" s="251" t="s">
        <v>2149</v>
      </c>
      <c r="P99" s="251" t="s">
        <v>2149</v>
      </c>
      <c r="Q99" s="161"/>
      <c r="R99" s="161"/>
      <c r="S99" s="161"/>
      <c r="T99" s="161"/>
      <c r="U99" s="161"/>
      <c r="V99" s="161"/>
      <c r="W99" s="161"/>
      <c r="X99" s="161"/>
      <c r="Y99" s="161"/>
      <c r="Z99" s="161"/>
      <c r="AA99" s="161"/>
      <c r="AB99" s="161"/>
      <c r="AC99" s="162"/>
      <c r="AD99" s="229">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1" t="s">
        <v>2150</v>
      </c>
      <c r="B100" s="251" t="s">
        <v>2150</v>
      </c>
      <c r="C100" s="251" t="s">
        <v>2150</v>
      </c>
      <c r="D100" s="251" t="s">
        <v>2150</v>
      </c>
      <c r="E100" s="251" t="s">
        <v>2150</v>
      </c>
      <c r="F100" s="251" t="s">
        <v>2150</v>
      </c>
      <c r="G100" s="251" t="s">
        <v>2150</v>
      </c>
      <c r="H100" s="251" t="s">
        <v>2150</v>
      </c>
      <c r="I100" s="251" t="s">
        <v>2150</v>
      </c>
      <c r="J100" s="251" t="s">
        <v>2150</v>
      </c>
      <c r="K100" s="251" t="s">
        <v>2150</v>
      </c>
      <c r="L100" s="251" t="s">
        <v>2150</v>
      </c>
      <c r="M100" s="251" t="s">
        <v>2150</v>
      </c>
      <c r="N100" s="251" t="s">
        <v>2150</v>
      </c>
      <c r="O100" s="251" t="s">
        <v>2150</v>
      </c>
      <c r="P100" s="251" t="s">
        <v>2150</v>
      </c>
      <c r="Q100" s="161"/>
      <c r="R100" s="161"/>
      <c r="S100" s="161"/>
      <c r="T100" s="161"/>
      <c r="U100" s="161"/>
      <c r="V100" s="161"/>
      <c r="W100" s="161"/>
      <c r="X100" s="161"/>
      <c r="Y100" s="161"/>
      <c r="Z100" s="161"/>
      <c r="AA100" s="161"/>
      <c r="AB100" s="161"/>
      <c r="AC100" s="162"/>
      <c r="AD100" s="229">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2" t="s">
        <v>2151</v>
      </c>
      <c r="B101" s="252" t="s">
        <v>2151</v>
      </c>
      <c r="C101" s="252" t="s">
        <v>2151</v>
      </c>
      <c r="D101" s="252" t="s">
        <v>2151</v>
      </c>
      <c r="E101" s="252" t="s">
        <v>2151</v>
      </c>
      <c r="F101" s="252" t="s">
        <v>2151</v>
      </c>
      <c r="G101" s="252" t="s">
        <v>2151</v>
      </c>
      <c r="H101" s="252" t="s">
        <v>2151</v>
      </c>
      <c r="I101" s="252" t="s">
        <v>2151</v>
      </c>
      <c r="J101" s="252" t="s">
        <v>2151</v>
      </c>
      <c r="K101" s="252" t="s">
        <v>2151</v>
      </c>
      <c r="L101" s="252" t="s">
        <v>2151</v>
      </c>
      <c r="M101" s="252" t="s">
        <v>2151</v>
      </c>
      <c r="N101" s="252" t="s">
        <v>2151</v>
      </c>
      <c r="O101" s="252" t="s">
        <v>2151</v>
      </c>
      <c r="P101" s="252" t="s">
        <v>2151</v>
      </c>
      <c r="Q101" s="163"/>
      <c r="R101" s="163"/>
      <c r="S101" s="163"/>
      <c r="T101" s="163"/>
      <c r="U101" s="163"/>
      <c r="V101" s="163"/>
      <c r="W101" s="163"/>
      <c r="X101" s="163"/>
      <c r="Y101" s="163"/>
      <c r="Z101" s="163"/>
      <c r="AA101" s="163"/>
      <c r="AB101" s="163"/>
      <c r="AC101" s="164"/>
      <c r="AD101" s="229">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2" t="s">
        <v>2152</v>
      </c>
      <c r="B102" s="252" t="s">
        <v>2152</v>
      </c>
      <c r="C102" s="252" t="s">
        <v>2152</v>
      </c>
      <c r="D102" s="252" t="s">
        <v>2152</v>
      </c>
      <c r="E102" s="252" t="s">
        <v>2152</v>
      </c>
      <c r="F102" s="252" t="s">
        <v>2152</v>
      </c>
      <c r="G102" s="252" t="s">
        <v>2152</v>
      </c>
      <c r="H102" s="252" t="s">
        <v>2152</v>
      </c>
      <c r="I102" s="252" t="s">
        <v>2152</v>
      </c>
      <c r="J102" s="252" t="s">
        <v>2152</v>
      </c>
      <c r="K102" s="252" t="s">
        <v>2152</v>
      </c>
      <c r="L102" s="252" t="s">
        <v>2152</v>
      </c>
      <c r="M102" s="252" t="s">
        <v>2152</v>
      </c>
      <c r="N102" s="252" t="s">
        <v>2152</v>
      </c>
      <c r="O102" s="252" t="s">
        <v>2152</v>
      </c>
      <c r="P102" s="252" t="s">
        <v>2152</v>
      </c>
      <c r="Q102" s="163"/>
      <c r="R102" s="163"/>
      <c r="S102" s="163"/>
      <c r="T102" s="163"/>
      <c r="U102" s="163"/>
      <c r="V102" s="163"/>
      <c r="W102" s="163"/>
      <c r="X102" s="163"/>
      <c r="Y102" s="163"/>
      <c r="Z102" s="163"/>
      <c r="AA102" s="163"/>
      <c r="AB102" s="163"/>
      <c r="AC102" s="164"/>
      <c r="AD102" s="229">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1" t="s">
        <v>2153</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1" t="s">
        <v>2154</v>
      </c>
      <c r="B104" s="251" t="s">
        <v>2154</v>
      </c>
      <c r="C104" s="251" t="s">
        <v>2154</v>
      </c>
      <c r="D104" s="251" t="s">
        <v>2154</v>
      </c>
      <c r="E104" s="251" t="s">
        <v>2154</v>
      </c>
      <c r="F104" s="251" t="s">
        <v>2154</v>
      </c>
      <c r="G104" s="251" t="s">
        <v>2154</v>
      </c>
      <c r="H104" s="251" t="s">
        <v>2154</v>
      </c>
      <c r="I104" s="251" t="s">
        <v>2154</v>
      </c>
      <c r="J104" s="251" t="s">
        <v>2154</v>
      </c>
      <c r="K104" s="251" t="s">
        <v>2154</v>
      </c>
      <c r="L104" s="251" t="s">
        <v>2154</v>
      </c>
      <c r="M104" s="251" t="s">
        <v>2154</v>
      </c>
      <c r="N104" s="251" t="s">
        <v>2154</v>
      </c>
      <c r="O104" s="251" t="s">
        <v>2154</v>
      </c>
      <c r="P104" s="251" t="s">
        <v>2154</v>
      </c>
      <c r="Q104" s="161"/>
      <c r="R104" s="161"/>
      <c r="S104" s="161"/>
      <c r="T104" s="161"/>
      <c r="U104" s="161"/>
      <c r="V104" s="161"/>
      <c r="W104" s="161"/>
      <c r="X104" s="161"/>
      <c r="Y104" s="161"/>
      <c r="Z104" s="161"/>
      <c r="AA104" s="161"/>
      <c r="AB104" s="161"/>
      <c r="AC104" s="162"/>
      <c r="AD104" s="229">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1" t="s">
        <v>2155</v>
      </c>
      <c r="B105" s="251" t="s">
        <v>2155</v>
      </c>
      <c r="C105" s="251" t="s">
        <v>2155</v>
      </c>
      <c r="D105" s="251" t="s">
        <v>2155</v>
      </c>
      <c r="E105" s="251" t="s">
        <v>2155</v>
      </c>
      <c r="F105" s="251" t="s">
        <v>2155</v>
      </c>
      <c r="G105" s="251" t="s">
        <v>2155</v>
      </c>
      <c r="H105" s="251" t="s">
        <v>2155</v>
      </c>
      <c r="I105" s="251" t="s">
        <v>2155</v>
      </c>
      <c r="J105" s="251" t="s">
        <v>2155</v>
      </c>
      <c r="K105" s="251" t="s">
        <v>2155</v>
      </c>
      <c r="L105" s="251" t="s">
        <v>2155</v>
      </c>
      <c r="M105" s="251" t="s">
        <v>2155</v>
      </c>
      <c r="N105" s="251" t="s">
        <v>2155</v>
      </c>
      <c r="O105" s="251" t="s">
        <v>2155</v>
      </c>
      <c r="P105" s="251" t="s">
        <v>2155</v>
      </c>
      <c r="Q105" s="161"/>
      <c r="R105" s="161"/>
      <c r="S105" s="161"/>
      <c r="T105" s="161"/>
      <c r="U105" s="161"/>
      <c r="V105" s="161"/>
      <c r="W105" s="161"/>
      <c r="X105" s="161"/>
      <c r="Y105" s="161"/>
      <c r="Z105" s="161"/>
      <c r="AA105" s="161"/>
      <c r="AB105" s="161"/>
      <c r="AC105" s="162"/>
      <c r="AD105" s="229">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1" t="s">
        <v>2156</v>
      </c>
      <c r="B106" s="251" t="s">
        <v>2156</v>
      </c>
      <c r="C106" s="251" t="s">
        <v>2156</v>
      </c>
      <c r="D106" s="251" t="s">
        <v>2156</v>
      </c>
      <c r="E106" s="251" t="s">
        <v>2156</v>
      </c>
      <c r="F106" s="251" t="s">
        <v>2156</v>
      </c>
      <c r="G106" s="251" t="s">
        <v>2156</v>
      </c>
      <c r="H106" s="251" t="s">
        <v>2156</v>
      </c>
      <c r="I106" s="251" t="s">
        <v>2156</v>
      </c>
      <c r="J106" s="251" t="s">
        <v>2156</v>
      </c>
      <c r="K106" s="251" t="s">
        <v>2156</v>
      </c>
      <c r="L106" s="251" t="s">
        <v>2156</v>
      </c>
      <c r="M106" s="251" t="s">
        <v>2156</v>
      </c>
      <c r="N106" s="251" t="s">
        <v>2156</v>
      </c>
      <c r="O106" s="251" t="s">
        <v>2156</v>
      </c>
      <c r="P106" s="251" t="s">
        <v>2156</v>
      </c>
      <c r="Q106" s="161"/>
      <c r="R106" s="161"/>
      <c r="S106" s="161"/>
      <c r="T106" s="161"/>
      <c r="U106" s="161"/>
      <c r="V106" s="161"/>
      <c r="W106" s="161"/>
      <c r="X106" s="161"/>
      <c r="Y106" s="161"/>
      <c r="Z106" s="161"/>
      <c r="AA106" s="161"/>
      <c r="AB106" s="161"/>
      <c r="AC106" s="162"/>
      <c r="AD106" s="229">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2" t="s">
        <v>2157</v>
      </c>
      <c r="B107" s="252" t="s">
        <v>2157</v>
      </c>
      <c r="C107" s="252" t="s">
        <v>2157</v>
      </c>
      <c r="D107" s="252" t="s">
        <v>2157</v>
      </c>
      <c r="E107" s="252" t="s">
        <v>2157</v>
      </c>
      <c r="F107" s="252" t="s">
        <v>2157</v>
      </c>
      <c r="G107" s="252" t="s">
        <v>2157</v>
      </c>
      <c r="H107" s="252" t="s">
        <v>2157</v>
      </c>
      <c r="I107" s="252" t="s">
        <v>2157</v>
      </c>
      <c r="J107" s="252" t="s">
        <v>2157</v>
      </c>
      <c r="K107" s="252" t="s">
        <v>2157</v>
      </c>
      <c r="L107" s="252" t="s">
        <v>2157</v>
      </c>
      <c r="M107" s="252" t="s">
        <v>2157</v>
      </c>
      <c r="N107" s="252" t="s">
        <v>2157</v>
      </c>
      <c r="O107" s="252" t="s">
        <v>2157</v>
      </c>
      <c r="P107" s="252" t="s">
        <v>2157</v>
      </c>
      <c r="Q107" s="163"/>
      <c r="R107" s="163"/>
      <c r="S107" s="163"/>
      <c r="T107" s="163"/>
      <c r="U107" s="163"/>
      <c r="V107" s="163"/>
      <c r="W107" s="163"/>
      <c r="X107" s="163"/>
      <c r="Y107" s="163"/>
      <c r="Z107" s="163"/>
      <c r="AA107" s="163"/>
      <c r="AB107" s="163"/>
      <c r="AC107" s="164"/>
      <c r="AD107" s="229">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2" t="s">
        <v>2158</v>
      </c>
      <c r="B108" s="252" t="s">
        <v>2158</v>
      </c>
      <c r="C108" s="252" t="s">
        <v>2158</v>
      </c>
      <c r="D108" s="252" t="s">
        <v>2158</v>
      </c>
      <c r="E108" s="252" t="s">
        <v>2158</v>
      </c>
      <c r="F108" s="252" t="s">
        <v>2158</v>
      </c>
      <c r="G108" s="252" t="s">
        <v>2158</v>
      </c>
      <c r="H108" s="252" t="s">
        <v>2158</v>
      </c>
      <c r="I108" s="252" t="s">
        <v>2158</v>
      </c>
      <c r="J108" s="252" t="s">
        <v>2158</v>
      </c>
      <c r="K108" s="252" t="s">
        <v>2158</v>
      </c>
      <c r="L108" s="252" t="s">
        <v>2158</v>
      </c>
      <c r="M108" s="252" t="s">
        <v>2158</v>
      </c>
      <c r="N108" s="252" t="s">
        <v>2158</v>
      </c>
      <c r="O108" s="252" t="s">
        <v>2158</v>
      </c>
      <c r="P108" s="252" t="s">
        <v>2158</v>
      </c>
      <c r="Q108" s="163"/>
      <c r="R108" s="163"/>
      <c r="S108" s="163"/>
      <c r="T108" s="163"/>
      <c r="U108" s="163"/>
      <c r="V108" s="163"/>
      <c r="W108" s="163"/>
      <c r="X108" s="163"/>
      <c r="Y108" s="163"/>
      <c r="Z108" s="163"/>
      <c r="AA108" s="163"/>
      <c r="AB108" s="163"/>
      <c r="AC108" s="164"/>
      <c r="AD108" s="229">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1" t="s">
        <v>2159</v>
      </c>
      <c r="B109" s="251" t="s">
        <v>2159</v>
      </c>
      <c r="C109" s="251" t="s">
        <v>2159</v>
      </c>
      <c r="D109" s="251" t="s">
        <v>2159</v>
      </c>
      <c r="E109" s="251" t="s">
        <v>2159</v>
      </c>
      <c r="F109" s="251" t="s">
        <v>2159</v>
      </c>
      <c r="G109" s="251" t="s">
        <v>2159</v>
      </c>
      <c r="H109" s="251" t="s">
        <v>2159</v>
      </c>
      <c r="I109" s="251" t="s">
        <v>2159</v>
      </c>
      <c r="J109" s="251" t="s">
        <v>2159</v>
      </c>
      <c r="K109" s="251" t="s">
        <v>2159</v>
      </c>
      <c r="L109" s="251" t="s">
        <v>2159</v>
      </c>
      <c r="M109" s="251" t="s">
        <v>2159</v>
      </c>
      <c r="N109" s="251" t="s">
        <v>2159</v>
      </c>
      <c r="O109" s="251" t="s">
        <v>2159</v>
      </c>
      <c r="P109" s="251" t="s">
        <v>2159</v>
      </c>
      <c r="Q109" s="161"/>
      <c r="R109" s="161"/>
      <c r="S109" s="161"/>
      <c r="T109" s="161"/>
      <c r="U109" s="161"/>
      <c r="V109" s="161"/>
      <c r="W109" s="161"/>
      <c r="X109" s="161"/>
      <c r="Y109" s="161"/>
      <c r="Z109" s="161"/>
      <c r="AA109" s="161"/>
      <c r="AB109" s="161"/>
      <c r="AC109" s="162"/>
      <c r="AD109" s="229">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2" t="s">
        <v>2160</v>
      </c>
      <c r="B110" s="252" t="s">
        <v>2160</v>
      </c>
      <c r="C110" s="252" t="s">
        <v>2160</v>
      </c>
      <c r="D110" s="252" t="s">
        <v>2160</v>
      </c>
      <c r="E110" s="252" t="s">
        <v>2160</v>
      </c>
      <c r="F110" s="252" t="s">
        <v>2160</v>
      </c>
      <c r="G110" s="252" t="s">
        <v>2160</v>
      </c>
      <c r="H110" s="252" t="s">
        <v>2160</v>
      </c>
      <c r="I110" s="252" t="s">
        <v>2160</v>
      </c>
      <c r="J110" s="252" t="s">
        <v>2160</v>
      </c>
      <c r="K110" s="252" t="s">
        <v>2160</v>
      </c>
      <c r="L110" s="252" t="s">
        <v>2160</v>
      </c>
      <c r="M110" s="252" t="s">
        <v>2160</v>
      </c>
      <c r="N110" s="252" t="s">
        <v>2160</v>
      </c>
      <c r="O110" s="252" t="s">
        <v>2160</v>
      </c>
      <c r="P110" s="252" t="s">
        <v>2160</v>
      </c>
      <c r="Q110" s="161"/>
      <c r="R110" s="161"/>
      <c r="S110" s="161"/>
      <c r="T110" s="161"/>
      <c r="U110" s="161"/>
      <c r="V110" s="161"/>
      <c r="W110" s="161"/>
      <c r="X110" s="161"/>
      <c r="Y110" s="161"/>
      <c r="Z110" s="161"/>
      <c r="AA110" s="161"/>
      <c r="AB110" s="161"/>
      <c r="AC110" s="162"/>
      <c r="AD110" s="229">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1" t="s">
        <v>1721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16.666666666666661</v>
      </c>
      <c r="AF111" s="58"/>
      <c r="AG111" s="90">
        <f>SUM(AG97:AG110)</f>
        <v>14</v>
      </c>
      <c r="AH111" s="91"/>
      <c r="AI111" s="92"/>
      <c r="AJ111" s="92"/>
      <c r="AK111" s="92"/>
    </row>
    <row r="112" spans="1:37" ht="24.9" customHeight="1" x14ac:dyDescent="0.25">
      <c r="A112" s="279" t="s">
        <v>1722</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203</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194</v>
      </c>
      <c r="AE114" s="103" t="s">
        <v>9</v>
      </c>
      <c r="AF114" s="85" t="s">
        <v>1706</v>
      </c>
      <c r="AG114" s="85" t="s">
        <v>1707</v>
      </c>
      <c r="AH114" s="85" t="s">
        <v>1708</v>
      </c>
      <c r="AI114" s="86" t="s">
        <v>1709</v>
      </c>
      <c r="AJ114" s="85"/>
      <c r="AK114" s="86" t="s">
        <v>1710</v>
      </c>
    </row>
    <row r="115" spans="1:37" ht="24.9" customHeight="1" thickTop="1" thickBot="1" x14ac:dyDescent="0.3">
      <c r="A115" s="265" t="s">
        <v>226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5" t="s">
        <v>227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5" t="s">
        <v>228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123'!Q121</f>
        <v>1</v>
      </c>
      <c r="AE117" s="87">
        <f t="shared" si="33"/>
        <v>1.6666666666666665</v>
      </c>
      <c r="AF117">
        <f t="shared" si="34"/>
        <v>0.5</v>
      </c>
      <c r="AG117" s="85">
        <f>IF(AND(AF117&gt;=0,AF117&lt;=1),1,"No aplica")</f>
        <v>1</v>
      </c>
      <c r="AH117" s="88">
        <f t="shared" si="35"/>
        <v>0.5</v>
      </c>
      <c r="AI117" s="89">
        <f t="shared" si="36"/>
        <v>0.2</v>
      </c>
      <c r="AJ117" s="89">
        <f t="shared" si="37"/>
        <v>0.1</v>
      </c>
      <c r="AK117" s="89">
        <f t="shared" si="38"/>
        <v>1.6666666666666665</v>
      </c>
    </row>
    <row r="118" spans="1:37" ht="24.9" customHeight="1" thickTop="1" thickBot="1" x14ac:dyDescent="0.3">
      <c r="A118" s="265" t="s">
        <v>229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5" t="s">
        <v>230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1" t="s">
        <v>1723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14.999999999999996</v>
      </c>
      <c r="AF120" s="58"/>
      <c r="AG120" s="90">
        <f>SUM(AG115:AG119)</f>
        <v>5</v>
      </c>
      <c r="AH120" s="91"/>
      <c r="AI120" s="92"/>
      <c r="AJ120" s="92"/>
      <c r="AK120" s="92"/>
    </row>
    <row r="121" spans="1:37" ht="24.9" customHeight="1" x14ac:dyDescent="0.25">
      <c r="A121" s="279" t="s">
        <v>1724</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89.999999999999986</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2164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194</v>
      </c>
      <c r="AE127" s="221" t="s">
        <v>9</v>
      </c>
      <c r="AF127" s="85" t="s">
        <v>1706</v>
      </c>
      <c r="AG127" s="85" t="s">
        <v>1707</v>
      </c>
      <c r="AH127" s="85" t="s">
        <v>1708</v>
      </c>
      <c r="AI127" s="86" t="s">
        <v>1709</v>
      </c>
      <c r="AJ127" s="85"/>
      <c r="AK127" s="86" t="s">
        <v>1710</v>
      </c>
    </row>
    <row r="128" spans="1:37" ht="24.9" customHeight="1" thickTop="1" thickBot="1" x14ac:dyDescent="0.3">
      <c r="A128" s="251" t="s">
        <v>2166</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1047</v>
      </c>
      <c r="B129" s="251" t="s">
        <v>1047</v>
      </c>
      <c r="C129" s="251" t="s">
        <v>1047</v>
      </c>
      <c r="D129" s="251" t="s">
        <v>1047</v>
      </c>
      <c r="E129" s="251" t="s">
        <v>1047</v>
      </c>
      <c r="F129" s="251" t="s">
        <v>1047</v>
      </c>
      <c r="G129" s="251" t="s">
        <v>1047</v>
      </c>
      <c r="H129" s="251" t="s">
        <v>1047</v>
      </c>
      <c r="I129" s="251" t="s">
        <v>1047</v>
      </c>
      <c r="J129" s="251" t="s">
        <v>1047</v>
      </c>
      <c r="K129" s="251" t="s">
        <v>1047</v>
      </c>
      <c r="L129" s="251" t="s">
        <v>1047</v>
      </c>
      <c r="M129" s="251" t="s">
        <v>1047</v>
      </c>
      <c r="N129" s="251" t="s">
        <v>1047</v>
      </c>
      <c r="O129" s="251" t="s">
        <v>1047</v>
      </c>
      <c r="P129" s="251" t="s">
        <v>1047</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2167</v>
      </c>
      <c r="B130" s="251" t="s">
        <v>2167</v>
      </c>
      <c r="C130" s="251" t="s">
        <v>2167</v>
      </c>
      <c r="D130" s="251" t="s">
        <v>2167</v>
      </c>
      <c r="E130" s="251" t="s">
        <v>2167</v>
      </c>
      <c r="F130" s="251" t="s">
        <v>2167</v>
      </c>
      <c r="G130" s="251" t="s">
        <v>2167</v>
      </c>
      <c r="H130" s="251" t="s">
        <v>2167</v>
      </c>
      <c r="I130" s="251" t="s">
        <v>2167</v>
      </c>
      <c r="J130" s="251" t="s">
        <v>2167</v>
      </c>
      <c r="K130" s="251" t="s">
        <v>2167</v>
      </c>
      <c r="L130" s="251" t="s">
        <v>2167</v>
      </c>
      <c r="M130" s="251" t="s">
        <v>2167</v>
      </c>
      <c r="N130" s="251" t="s">
        <v>2167</v>
      </c>
      <c r="O130" s="251" t="s">
        <v>2167</v>
      </c>
      <c r="P130" s="251" t="s">
        <v>2167</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2168</v>
      </c>
      <c r="B131" s="251" t="s">
        <v>2168</v>
      </c>
      <c r="C131" s="251" t="s">
        <v>2168</v>
      </c>
      <c r="D131" s="251" t="s">
        <v>2168</v>
      </c>
      <c r="E131" s="251" t="s">
        <v>2168</v>
      </c>
      <c r="F131" s="251" t="s">
        <v>2168</v>
      </c>
      <c r="G131" s="251" t="s">
        <v>2168</v>
      </c>
      <c r="H131" s="251" t="s">
        <v>2168</v>
      </c>
      <c r="I131" s="251" t="s">
        <v>2168</v>
      </c>
      <c r="J131" s="251" t="s">
        <v>2168</v>
      </c>
      <c r="K131" s="251" t="s">
        <v>2168</v>
      </c>
      <c r="L131" s="251" t="s">
        <v>2168</v>
      </c>
      <c r="M131" s="251" t="s">
        <v>2168</v>
      </c>
      <c r="N131" s="251" t="s">
        <v>2168</v>
      </c>
      <c r="O131" s="251" t="s">
        <v>2168</v>
      </c>
      <c r="P131" s="251" t="s">
        <v>2168</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2169</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2118</v>
      </c>
      <c r="B133" s="252" t="s">
        <v>2118</v>
      </c>
      <c r="C133" s="252" t="s">
        <v>2118</v>
      </c>
      <c r="D133" s="252" t="s">
        <v>2118</v>
      </c>
      <c r="E133" s="252" t="s">
        <v>2118</v>
      </c>
      <c r="F133" s="252" t="s">
        <v>2118</v>
      </c>
      <c r="G133" s="252" t="s">
        <v>2118</v>
      </c>
      <c r="H133" s="252" t="s">
        <v>2118</v>
      </c>
      <c r="I133" s="252" t="s">
        <v>2118</v>
      </c>
      <c r="J133" s="252" t="s">
        <v>2118</v>
      </c>
      <c r="K133" s="252" t="s">
        <v>2118</v>
      </c>
      <c r="L133" s="252" t="s">
        <v>2118</v>
      </c>
      <c r="M133" s="252" t="s">
        <v>2118</v>
      </c>
      <c r="N133" s="252" t="s">
        <v>2118</v>
      </c>
      <c r="O133" s="252" t="s">
        <v>2118</v>
      </c>
      <c r="P133" s="252" t="s">
        <v>2118</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2170</v>
      </c>
      <c r="B134" s="251" t="s">
        <v>2170</v>
      </c>
      <c r="C134" s="251" t="s">
        <v>2170</v>
      </c>
      <c r="D134" s="251" t="s">
        <v>2170</v>
      </c>
      <c r="E134" s="251" t="s">
        <v>2170</v>
      </c>
      <c r="F134" s="251" t="s">
        <v>2170</v>
      </c>
      <c r="G134" s="251" t="s">
        <v>2170</v>
      </c>
      <c r="H134" s="251" t="s">
        <v>2170</v>
      </c>
      <c r="I134" s="251" t="s">
        <v>2170</v>
      </c>
      <c r="J134" s="251" t="s">
        <v>2170</v>
      </c>
      <c r="K134" s="251" t="s">
        <v>2170</v>
      </c>
      <c r="L134" s="251" t="s">
        <v>2170</v>
      </c>
      <c r="M134" s="251" t="s">
        <v>2170</v>
      </c>
      <c r="N134" s="251" t="s">
        <v>2170</v>
      </c>
      <c r="O134" s="251" t="s">
        <v>2170</v>
      </c>
      <c r="P134" s="251" t="s">
        <v>2170</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2171</v>
      </c>
      <c r="B135" s="251" t="s">
        <v>2171</v>
      </c>
      <c r="C135" s="251" t="s">
        <v>2171</v>
      </c>
      <c r="D135" s="251" t="s">
        <v>2171</v>
      </c>
      <c r="E135" s="251" t="s">
        <v>2171</v>
      </c>
      <c r="F135" s="251" t="s">
        <v>2171</v>
      </c>
      <c r="G135" s="251" t="s">
        <v>2171</v>
      </c>
      <c r="H135" s="251" t="s">
        <v>2171</v>
      </c>
      <c r="I135" s="251" t="s">
        <v>2171</v>
      </c>
      <c r="J135" s="251" t="s">
        <v>2171</v>
      </c>
      <c r="K135" s="251" t="s">
        <v>2171</v>
      </c>
      <c r="L135" s="251" t="s">
        <v>2171</v>
      </c>
      <c r="M135" s="251" t="s">
        <v>2171</v>
      </c>
      <c r="N135" s="251" t="s">
        <v>2171</v>
      </c>
      <c r="O135" s="251" t="s">
        <v>2171</v>
      </c>
      <c r="P135" s="251" t="s">
        <v>2171</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2172</v>
      </c>
      <c r="B136" s="251" t="s">
        <v>2172</v>
      </c>
      <c r="C136" s="251" t="s">
        <v>2172</v>
      </c>
      <c r="D136" s="251" t="s">
        <v>2172</v>
      </c>
      <c r="E136" s="251" t="s">
        <v>2172</v>
      </c>
      <c r="F136" s="251" t="s">
        <v>2172</v>
      </c>
      <c r="G136" s="251" t="s">
        <v>2172</v>
      </c>
      <c r="H136" s="251" t="s">
        <v>2172</v>
      </c>
      <c r="I136" s="251" t="s">
        <v>2172</v>
      </c>
      <c r="J136" s="251" t="s">
        <v>2172</v>
      </c>
      <c r="K136" s="251" t="s">
        <v>2172</v>
      </c>
      <c r="L136" s="251" t="s">
        <v>2172</v>
      </c>
      <c r="M136" s="251" t="s">
        <v>2172</v>
      </c>
      <c r="N136" s="251" t="s">
        <v>2172</v>
      </c>
      <c r="O136" s="251" t="s">
        <v>2172</v>
      </c>
      <c r="P136" s="251" t="s">
        <v>2172</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2173</v>
      </c>
      <c r="B137" s="251" t="s">
        <v>2173</v>
      </c>
      <c r="C137" s="251" t="s">
        <v>2173</v>
      </c>
      <c r="D137" s="251" t="s">
        <v>2173</v>
      </c>
      <c r="E137" s="251" t="s">
        <v>2173</v>
      </c>
      <c r="F137" s="251" t="s">
        <v>2173</v>
      </c>
      <c r="G137" s="251" t="s">
        <v>2173</v>
      </c>
      <c r="H137" s="251" t="s">
        <v>2173</v>
      </c>
      <c r="I137" s="251" t="s">
        <v>2173</v>
      </c>
      <c r="J137" s="251" t="s">
        <v>2173</v>
      </c>
      <c r="K137" s="251" t="s">
        <v>2173</v>
      </c>
      <c r="L137" s="251" t="s">
        <v>2173</v>
      </c>
      <c r="M137" s="251" t="s">
        <v>2173</v>
      </c>
      <c r="N137" s="251" t="s">
        <v>2173</v>
      </c>
      <c r="O137" s="251" t="s">
        <v>2173</v>
      </c>
      <c r="P137" s="251" t="s">
        <v>2173</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2174</v>
      </c>
      <c r="B138" s="251" t="s">
        <v>2174</v>
      </c>
      <c r="C138" s="251" t="s">
        <v>2174</v>
      </c>
      <c r="D138" s="251" t="s">
        <v>2174</v>
      </c>
      <c r="E138" s="251" t="s">
        <v>2174</v>
      </c>
      <c r="F138" s="251" t="s">
        <v>2174</v>
      </c>
      <c r="G138" s="251" t="s">
        <v>2174</v>
      </c>
      <c r="H138" s="251" t="s">
        <v>2174</v>
      </c>
      <c r="I138" s="251" t="s">
        <v>2174</v>
      </c>
      <c r="J138" s="251" t="s">
        <v>2174</v>
      </c>
      <c r="K138" s="251" t="s">
        <v>2174</v>
      </c>
      <c r="L138" s="251" t="s">
        <v>2174</v>
      </c>
      <c r="M138" s="251" t="s">
        <v>2174</v>
      </c>
      <c r="N138" s="251" t="s">
        <v>2174</v>
      </c>
      <c r="O138" s="251" t="s">
        <v>2174</v>
      </c>
      <c r="P138" s="251" t="s">
        <v>2174</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2175</v>
      </c>
      <c r="B139" s="251" t="s">
        <v>2175</v>
      </c>
      <c r="C139" s="251" t="s">
        <v>2175</v>
      </c>
      <c r="D139" s="251" t="s">
        <v>2175</v>
      </c>
      <c r="E139" s="251" t="s">
        <v>2175</v>
      </c>
      <c r="F139" s="251" t="s">
        <v>2175</v>
      </c>
      <c r="G139" s="251" t="s">
        <v>2175</v>
      </c>
      <c r="H139" s="251" t="s">
        <v>2175</v>
      </c>
      <c r="I139" s="251" t="s">
        <v>2175</v>
      </c>
      <c r="J139" s="251" t="s">
        <v>2175</v>
      </c>
      <c r="K139" s="251" t="s">
        <v>2175</v>
      </c>
      <c r="L139" s="251" t="s">
        <v>2175</v>
      </c>
      <c r="M139" s="251" t="s">
        <v>2175</v>
      </c>
      <c r="N139" s="251" t="s">
        <v>2175</v>
      </c>
      <c r="O139" s="251" t="s">
        <v>2175</v>
      </c>
      <c r="P139" s="251" t="s">
        <v>2175</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2176</v>
      </c>
      <c r="B140" s="252" t="s">
        <v>2176</v>
      </c>
      <c r="C140" s="252" t="s">
        <v>2176</v>
      </c>
      <c r="D140" s="252" t="s">
        <v>2176</v>
      </c>
      <c r="E140" s="252" t="s">
        <v>2176</v>
      </c>
      <c r="F140" s="252" t="s">
        <v>2176</v>
      </c>
      <c r="G140" s="252" t="s">
        <v>2176</v>
      </c>
      <c r="H140" s="252" t="s">
        <v>2176</v>
      </c>
      <c r="I140" s="252" t="s">
        <v>2176</v>
      </c>
      <c r="J140" s="252" t="s">
        <v>2176</v>
      </c>
      <c r="K140" s="252" t="s">
        <v>2176</v>
      </c>
      <c r="L140" s="252" t="s">
        <v>2176</v>
      </c>
      <c r="M140" s="252" t="s">
        <v>2176</v>
      </c>
      <c r="N140" s="252" t="s">
        <v>2176</v>
      </c>
      <c r="O140" s="252" t="s">
        <v>2176</v>
      </c>
      <c r="P140" s="252" t="s">
        <v>2176</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2177</v>
      </c>
      <c r="B141" s="252" t="s">
        <v>2177</v>
      </c>
      <c r="C141" s="252" t="s">
        <v>2177</v>
      </c>
      <c r="D141" s="252" t="s">
        <v>2177</v>
      </c>
      <c r="E141" s="252" t="s">
        <v>2177</v>
      </c>
      <c r="F141" s="252" t="s">
        <v>2177</v>
      </c>
      <c r="G141" s="252" t="s">
        <v>2177</v>
      </c>
      <c r="H141" s="252" t="s">
        <v>2177</v>
      </c>
      <c r="I141" s="252" t="s">
        <v>2177</v>
      </c>
      <c r="J141" s="252" t="s">
        <v>2177</v>
      </c>
      <c r="K141" s="252" t="s">
        <v>2177</v>
      </c>
      <c r="L141" s="252" t="s">
        <v>2177</v>
      </c>
      <c r="M141" s="252" t="s">
        <v>2177</v>
      </c>
      <c r="N141" s="252" t="s">
        <v>2177</v>
      </c>
      <c r="O141" s="252" t="s">
        <v>2177</v>
      </c>
      <c r="P141" s="252" t="s">
        <v>2177</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2178</v>
      </c>
      <c r="B142" s="251" t="s">
        <v>2178</v>
      </c>
      <c r="C142" s="251" t="s">
        <v>2178</v>
      </c>
      <c r="D142" s="251" t="s">
        <v>2178</v>
      </c>
      <c r="E142" s="251" t="s">
        <v>2178</v>
      </c>
      <c r="F142" s="251" t="s">
        <v>2178</v>
      </c>
      <c r="G142" s="251" t="s">
        <v>2178</v>
      </c>
      <c r="H142" s="251" t="s">
        <v>2178</v>
      </c>
      <c r="I142" s="251" t="s">
        <v>2178</v>
      </c>
      <c r="J142" s="251" t="s">
        <v>2178</v>
      </c>
      <c r="K142" s="251" t="s">
        <v>2178</v>
      </c>
      <c r="L142" s="251" t="s">
        <v>2178</v>
      </c>
      <c r="M142" s="251" t="s">
        <v>2178</v>
      </c>
      <c r="N142" s="251" t="s">
        <v>2178</v>
      </c>
      <c r="O142" s="251" t="s">
        <v>2178</v>
      </c>
      <c r="P142" s="251" t="s">
        <v>2178</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2179</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2180</v>
      </c>
      <c r="B144" s="251" t="s">
        <v>2180</v>
      </c>
      <c r="C144" s="251" t="s">
        <v>2180</v>
      </c>
      <c r="D144" s="251" t="s">
        <v>2180</v>
      </c>
      <c r="E144" s="251" t="s">
        <v>2180</v>
      </c>
      <c r="F144" s="251" t="s">
        <v>2180</v>
      </c>
      <c r="G144" s="251" t="s">
        <v>2180</v>
      </c>
      <c r="H144" s="251" t="s">
        <v>2180</v>
      </c>
      <c r="I144" s="251" t="s">
        <v>2180</v>
      </c>
      <c r="J144" s="251" t="s">
        <v>2180</v>
      </c>
      <c r="K144" s="251" t="s">
        <v>2180</v>
      </c>
      <c r="L144" s="251" t="s">
        <v>2180</v>
      </c>
      <c r="M144" s="251" t="s">
        <v>2180</v>
      </c>
      <c r="N144" s="251" t="s">
        <v>2180</v>
      </c>
      <c r="O144" s="251" t="s">
        <v>2180</v>
      </c>
      <c r="P144" s="251" t="s">
        <v>2180</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2181</v>
      </c>
      <c r="B145" s="251" t="s">
        <v>2181</v>
      </c>
      <c r="C145" s="251" t="s">
        <v>2181</v>
      </c>
      <c r="D145" s="251" t="s">
        <v>2181</v>
      </c>
      <c r="E145" s="251" t="s">
        <v>2181</v>
      </c>
      <c r="F145" s="251" t="s">
        <v>2181</v>
      </c>
      <c r="G145" s="251" t="s">
        <v>2181</v>
      </c>
      <c r="H145" s="251" t="s">
        <v>2181</v>
      </c>
      <c r="I145" s="251" t="s">
        <v>2181</v>
      </c>
      <c r="J145" s="251" t="s">
        <v>2181</v>
      </c>
      <c r="K145" s="251" t="s">
        <v>2181</v>
      </c>
      <c r="L145" s="251" t="s">
        <v>2181</v>
      </c>
      <c r="M145" s="251" t="s">
        <v>2181</v>
      </c>
      <c r="N145" s="251" t="s">
        <v>2181</v>
      </c>
      <c r="O145" s="251" t="s">
        <v>2181</v>
      </c>
      <c r="P145" s="251" t="s">
        <v>2181</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2182</v>
      </c>
      <c r="B146" s="251" t="s">
        <v>2182</v>
      </c>
      <c r="C146" s="251" t="s">
        <v>2182</v>
      </c>
      <c r="D146" s="251" t="s">
        <v>2182</v>
      </c>
      <c r="E146" s="251" t="s">
        <v>2182</v>
      </c>
      <c r="F146" s="251" t="s">
        <v>2182</v>
      </c>
      <c r="G146" s="251" t="s">
        <v>2182</v>
      </c>
      <c r="H146" s="251" t="s">
        <v>2182</v>
      </c>
      <c r="I146" s="251" t="s">
        <v>2182</v>
      </c>
      <c r="J146" s="251" t="s">
        <v>2182</v>
      </c>
      <c r="K146" s="251" t="s">
        <v>2182</v>
      </c>
      <c r="L146" s="251" t="s">
        <v>2182</v>
      </c>
      <c r="M146" s="251" t="s">
        <v>2182</v>
      </c>
      <c r="N146" s="251" t="s">
        <v>2182</v>
      </c>
      <c r="O146" s="251" t="s">
        <v>2182</v>
      </c>
      <c r="P146" s="251" t="s">
        <v>2182</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2183</v>
      </c>
      <c r="B147" s="251" t="s">
        <v>2183</v>
      </c>
      <c r="C147" s="251" t="s">
        <v>2183</v>
      </c>
      <c r="D147" s="251" t="s">
        <v>2183</v>
      </c>
      <c r="E147" s="251" t="s">
        <v>2183</v>
      </c>
      <c r="F147" s="251" t="s">
        <v>2183</v>
      </c>
      <c r="G147" s="251" t="s">
        <v>2183</v>
      </c>
      <c r="H147" s="251" t="s">
        <v>2183</v>
      </c>
      <c r="I147" s="251" t="s">
        <v>2183</v>
      </c>
      <c r="J147" s="251" t="s">
        <v>2183</v>
      </c>
      <c r="K147" s="251" t="s">
        <v>2183</v>
      </c>
      <c r="L147" s="251" t="s">
        <v>2183</v>
      </c>
      <c r="M147" s="251" t="s">
        <v>2183</v>
      </c>
      <c r="N147" s="251" t="s">
        <v>2183</v>
      </c>
      <c r="O147" s="251" t="s">
        <v>2183</v>
      </c>
      <c r="P147" s="251" t="s">
        <v>2183</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2184</v>
      </c>
      <c r="B148" s="252" t="s">
        <v>2184</v>
      </c>
      <c r="C148" s="252" t="s">
        <v>2184</v>
      </c>
      <c r="D148" s="252" t="s">
        <v>2184</v>
      </c>
      <c r="E148" s="252" t="s">
        <v>2184</v>
      </c>
      <c r="F148" s="252" t="s">
        <v>2184</v>
      </c>
      <c r="G148" s="252" t="s">
        <v>2184</v>
      </c>
      <c r="H148" s="252" t="s">
        <v>2184</v>
      </c>
      <c r="I148" s="252" t="s">
        <v>2184</v>
      </c>
      <c r="J148" s="252" t="s">
        <v>2184</v>
      </c>
      <c r="K148" s="252" t="s">
        <v>2184</v>
      </c>
      <c r="L148" s="252" t="s">
        <v>2184</v>
      </c>
      <c r="M148" s="252" t="s">
        <v>2184</v>
      </c>
      <c r="N148" s="252" t="s">
        <v>2184</v>
      </c>
      <c r="O148" s="252" t="s">
        <v>2184</v>
      </c>
      <c r="P148" s="252" t="s">
        <v>2184</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1726</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1727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203</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194</v>
      </c>
      <c r="AE152" s="103" t="s">
        <v>9</v>
      </c>
      <c r="AF152" s="85" t="s">
        <v>1706</v>
      </c>
      <c r="AG152" s="85" t="s">
        <v>1707</v>
      </c>
      <c r="AH152" s="85" t="s">
        <v>1708</v>
      </c>
      <c r="AI152" s="86" t="s">
        <v>1709</v>
      </c>
      <c r="AJ152" s="85"/>
      <c r="AK152" s="86" t="s">
        <v>1710</v>
      </c>
    </row>
    <row r="153" spans="1:37" ht="24.9" customHeight="1" thickTop="1" thickBot="1" x14ac:dyDescent="0.3">
      <c r="A153" s="251" t="s">
        <v>2185</v>
      </c>
      <c r="B153" s="251" t="s">
        <v>2185</v>
      </c>
      <c r="C153" s="251" t="s">
        <v>2185</v>
      </c>
      <c r="D153" s="251" t="s">
        <v>2185</v>
      </c>
      <c r="E153" s="251" t="s">
        <v>2185</v>
      </c>
      <c r="F153" s="251" t="s">
        <v>2185</v>
      </c>
      <c r="G153" s="251" t="s">
        <v>2185</v>
      </c>
      <c r="H153" s="251" t="s">
        <v>2185</v>
      </c>
      <c r="I153" s="251" t="s">
        <v>2185</v>
      </c>
      <c r="J153" s="251" t="s">
        <v>2185</v>
      </c>
      <c r="K153" s="251" t="s">
        <v>2185</v>
      </c>
      <c r="L153" s="251" t="s">
        <v>2185</v>
      </c>
      <c r="M153" s="251" t="s">
        <v>2185</v>
      </c>
      <c r="N153" s="251" t="s">
        <v>2185</v>
      </c>
      <c r="O153" s="251" t="s">
        <v>2185</v>
      </c>
      <c r="P153" s="251" t="s">
        <v>2185</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2186</v>
      </c>
      <c r="B154" s="251" t="s">
        <v>2186</v>
      </c>
      <c r="C154" s="251" t="s">
        <v>2186</v>
      </c>
      <c r="D154" s="251" t="s">
        <v>2186</v>
      </c>
      <c r="E154" s="251" t="s">
        <v>2186</v>
      </c>
      <c r="F154" s="251" t="s">
        <v>2186</v>
      </c>
      <c r="G154" s="251" t="s">
        <v>2186</v>
      </c>
      <c r="H154" s="251" t="s">
        <v>2186</v>
      </c>
      <c r="I154" s="251" t="s">
        <v>2186</v>
      </c>
      <c r="J154" s="251" t="s">
        <v>2186</v>
      </c>
      <c r="K154" s="251" t="s">
        <v>2186</v>
      </c>
      <c r="L154" s="251" t="s">
        <v>2186</v>
      </c>
      <c r="M154" s="251" t="s">
        <v>2186</v>
      </c>
      <c r="N154" s="251" t="s">
        <v>2186</v>
      </c>
      <c r="O154" s="251" t="s">
        <v>2186</v>
      </c>
      <c r="P154" s="251" t="s">
        <v>2186</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2187</v>
      </c>
      <c r="B155" s="251" t="s">
        <v>2187</v>
      </c>
      <c r="C155" s="251" t="s">
        <v>2187</v>
      </c>
      <c r="D155" s="251" t="s">
        <v>2187</v>
      </c>
      <c r="E155" s="251" t="s">
        <v>2187</v>
      </c>
      <c r="F155" s="251" t="s">
        <v>2187</v>
      </c>
      <c r="G155" s="251" t="s">
        <v>2187</v>
      </c>
      <c r="H155" s="251" t="s">
        <v>2187</v>
      </c>
      <c r="I155" s="251" t="s">
        <v>2187</v>
      </c>
      <c r="J155" s="251" t="s">
        <v>2187</v>
      </c>
      <c r="K155" s="251" t="s">
        <v>2187</v>
      </c>
      <c r="L155" s="251" t="s">
        <v>2187</v>
      </c>
      <c r="M155" s="251" t="s">
        <v>2187</v>
      </c>
      <c r="N155" s="251" t="s">
        <v>2187</v>
      </c>
      <c r="O155" s="251" t="s">
        <v>2187</v>
      </c>
      <c r="P155" s="251" t="s">
        <v>2187</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2188</v>
      </c>
      <c r="B156" s="251" t="s">
        <v>2188</v>
      </c>
      <c r="C156" s="251" t="s">
        <v>2188</v>
      </c>
      <c r="D156" s="251" t="s">
        <v>2188</v>
      </c>
      <c r="E156" s="251" t="s">
        <v>2188</v>
      </c>
      <c r="F156" s="251" t="s">
        <v>2188</v>
      </c>
      <c r="G156" s="251" t="s">
        <v>2188</v>
      </c>
      <c r="H156" s="251" t="s">
        <v>2188</v>
      </c>
      <c r="I156" s="251" t="s">
        <v>2188</v>
      </c>
      <c r="J156" s="251" t="s">
        <v>2188</v>
      </c>
      <c r="K156" s="251" t="s">
        <v>2188</v>
      </c>
      <c r="L156" s="251" t="s">
        <v>2188</v>
      </c>
      <c r="M156" s="251" t="s">
        <v>2188</v>
      </c>
      <c r="N156" s="251" t="s">
        <v>2188</v>
      </c>
      <c r="O156" s="251" t="s">
        <v>2188</v>
      </c>
      <c r="P156" s="251" t="s">
        <v>2188</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2189</v>
      </c>
      <c r="B157" s="251" t="s">
        <v>2189</v>
      </c>
      <c r="C157" s="251" t="s">
        <v>2189</v>
      </c>
      <c r="D157" s="251" t="s">
        <v>2189</v>
      </c>
      <c r="E157" s="251" t="s">
        <v>2189</v>
      </c>
      <c r="F157" s="251" t="s">
        <v>2189</v>
      </c>
      <c r="G157" s="251" t="s">
        <v>2189</v>
      </c>
      <c r="H157" s="251" t="s">
        <v>2189</v>
      </c>
      <c r="I157" s="251" t="s">
        <v>2189</v>
      </c>
      <c r="J157" s="251" t="s">
        <v>2189</v>
      </c>
      <c r="K157" s="251" t="s">
        <v>2189</v>
      </c>
      <c r="L157" s="251" t="s">
        <v>2189</v>
      </c>
      <c r="M157" s="251" t="s">
        <v>2189</v>
      </c>
      <c r="N157" s="251" t="s">
        <v>2189</v>
      </c>
      <c r="O157" s="251" t="s">
        <v>2189</v>
      </c>
      <c r="P157" s="251" t="s">
        <v>2189</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1728</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1729</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2190</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194</v>
      </c>
      <c r="AE165" s="221" t="s">
        <v>9</v>
      </c>
      <c r="AF165" s="85" t="s">
        <v>1706</v>
      </c>
      <c r="AG165" s="85" t="s">
        <v>1707</v>
      </c>
      <c r="AH165" s="85" t="s">
        <v>1708</v>
      </c>
      <c r="AI165" s="86" t="s">
        <v>1709</v>
      </c>
      <c r="AJ165" s="85"/>
      <c r="AK165" s="86" t="s">
        <v>1710</v>
      </c>
    </row>
    <row r="166" spans="1:37" ht="24.9" customHeight="1" thickTop="1" thickBot="1" x14ac:dyDescent="0.3">
      <c r="A166" s="251" t="s">
        <v>1045</v>
      </c>
      <c r="B166" s="251" t="s">
        <v>1045</v>
      </c>
      <c r="C166" s="251" t="s">
        <v>1045</v>
      </c>
      <c r="D166" s="251" t="s">
        <v>1045</v>
      </c>
      <c r="E166" s="251" t="s">
        <v>1045</v>
      </c>
      <c r="F166" s="251" t="s">
        <v>1045</v>
      </c>
      <c r="G166" s="251" t="s">
        <v>1045</v>
      </c>
      <c r="H166" s="251" t="s">
        <v>1045</v>
      </c>
      <c r="I166" s="251" t="s">
        <v>1045</v>
      </c>
      <c r="J166" s="251" t="s">
        <v>1045</v>
      </c>
      <c r="K166" s="251" t="s">
        <v>1045</v>
      </c>
      <c r="L166" s="251" t="s">
        <v>1045</v>
      </c>
      <c r="M166" s="251" t="s">
        <v>1045</v>
      </c>
      <c r="N166" s="251" t="s">
        <v>1045</v>
      </c>
      <c r="O166" s="251" t="s">
        <v>1045</v>
      </c>
      <c r="P166" s="251" t="s">
        <v>1045</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1047</v>
      </c>
      <c r="B167" s="251" t="s">
        <v>1047</v>
      </c>
      <c r="C167" s="251" t="s">
        <v>1047</v>
      </c>
      <c r="D167" s="251" t="s">
        <v>1047</v>
      </c>
      <c r="E167" s="251" t="s">
        <v>1047</v>
      </c>
      <c r="F167" s="251" t="s">
        <v>1047</v>
      </c>
      <c r="G167" s="251" t="s">
        <v>1047</v>
      </c>
      <c r="H167" s="251" t="s">
        <v>1047</v>
      </c>
      <c r="I167" s="251" t="s">
        <v>1047</v>
      </c>
      <c r="J167" s="251" t="s">
        <v>1047</v>
      </c>
      <c r="K167" s="251" t="s">
        <v>1047</v>
      </c>
      <c r="L167" s="251" t="s">
        <v>1047</v>
      </c>
      <c r="M167" s="251" t="s">
        <v>1047</v>
      </c>
      <c r="N167" s="251" t="s">
        <v>1047</v>
      </c>
      <c r="O167" s="251" t="s">
        <v>1047</v>
      </c>
      <c r="P167" s="251" t="s">
        <v>1047</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2192</v>
      </c>
      <c r="B168" s="251" t="s">
        <v>2192</v>
      </c>
      <c r="C168" s="251" t="s">
        <v>2192</v>
      </c>
      <c r="D168" s="251" t="s">
        <v>2192</v>
      </c>
      <c r="E168" s="251" t="s">
        <v>2192</v>
      </c>
      <c r="F168" s="251" t="s">
        <v>2192</v>
      </c>
      <c r="G168" s="251" t="s">
        <v>2192</v>
      </c>
      <c r="H168" s="251" t="s">
        <v>2192</v>
      </c>
      <c r="I168" s="251" t="s">
        <v>2192</v>
      </c>
      <c r="J168" s="251" t="s">
        <v>2192</v>
      </c>
      <c r="K168" s="251" t="s">
        <v>2192</v>
      </c>
      <c r="L168" s="251" t="s">
        <v>2192</v>
      </c>
      <c r="M168" s="251" t="s">
        <v>2192</v>
      </c>
      <c r="N168" s="251" t="s">
        <v>2192</v>
      </c>
      <c r="O168" s="251" t="s">
        <v>2192</v>
      </c>
      <c r="P168" s="251" t="s">
        <v>2192</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2193</v>
      </c>
      <c r="B169" s="251" t="s">
        <v>2193</v>
      </c>
      <c r="C169" s="251" t="s">
        <v>2193</v>
      </c>
      <c r="D169" s="251" t="s">
        <v>2193</v>
      </c>
      <c r="E169" s="251" t="s">
        <v>2193</v>
      </c>
      <c r="F169" s="251" t="s">
        <v>2193</v>
      </c>
      <c r="G169" s="251" t="s">
        <v>2193</v>
      </c>
      <c r="H169" s="251" t="s">
        <v>2193</v>
      </c>
      <c r="I169" s="251" t="s">
        <v>2193</v>
      </c>
      <c r="J169" s="251" t="s">
        <v>2193</v>
      </c>
      <c r="K169" s="251" t="s">
        <v>2193</v>
      </c>
      <c r="L169" s="251" t="s">
        <v>2193</v>
      </c>
      <c r="M169" s="251" t="s">
        <v>2193</v>
      </c>
      <c r="N169" s="251" t="s">
        <v>2193</v>
      </c>
      <c r="O169" s="251" t="s">
        <v>2193</v>
      </c>
      <c r="P169" s="251" t="s">
        <v>2193</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2194</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2118</v>
      </c>
      <c r="B171" s="252" t="s">
        <v>2118</v>
      </c>
      <c r="C171" s="252" t="s">
        <v>2118</v>
      </c>
      <c r="D171" s="252" t="s">
        <v>2118</v>
      </c>
      <c r="E171" s="252" t="s">
        <v>2118</v>
      </c>
      <c r="F171" s="252" t="s">
        <v>2118</v>
      </c>
      <c r="G171" s="252" t="s">
        <v>2118</v>
      </c>
      <c r="H171" s="252" t="s">
        <v>2118</v>
      </c>
      <c r="I171" s="252" t="s">
        <v>2118</v>
      </c>
      <c r="J171" s="252" t="s">
        <v>2118</v>
      </c>
      <c r="K171" s="252" t="s">
        <v>2118</v>
      </c>
      <c r="L171" s="252" t="s">
        <v>2118</v>
      </c>
      <c r="M171" s="252" t="s">
        <v>2118</v>
      </c>
      <c r="N171" s="252" t="s">
        <v>2118</v>
      </c>
      <c r="O171" s="252" t="s">
        <v>2118</v>
      </c>
      <c r="P171" s="252" t="s">
        <v>2118</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2195</v>
      </c>
      <c r="B172" s="267" t="s">
        <v>2195</v>
      </c>
      <c r="C172" s="267" t="s">
        <v>2195</v>
      </c>
      <c r="D172" s="267" t="s">
        <v>2195</v>
      </c>
      <c r="E172" s="267" t="s">
        <v>2195</v>
      </c>
      <c r="F172" s="267" t="s">
        <v>2195</v>
      </c>
      <c r="G172" s="267" t="s">
        <v>2195</v>
      </c>
      <c r="H172" s="267" t="s">
        <v>2195</v>
      </c>
      <c r="I172" s="267" t="s">
        <v>2195</v>
      </c>
      <c r="J172" s="267" t="s">
        <v>2195</v>
      </c>
      <c r="K172" s="267" t="s">
        <v>2195</v>
      </c>
      <c r="L172" s="267" t="s">
        <v>2195</v>
      </c>
      <c r="M172" s="267" t="s">
        <v>2195</v>
      </c>
      <c r="N172" s="267" t="s">
        <v>2195</v>
      </c>
      <c r="O172" s="267" t="s">
        <v>2195</v>
      </c>
      <c r="P172" s="267" t="s">
        <v>2195</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2196</v>
      </c>
      <c r="B173" s="265" t="s">
        <v>2196</v>
      </c>
      <c r="C173" s="265" t="s">
        <v>2196</v>
      </c>
      <c r="D173" s="265" t="s">
        <v>2196</v>
      </c>
      <c r="E173" s="265" t="s">
        <v>2196</v>
      </c>
      <c r="F173" s="265" t="s">
        <v>2196</v>
      </c>
      <c r="G173" s="265" t="s">
        <v>2196</v>
      </c>
      <c r="H173" s="265" t="s">
        <v>2196</v>
      </c>
      <c r="I173" s="265" t="s">
        <v>2196</v>
      </c>
      <c r="J173" s="265" t="s">
        <v>2196</v>
      </c>
      <c r="K173" s="265" t="s">
        <v>2196</v>
      </c>
      <c r="L173" s="265" t="s">
        <v>2196</v>
      </c>
      <c r="M173" s="265" t="s">
        <v>2196</v>
      </c>
      <c r="N173" s="265" t="s">
        <v>2196</v>
      </c>
      <c r="O173" s="265" t="s">
        <v>2196</v>
      </c>
      <c r="P173" s="265" t="s">
        <v>2196</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2197</v>
      </c>
      <c r="B174" s="265" t="s">
        <v>2197</v>
      </c>
      <c r="C174" s="265" t="s">
        <v>2197</v>
      </c>
      <c r="D174" s="265" t="s">
        <v>2197</v>
      </c>
      <c r="E174" s="265" t="s">
        <v>2197</v>
      </c>
      <c r="F174" s="265" t="s">
        <v>2197</v>
      </c>
      <c r="G174" s="265" t="s">
        <v>2197</v>
      </c>
      <c r="H174" s="265" t="s">
        <v>2197</v>
      </c>
      <c r="I174" s="265" t="s">
        <v>2197</v>
      </c>
      <c r="J174" s="265" t="s">
        <v>2197</v>
      </c>
      <c r="K174" s="265" t="s">
        <v>2197</v>
      </c>
      <c r="L174" s="265" t="s">
        <v>2197</v>
      </c>
      <c r="M174" s="265" t="s">
        <v>2197</v>
      </c>
      <c r="N174" s="265" t="s">
        <v>2197</v>
      </c>
      <c r="O174" s="265" t="s">
        <v>2197</v>
      </c>
      <c r="P174" s="265" t="s">
        <v>2197</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2198</v>
      </c>
      <c r="B175" s="265" t="s">
        <v>2198</v>
      </c>
      <c r="C175" s="265" t="s">
        <v>2198</v>
      </c>
      <c r="D175" s="265" t="s">
        <v>2198</v>
      </c>
      <c r="E175" s="265" t="s">
        <v>2198</v>
      </c>
      <c r="F175" s="265" t="s">
        <v>2198</v>
      </c>
      <c r="G175" s="265" t="s">
        <v>2198</v>
      </c>
      <c r="H175" s="265" t="s">
        <v>2198</v>
      </c>
      <c r="I175" s="265" t="s">
        <v>2198</v>
      </c>
      <c r="J175" s="265" t="s">
        <v>2198</v>
      </c>
      <c r="K175" s="265" t="s">
        <v>2198</v>
      </c>
      <c r="L175" s="265" t="s">
        <v>2198</v>
      </c>
      <c r="M175" s="265" t="s">
        <v>2198</v>
      </c>
      <c r="N175" s="265" t="s">
        <v>2198</v>
      </c>
      <c r="O175" s="265" t="s">
        <v>2198</v>
      </c>
      <c r="P175" s="265" t="s">
        <v>2198</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2199</v>
      </c>
      <c r="B176" s="265" t="s">
        <v>2199</v>
      </c>
      <c r="C176" s="265" t="s">
        <v>2199</v>
      </c>
      <c r="D176" s="265" t="s">
        <v>2199</v>
      </c>
      <c r="E176" s="265" t="s">
        <v>2199</v>
      </c>
      <c r="F176" s="265" t="s">
        <v>2199</v>
      </c>
      <c r="G176" s="265" t="s">
        <v>2199</v>
      </c>
      <c r="H176" s="265" t="s">
        <v>2199</v>
      </c>
      <c r="I176" s="265" t="s">
        <v>2199</v>
      </c>
      <c r="J176" s="265" t="s">
        <v>2199</v>
      </c>
      <c r="K176" s="265" t="s">
        <v>2199</v>
      </c>
      <c r="L176" s="265" t="s">
        <v>2199</v>
      </c>
      <c r="M176" s="265" t="s">
        <v>2199</v>
      </c>
      <c r="N176" s="265" t="s">
        <v>2199</v>
      </c>
      <c r="O176" s="265" t="s">
        <v>2199</v>
      </c>
      <c r="P176" s="265" t="s">
        <v>2199</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2200</v>
      </c>
      <c r="B177" s="265" t="s">
        <v>2200</v>
      </c>
      <c r="C177" s="265" t="s">
        <v>2200</v>
      </c>
      <c r="D177" s="265" t="s">
        <v>2200</v>
      </c>
      <c r="E177" s="265" t="s">
        <v>2200</v>
      </c>
      <c r="F177" s="265" t="s">
        <v>2200</v>
      </c>
      <c r="G177" s="265" t="s">
        <v>2200</v>
      </c>
      <c r="H177" s="265" t="s">
        <v>2200</v>
      </c>
      <c r="I177" s="265" t="s">
        <v>2200</v>
      </c>
      <c r="J177" s="265" t="s">
        <v>2200</v>
      </c>
      <c r="K177" s="265" t="s">
        <v>2200</v>
      </c>
      <c r="L177" s="265" t="s">
        <v>2200</v>
      </c>
      <c r="M177" s="265" t="s">
        <v>2200</v>
      </c>
      <c r="N177" s="265" t="s">
        <v>2200</v>
      </c>
      <c r="O177" s="265" t="s">
        <v>2200</v>
      </c>
      <c r="P177" s="265" t="s">
        <v>2200</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2201</v>
      </c>
      <c r="B178" s="265" t="s">
        <v>2201</v>
      </c>
      <c r="C178" s="265" t="s">
        <v>2201</v>
      </c>
      <c r="D178" s="265" t="s">
        <v>2201</v>
      </c>
      <c r="E178" s="265" t="s">
        <v>2201</v>
      </c>
      <c r="F178" s="265" t="s">
        <v>2201</v>
      </c>
      <c r="G178" s="265" t="s">
        <v>2201</v>
      </c>
      <c r="H178" s="265" t="s">
        <v>2201</v>
      </c>
      <c r="I178" s="265" t="s">
        <v>2201</v>
      </c>
      <c r="J178" s="265" t="s">
        <v>2201</v>
      </c>
      <c r="K178" s="265" t="s">
        <v>2201</v>
      </c>
      <c r="L178" s="265" t="s">
        <v>2201</v>
      </c>
      <c r="M178" s="265" t="s">
        <v>2201</v>
      </c>
      <c r="N178" s="265" t="s">
        <v>2201</v>
      </c>
      <c r="O178" s="265" t="s">
        <v>2201</v>
      </c>
      <c r="P178" s="265" t="s">
        <v>2201</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2202</v>
      </c>
      <c r="B179" s="265" t="s">
        <v>2202</v>
      </c>
      <c r="C179" s="265" t="s">
        <v>2202</v>
      </c>
      <c r="D179" s="265" t="s">
        <v>2202</v>
      </c>
      <c r="E179" s="265" t="s">
        <v>2202</v>
      </c>
      <c r="F179" s="265" t="s">
        <v>2202</v>
      </c>
      <c r="G179" s="265" t="s">
        <v>2202</v>
      </c>
      <c r="H179" s="265" t="s">
        <v>2202</v>
      </c>
      <c r="I179" s="265" t="s">
        <v>2202</v>
      </c>
      <c r="J179" s="265" t="s">
        <v>2202</v>
      </c>
      <c r="K179" s="265" t="s">
        <v>2202</v>
      </c>
      <c r="L179" s="265" t="s">
        <v>2202</v>
      </c>
      <c r="M179" s="265" t="s">
        <v>2202</v>
      </c>
      <c r="N179" s="265" t="s">
        <v>2202</v>
      </c>
      <c r="O179" s="265" t="s">
        <v>2202</v>
      </c>
      <c r="P179" s="265" t="s">
        <v>2202</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2203</v>
      </c>
      <c r="B180" s="251" t="s">
        <v>2203</v>
      </c>
      <c r="C180" s="251" t="s">
        <v>2203</v>
      </c>
      <c r="D180" s="251" t="s">
        <v>2203</v>
      </c>
      <c r="E180" s="251" t="s">
        <v>2203</v>
      </c>
      <c r="F180" s="251" t="s">
        <v>2203</v>
      </c>
      <c r="G180" s="251" t="s">
        <v>2203</v>
      </c>
      <c r="H180" s="251" t="s">
        <v>2203</v>
      </c>
      <c r="I180" s="251" t="s">
        <v>2203</v>
      </c>
      <c r="J180" s="251" t="s">
        <v>2203</v>
      </c>
      <c r="K180" s="251" t="s">
        <v>2203</v>
      </c>
      <c r="L180" s="251" t="s">
        <v>2203</v>
      </c>
      <c r="M180" s="251" t="s">
        <v>2203</v>
      </c>
      <c r="N180" s="251" t="s">
        <v>2203</v>
      </c>
      <c r="O180" s="251" t="s">
        <v>2203</v>
      </c>
      <c r="P180" s="251" t="s">
        <v>2203</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2204</v>
      </c>
      <c r="B181" s="252" t="s">
        <v>2204</v>
      </c>
      <c r="C181" s="252" t="s">
        <v>2204</v>
      </c>
      <c r="D181" s="252" t="s">
        <v>2204</v>
      </c>
      <c r="E181" s="252" t="s">
        <v>2204</v>
      </c>
      <c r="F181" s="252" t="s">
        <v>2204</v>
      </c>
      <c r="G181" s="252" t="s">
        <v>2204</v>
      </c>
      <c r="H181" s="252" t="s">
        <v>2204</v>
      </c>
      <c r="I181" s="252" t="s">
        <v>2204</v>
      </c>
      <c r="J181" s="252" t="s">
        <v>2204</v>
      </c>
      <c r="K181" s="252" t="s">
        <v>2204</v>
      </c>
      <c r="L181" s="252" t="s">
        <v>2204</v>
      </c>
      <c r="M181" s="252" t="s">
        <v>2204</v>
      </c>
      <c r="N181" s="252" t="s">
        <v>2204</v>
      </c>
      <c r="O181" s="252" t="s">
        <v>2204</v>
      </c>
      <c r="P181" s="252" t="s">
        <v>2204</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2205</v>
      </c>
      <c r="B182" s="267" t="s">
        <v>2205</v>
      </c>
      <c r="C182" s="267" t="s">
        <v>2205</v>
      </c>
      <c r="D182" s="267" t="s">
        <v>2205</v>
      </c>
      <c r="E182" s="267" t="s">
        <v>2205</v>
      </c>
      <c r="F182" s="267" t="s">
        <v>2205</v>
      </c>
      <c r="G182" s="267" t="s">
        <v>2205</v>
      </c>
      <c r="H182" s="267" t="s">
        <v>2205</v>
      </c>
      <c r="I182" s="267" t="s">
        <v>2205</v>
      </c>
      <c r="J182" s="267" t="s">
        <v>2205</v>
      </c>
      <c r="K182" s="267" t="s">
        <v>2205</v>
      </c>
      <c r="L182" s="267" t="s">
        <v>2205</v>
      </c>
      <c r="M182" s="267" t="s">
        <v>2205</v>
      </c>
      <c r="N182" s="267" t="s">
        <v>2205</v>
      </c>
      <c r="O182" s="267" t="s">
        <v>2205</v>
      </c>
      <c r="P182" s="267" t="s">
        <v>2205</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2206</v>
      </c>
      <c r="B183" s="265" t="s">
        <v>2206</v>
      </c>
      <c r="C183" s="265" t="s">
        <v>2206</v>
      </c>
      <c r="D183" s="265" t="s">
        <v>2206</v>
      </c>
      <c r="E183" s="265" t="s">
        <v>2206</v>
      </c>
      <c r="F183" s="265" t="s">
        <v>2206</v>
      </c>
      <c r="G183" s="265" t="s">
        <v>2206</v>
      </c>
      <c r="H183" s="265" t="s">
        <v>2206</v>
      </c>
      <c r="I183" s="265" t="s">
        <v>2206</v>
      </c>
      <c r="J183" s="265" t="s">
        <v>2206</v>
      </c>
      <c r="K183" s="265" t="s">
        <v>2206</v>
      </c>
      <c r="L183" s="265" t="s">
        <v>2206</v>
      </c>
      <c r="M183" s="265" t="s">
        <v>2206</v>
      </c>
      <c r="N183" s="265" t="s">
        <v>2206</v>
      </c>
      <c r="O183" s="265" t="s">
        <v>2206</v>
      </c>
      <c r="P183" s="265" t="s">
        <v>2206</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2207</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2208</v>
      </c>
      <c r="B185" s="265" t="s">
        <v>2208</v>
      </c>
      <c r="C185" s="265" t="s">
        <v>2208</v>
      </c>
      <c r="D185" s="265" t="s">
        <v>2208</v>
      </c>
      <c r="E185" s="265" t="s">
        <v>2208</v>
      </c>
      <c r="F185" s="265" t="s">
        <v>2208</v>
      </c>
      <c r="G185" s="265" t="s">
        <v>2208</v>
      </c>
      <c r="H185" s="265" t="s">
        <v>2208</v>
      </c>
      <c r="I185" s="265" t="s">
        <v>2208</v>
      </c>
      <c r="J185" s="265" t="s">
        <v>2208</v>
      </c>
      <c r="K185" s="265" t="s">
        <v>2208</v>
      </c>
      <c r="L185" s="265" t="s">
        <v>2208</v>
      </c>
      <c r="M185" s="265" t="s">
        <v>2208</v>
      </c>
      <c r="N185" s="265" t="s">
        <v>2208</v>
      </c>
      <c r="O185" s="265" t="s">
        <v>2208</v>
      </c>
      <c r="P185" s="265" t="s">
        <v>2208</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2209</v>
      </c>
      <c r="B186" s="265" t="s">
        <v>2209</v>
      </c>
      <c r="C186" s="265" t="s">
        <v>2209</v>
      </c>
      <c r="D186" s="265" t="s">
        <v>2209</v>
      </c>
      <c r="E186" s="265" t="s">
        <v>2209</v>
      </c>
      <c r="F186" s="265" t="s">
        <v>2209</v>
      </c>
      <c r="G186" s="265" t="s">
        <v>2209</v>
      </c>
      <c r="H186" s="265" t="s">
        <v>2209</v>
      </c>
      <c r="I186" s="265" t="s">
        <v>2209</v>
      </c>
      <c r="J186" s="265" t="s">
        <v>2209</v>
      </c>
      <c r="K186" s="265" t="s">
        <v>2209</v>
      </c>
      <c r="L186" s="265" t="s">
        <v>2209</v>
      </c>
      <c r="M186" s="265" t="s">
        <v>2209</v>
      </c>
      <c r="N186" s="265" t="s">
        <v>2209</v>
      </c>
      <c r="O186" s="265" t="s">
        <v>2209</v>
      </c>
      <c r="P186" s="265" t="s">
        <v>2209</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2210</v>
      </c>
      <c r="B187" s="265" t="s">
        <v>2210</v>
      </c>
      <c r="C187" s="265" t="s">
        <v>2210</v>
      </c>
      <c r="D187" s="265" t="s">
        <v>2210</v>
      </c>
      <c r="E187" s="265" t="s">
        <v>2210</v>
      </c>
      <c r="F187" s="265" t="s">
        <v>2210</v>
      </c>
      <c r="G187" s="265" t="s">
        <v>2210</v>
      </c>
      <c r="H187" s="265" t="s">
        <v>2210</v>
      </c>
      <c r="I187" s="265" t="s">
        <v>2210</v>
      </c>
      <c r="J187" s="265" t="s">
        <v>2210</v>
      </c>
      <c r="K187" s="265" t="s">
        <v>2210</v>
      </c>
      <c r="L187" s="265" t="s">
        <v>2210</v>
      </c>
      <c r="M187" s="265" t="s">
        <v>2210</v>
      </c>
      <c r="N187" s="265" t="s">
        <v>2210</v>
      </c>
      <c r="O187" s="265" t="s">
        <v>2210</v>
      </c>
      <c r="P187" s="265" t="s">
        <v>2210</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2211</v>
      </c>
      <c r="B188" s="265" t="s">
        <v>2211</v>
      </c>
      <c r="C188" s="265" t="s">
        <v>2211</v>
      </c>
      <c r="D188" s="265" t="s">
        <v>2211</v>
      </c>
      <c r="E188" s="265" t="s">
        <v>2211</v>
      </c>
      <c r="F188" s="265" t="s">
        <v>2211</v>
      </c>
      <c r="G188" s="265" t="s">
        <v>2211</v>
      </c>
      <c r="H188" s="265" t="s">
        <v>2211</v>
      </c>
      <c r="I188" s="265" t="s">
        <v>2211</v>
      </c>
      <c r="J188" s="265" t="s">
        <v>2211</v>
      </c>
      <c r="K188" s="265" t="s">
        <v>2211</v>
      </c>
      <c r="L188" s="265" t="s">
        <v>2211</v>
      </c>
      <c r="M188" s="265" t="s">
        <v>2211</v>
      </c>
      <c r="N188" s="265" t="s">
        <v>2211</v>
      </c>
      <c r="O188" s="265" t="s">
        <v>2211</v>
      </c>
      <c r="P188" s="265" t="s">
        <v>2211</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2212</v>
      </c>
      <c r="B189" s="265" t="s">
        <v>2212</v>
      </c>
      <c r="C189" s="265" t="s">
        <v>2212</v>
      </c>
      <c r="D189" s="265" t="s">
        <v>2212</v>
      </c>
      <c r="E189" s="265" t="s">
        <v>2212</v>
      </c>
      <c r="F189" s="265" t="s">
        <v>2212</v>
      </c>
      <c r="G189" s="265" t="s">
        <v>2212</v>
      </c>
      <c r="H189" s="265" t="s">
        <v>2212</v>
      </c>
      <c r="I189" s="265" t="s">
        <v>2212</v>
      </c>
      <c r="J189" s="265" t="s">
        <v>2212</v>
      </c>
      <c r="K189" s="265" t="s">
        <v>2212</v>
      </c>
      <c r="L189" s="265" t="s">
        <v>2212</v>
      </c>
      <c r="M189" s="265" t="s">
        <v>2212</v>
      </c>
      <c r="N189" s="265" t="s">
        <v>2212</v>
      </c>
      <c r="O189" s="265" t="s">
        <v>2212</v>
      </c>
      <c r="P189" s="265" t="s">
        <v>2212</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2213</v>
      </c>
      <c r="B190" s="251" t="s">
        <v>2213</v>
      </c>
      <c r="C190" s="251" t="s">
        <v>2213</v>
      </c>
      <c r="D190" s="251" t="s">
        <v>2213</v>
      </c>
      <c r="E190" s="251" t="s">
        <v>2213</v>
      </c>
      <c r="F190" s="251" t="s">
        <v>2213</v>
      </c>
      <c r="G190" s="251" t="s">
        <v>2213</v>
      </c>
      <c r="H190" s="251" t="s">
        <v>2213</v>
      </c>
      <c r="I190" s="251" t="s">
        <v>2213</v>
      </c>
      <c r="J190" s="251" t="s">
        <v>2213</v>
      </c>
      <c r="K190" s="251" t="s">
        <v>2213</v>
      </c>
      <c r="L190" s="251" t="s">
        <v>2213</v>
      </c>
      <c r="M190" s="251" t="s">
        <v>2213</v>
      </c>
      <c r="N190" s="251" t="s">
        <v>2213</v>
      </c>
      <c r="O190" s="251" t="s">
        <v>2213</v>
      </c>
      <c r="P190" s="251" t="s">
        <v>2213</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2214</v>
      </c>
      <c r="B191" s="252" t="s">
        <v>2214</v>
      </c>
      <c r="C191" s="252" t="s">
        <v>2214</v>
      </c>
      <c r="D191" s="252" t="s">
        <v>2214</v>
      </c>
      <c r="E191" s="252" t="s">
        <v>2214</v>
      </c>
      <c r="F191" s="252" t="s">
        <v>2214</v>
      </c>
      <c r="G191" s="252" t="s">
        <v>2214</v>
      </c>
      <c r="H191" s="252" t="s">
        <v>2214</v>
      </c>
      <c r="I191" s="252" t="s">
        <v>2214</v>
      </c>
      <c r="J191" s="252" t="s">
        <v>2214</v>
      </c>
      <c r="K191" s="252" t="s">
        <v>2214</v>
      </c>
      <c r="L191" s="252" t="s">
        <v>2214</v>
      </c>
      <c r="M191" s="252" t="s">
        <v>2214</v>
      </c>
      <c r="N191" s="252" t="s">
        <v>2214</v>
      </c>
      <c r="O191" s="252" t="s">
        <v>2214</v>
      </c>
      <c r="P191" s="252" t="s">
        <v>2214</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2215</v>
      </c>
      <c r="B192" s="267" t="s">
        <v>2215</v>
      </c>
      <c r="C192" s="267" t="s">
        <v>2215</v>
      </c>
      <c r="D192" s="267" t="s">
        <v>2215</v>
      </c>
      <c r="E192" s="267" t="s">
        <v>2215</v>
      </c>
      <c r="F192" s="267" t="s">
        <v>2215</v>
      </c>
      <c r="G192" s="267" t="s">
        <v>2215</v>
      </c>
      <c r="H192" s="267" t="s">
        <v>2215</v>
      </c>
      <c r="I192" s="267" t="s">
        <v>2215</v>
      </c>
      <c r="J192" s="267" t="s">
        <v>2215</v>
      </c>
      <c r="K192" s="267" t="s">
        <v>2215</v>
      </c>
      <c r="L192" s="267" t="s">
        <v>2215</v>
      </c>
      <c r="M192" s="267" t="s">
        <v>2215</v>
      </c>
      <c r="N192" s="267" t="s">
        <v>2215</v>
      </c>
      <c r="O192" s="267" t="s">
        <v>2215</v>
      </c>
      <c r="P192" s="267" t="s">
        <v>2215</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2216</v>
      </c>
      <c r="B193" s="265" t="s">
        <v>2216</v>
      </c>
      <c r="C193" s="265" t="s">
        <v>2216</v>
      </c>
      <c r="D193" s="265" t="s">
        <v>2216</v>
      </c>
      <c r="E193" s="265" t="s">
        <v>2216</v>
      </c>
      <c r="F193" s="265" t="s">
        <v>2216</v>
      </c>
      <c r="G193" s="265" t="s">
        <v>2216</v>
      </c>
      <c r="H193" s="265" t="s">
        <v>2216</v>
      </c>
      <c r="I193" s="265" t="s">
        <v>2216</v>
      </c>
      <c r="J193" s="265" t="s">
        <v>2216</v>
      </c>
      <c r="K193" s="265" t="s">
        <v>2216</v>
      </c>
      <c r="L193" s="265" t="s">
        <v>2216</v>
      </c>
      <c r="M193" s="265" t="s">
        <v>2216</v>
      </c>
      <c r="N193" s="265" t="s">
        <v>2216</v>
      </c>
      <c r="O193" s="265" t="s">
        <v>2216</v>
      </c>
      <c r="P193" s="265" t="s">
        <v>2216</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2217</v>
      </c>
      <c r="B194" s="265" t="s">
        <v>2217</v>
      </c>
      <c r="C194" s="265" t="s">
        <v>2217</v>
      </c>
      <c r="D194" s="265" t="s">
        <v>2217</v>
      </c>
      <c r="E194" s="265" t="s">
        <v>2217</v>
      </c>
      <c r="F194" s="265" t="s">
        <v>2217</v>
      </c>
      <c r="G194" s="265" t="s">
        <v>2217</v>
      </c>
      <c r="H194" s="265" t="s">
        <v>2217</v>
      </c>
      <c r="I194" s="265" t="s">
        <v>2217</v>
      </c>
      <c r="J194" s="265" t="s">
        <v>2217</v>
      </c>
      <c r="K194" s="265" t="s">
        <v>2217</v>
      </c>
      <c r="L194" s="265" t="s">
        <v>2217</v>
      </c>
      <c r="M194" s="265" t="s">
        <v>2217</v>
      </c>
      <c r="N194" s="265" t="s">
        <v>2217</v>
      </c>
      <c r="O194" s="265" t="s">
        <v>2217</v>
      </c>
      <c r="P194" s="265" t="s">
        <v>2217</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2218</v>
      </c>
      <c r="B195" s="265" t="s">
        <v>2218</v>
      </c>
      <c r="C195" s="265" t="s">
        <v>2218</v>
      </c>
      <c r="D195" s="265" t="s">
        <v>2218</v>
      </c>
      <c r="E195" s="265" t="s">
        <v>2218</v>
      </c>
      <c r="F195" s="265" t="s">
        <v>2218</v>
      </c>
      <c r="G195" s="265" t="s">
        <v>2218</v>
      </c>
      <c r="H195" s="265" t="s">
        <v>2218</v>
      </c>
      <c r="I195" s="265" t="s">
        <v>2218</v>
      </c>
      <c r="J195" s="265" t="s">
        <v>2218</v>
      </c>
      <c r="K195" s="265" t="s">
        <v>2218</v>
      </c>
      <c r="L195" s="265" t="s">
        <v>2218</v>
      </c>
      <c r="M195" s="265" t="s">
        <v>2218</v>
      </c>
      <c r="N195" s="265" t="s">
        <v>2218</v>
      </c>
      <c r="O195" s="265" t="s">
        <v>2218</v>
      </c>
      <c r="P195" s="265" t="s">
        <v>2218</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2219</v>
      </c>
      <c r="B196" s="265" t="s">
        <v>2219</v>
      </c>
      <c r="C196" s="265" t="s">
        <v>2219</v>
      </c>
      <c r="D196" s="265" t="s">
        <v>2219</v>
      </c>
      <c r="E196" s="265" t="s">
        <v>2219</v>
      </c>
      <c r="F196" s="265" t="s">
        <v>2219</v>
      </c>
      <c r="G196" s="265" t="s">
        <v>2219</v>
      </c>
      <c r="H196" s="265" t="s">
        <v>2219</v>
      </c>
      <c r="I196" s="265" t="s">
        <v>2219</v>
      </c>
      <c r="J196" s="265" t="s">
        <v>2219</v>
      </c>
      <c r="K196" s="265" t="s">
        <v>2219</v>
      </c>
      <c r="L196" s="265" t="s">
        <v>2219</v>
      </c>
      <c r="M196" s="265" t="s">
        <v>2219</v>
      </c>
      <c r="N196" s="265" t="s">
        <v>2219</v>
      </c>
      <c r="O196" s="265" t="s">
        <v>2219</v>
      </c>
      <c r="P196" s="265" t="s">
        <v>2219</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1730</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1731</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203</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194</v>
      </c>
      <c r="AE200" s="103" t="s">
        <v>9</v>
      </c>
      <c r="AF200" s="85" t="s">
        <v>1706</v>
      </c>
      <c r="AG200" s="85" t="s">
        <v>1707</v>
      </c>
      <c r="AH200" s="85" t="s">
        <v>1708</v>
      </c>
      <c r="AI200" s="86" t="s">
        <v>1709</v>
      </c>
      <c r="AJ200" s="85"/>
      <c r="AK200" s="86" t="s">
        <v>1710</v>
      </c>
    </row>
    <row r="201" spans="1:37" ht="24.9" customHeight="1" thickTop="1" thickBot="1" x14ac:dyDescent="0.3">
      <c r="A201" s="251" t="s">
        <v>2220</v>
      </c>
      <c r="B201" s="251" t="s">
        <v>2220</v>
      </c>
      <c r="C201" s="251" t="s">
        <v>2220</v>
      </c>
      <c r="D201" s="251" t="s">
        <v>2220</v>
      </c>
      <c r="E201" s="251" t="s">
        <v>2220</v>
      </c>
      <c r="F201" s="251" t="s">
        <v>2220</v>
      </c>
      <c r="G201" s="251" t="s">
        <v>2220</v>
      </c>
      <c r="H201" s="251" t="s">
        <v>2220</v>
      </c>
      <c r="I201" s="251" t="s">
        <v>2220</v>
      </c>
      <c r="J201" s="251" t="s">
        <v>2220</v>
      </c>
      <c r="K201" s="251" t="s">
        <v>2220</v>
      </c>
      <c r="L201" s="251" t="s">
        <v>2220</v>
      </c>
      <c r="M201" s="251" t="s">
        <v>2220</v>
      </c>
      <c r="N201" s="251" t="s">
        <v>2220</v>
      </c>
      <c r="O201" s="251" t="s">
        <v>2220</v>
      </c>
      <c r="P201" s="251" t="s">
        <v>2220</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2221</v>
      </c>
      <c r="B202" s="251" t="s">
        <v>2221</v>
      </c>
      <c r="C202" s="251" t="s">
        <v>2221</v>
      </c>
      <c r="D202" s="251" t="s">
        <v>2221</v>
      </c>
      <c r="E202" s="251" t="s">
        <v>2221</v>
      </c>
      <c r="F202" s="251" t="s">
        <v>2221</v>
      </c>
      <c r="G202" s="251" t="s">
        <v>2221</v>
      </c>
      <c r="H202" s="251" t="s">
        <v>2221</v>
      </c>
      <c r="I202" s="251" t="s">
        <v>2221</v>
      </c>
      <c r="J202" s="251" t="s">
        <v>2221</v>
      </c>
      <c r="K202" s="251" t="s">
        <v>2221</v>
      </c>
      <c r="L202" s="251" t="s">
        <v>2221</v>
      </c>
      <c r="M202" s="251" t="s">
        <v>2221</v>
      </c>
      <c r="N202" s="251" t="s">
        <v>2221</v>
      </c>
      <c r="O202" s="251" t="s">
        <v>2221</v>
      </c>
      <c r="P202" s="251" t="s">
        <v>2221</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2222</v>
      </c>
      <c r="B203" s="251" t="s">
        <v>2222</v>
      </c>
      <c r="C203" s="251" t="s">
        <v>2222</v>
      </c>
      <c r="D203" s="251" t="s">
        <v>2222</v>
      </c>
      <c r="E203" s="251" t="s">
        <v>2222</v>
      </c>
      <c r="F203" s="251" t="s">
        <v>2222</v>
      </c>
      <c r="G203" s="251" t="s">
        <v>2222</v>
      </c>
      <c r="H203" s="251" t="s">
        <v>2222</v>
      </c>
      <c r="I203" s="251" t="s">
        <v>2222</v>
      </c>
      <c r="J203" s="251" t="s">
        <v>2222</v>
      </c>
      <c r="K203" s="251" t="s">
        <v>2222</v>
      </c>
      <c r="L203" s="251" t="s">
        <v>2222</v>
      </c>
      <c r="M203" s="251" t="s">
        <v>2222</v>
      </c>
      <c r="N203" s="251" t="s">
        <v>2222</v>
      </c>
      <c r="O203" s="251" t="s">
        <v>2222</v>
      </c>
      <c r="P203" s="251" t="s">
        <v>2222</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2223</v>
      </c>
      <c r="B204" s="251" t="s">
        <v>2223</v>
      </c>
      <c r="C204" s="251" t="s">
        <v>2223</v>
      </c>
      <c r="D204" s="251" t="s">
        <v>2223</v>
      </c>
      <c r="E204" s="251" t="s">
        <v>2223</v>
      </c>
      <c r="F204" s="251" t="s">
        <v>2223</v>
      </c>
      <c r="G204" s="251" t="s">
        <v>2223</v>
      </c>
      <c r="H204" s="251" t="s">
        <v>2223</v>
      </c>
      <c r="I204" s="251" t="s">
        <v>2223</v>
      </c>
      <c r="J204" s="251" t="s">
        <v>2223</v>
      </c>
      <c r="K204" s="251" t="s">
        <v>2223</v>
      </c>
      <c r="L204" s="251" t="s">
        <v>2223</v>
      </c>
      <c r="M204" s="251" t="s">
        <v>2223</v>
      </c>
      <c r="N204" s="251" t="s">
        <v>2223</v>
      </c>
      <c r="O204" s="251" t="s">
        <v>2223</v>
      </c>
      <c r="P204" s="251" t="s">
        <v>2223</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2224</v>
      </c>
      <c r="B205" s="251" t="s">
        <v>2224</v>
      </c>
      <c r="C205" s="251" t="s">
        <v>2224</v>
      </c>
      <c r="D205" s="251" t="s">
        <v>2224</v>
      </c>
      <c r="E205" s="251" t="s">
        <v>2224</v>
      </c>
      <c r="F205" s="251" t="s">
        <v>2224</v>
      </c>
      <c r="G205" s="251" t="s">
        <v>2224</v>
      </c>
      <c r="H205" s="251" t="s">
        <v>2224</v>
      </c>
      <c r="I205" s="251" t="s">
        <v>2224</v>
      </c>
      <c r="J205" s="251" t="s">
        <v>2224</v>
      </c>
      <c r="K205" s="251" t="s">
        <v>2224</v>
      </c>
      <c r="L205" s="251" t="s">
        <v>2224</v>
      </c>
      <c r="M205" s="251" t="s">
        <v>2224</v>
      </c>
      <c r="N205" s="251" t="s">
        <v>2224</v>
      </c>
      <c r="O205" s="251" t="s">
        <v>2224</v>
      </c>
      <c r="P205" s="251" t="s">
        <v>2224</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1732</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1733</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2552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194</v>
      </c>
      <c r="AE213" s="221" t="s">
        <v>9</v>
      </c>
      <c r="AF213" s="85" t="s">
        <v>1706</v>
      </c>
      <c r="AG213" s="85" t="s">
        <v>1707</v>
      </c>
      <c r="AH213" s="85" t="s">
        <v>1708</v>
      </c>
      <c r="AI213" s="86" t="s">
        <v>1709</v>
      </c>
      <c r="AJ213" s="85"/>
      <c r="AK213" s="86" t="s">
        <v>1710</v>
      </c>
    </row>
    <row r="214" spans="1:37" ht="24.9" customHeight="1" thickTop="1" thickBot="1" x14ac:dyDescent="0.3">
      <c r="A214" s="251" t="s">
        <v>2226</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1047</v>
      </c>
      <c r="B215" s="251" t="s">
        <v>1047</v>
      </c>
      <c r="C215" s="251" t="s">
        <v>1047</v>
      </c>
      <c r="D215" s="251" t="s">
        <v>1047</v>
      </c>
      <c r="E215" s="251" t="s">
        <v>1047</v>
      </c>
      <c r="F215" s="251" t="s">
        <v>1047</v>
      </c>
      <c r="G215" s="251" t="s">
        <v>1047</v>
      </c>
      <c r="H215" s="251" t="s">
        <v>1047</v>
      </c>
      <c r="I215" s="251" t="s">
        <v>1047</v>
      </c>
      <c r="J215" s="251" t="s">
        <v>1047</v>
      </c>
      <c r="K215" s="251" t="s">
        <v>1047</v>
      </c>
      <c r="L215" s="251" t="s">
        <v>1047</v>
      </c>
      <c r="M215" s="251" t="s">
        <v>1047</v>
      </c>
      <c r="N215" s="251" t="s">
        <v>1047</v>
      </c>
      <c r="O215" s="251" t="s">
        <v>1047</v>
      </c>
      <c r="P215" s="251" t="s">
        <v>1047</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2227</v>
      </c>
      <c r="B216" s="251" t="s">
        <v>2227</v>
      </c>
      <c r="C216" s="251" t="s">
        <v>2227</v>
      </c>
      <c r="D216" s="251" t="s">
        <v>2227</v>
      </c>
      <c r="E216" s="251" t="s">
        <v>2227</v>
      </c>
      <c r="F216" s="251" t="s">
        <v>2227</v>
      </c>
      <c r="G216" s="251" t="s">
        <v>2227</v>
      </c>
      <c r="H216" s="251" t="s">
        <v>2227</v>
      </c>
      <c r="I216" s="251" t="s">
        <v>2227</v>
      </c>
      <c r="J216" s="251" t="s">
        <v>2227</v>
      </c>
      <c r="K216" s="251" t="s">
        <v>2227</v>
      </c>
      <c r="L216" s="251" t="s">
        <v>2227</v>
      </c>
      <c r="M216" s="251" t="s">
        <v>2227</v>
      </c>
      <c r="N216" s="251" t="s">
        <v>2227</v>
      </c>
      <c r="O216" s="251" t="s">
        <v>2227</v>
      </c>
      <c r="P216" s="251" t="s">
        <v>2227</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2168</v>
      </c>
      <c r="B217" s="251" t="s">
        <v>2168</v>
      </c>
      <c r="C217" s="251" t="s">
        <v>2168</v>
      </c>
      <c r="D217" s="251" t="s">
        <v>2168</v>
      </c>
      <c r="E217" s="251" t="s">
        <v>2168</v>
      </c>
      <c r="F217" s="251" t="s">
        <v>2168</v>
      </c>
      <c r="G217" s="251" t="s">
        <v>2168</v>
      </c>
      <c r="H217" s="251" t="s">
        <v>2168</v>
      </c>
      <c r="I217" s="251" t="s">
        <v>2168</v>
      </c>
      <c r="J217" s="251" t="s">
        <v>2168</v>
      </c>
      <c r="K217" s="251" t="s">
        <v>2168</v>
      </c>
      <c r="L217" s="251" t="s">
        <v>2168</v>
      </c>
      <c r="M217" s="251" t="s">
        <v>2168</v>
      </c>
      <c r="N217" s="251" t="s">
        <v>2168</v>
      </c>
      <c r="O217" s="251" t="s">
        <v>2168</v>
      </c>
      <c r="P217" s="251" t="s">
        <v>2168</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2228</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2118</v>
      </c>
      <c r="B219" s="252" t="s">
        <v>2118</v>
      </c>
      <c r="C219" s="252" t="s">
        <v>2118</v>
      </c>
      <c r="D219" s="252" t="s">
        <v>2118</v>
      </c>
      <c r="E219" s="252" t="s">
        <v>2118</v>
      </c>
      <c r="F219" s="252" t="s">
        <v>2118</v>
      </c>
      <c r="G219" s="252" t="s">
        <v>2118</v>
      </c>
      <c r="H219" s="252" t="s">
        <v>2118</v>
      </c>
      <c r="I219" s="252" t="s">
        <v>2118</v>
      </c>
      <c r="J219" s="252" t="s">
        <v>2118</v>
      </c>
      <c r="K219" s="252" t="s">
        <v>2118</v>
      </c>
      <c r="L219" s="252" t="s">
        <v>2118</v>
      </c>
      <c r="M219" s="252" t="s">
        <v>2118</v>
      </c>
      <c r="N219" s="252" t="s">
        <v>2118</v>
      </c>
      <c r="O219" s="252" t="s">
        <v>2118</v>
      </c>
      <c r="P219" s="252" t="s">
        <v>2118</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2229</v>
      </c>
      <c r="B220" s="251" t="s">
        <v>2229</v>
      </c>
      <c r="C220" s="251" t="s">
        <v>2229</v>
      </c>
      <c r="D220" s="251" t="s">
        <v>2229</v>
      </c>
      <c r="E220" s="251" t="s">
        <v>2229</v>
      </c>
      <c r="F220" s="251" t="s">
        <v>2229</v>
      </c>
      <c r="G220" s="251" t="s">
        <v>2229</v>
      </c>
      <c r="H220" s="251" t="s">
        <v>2229</v>
      </c>
      <c r="I220" s="251" t="s">
        <v>2229</v>
      </c>
      <c r="J220" s="251" t="s">
        <v>2229</v>
      </c>
      <c r="K220" s="251" t="s">
        <v>2229</v>
      </c>
      <c r="L220" s="251" t="s">
        <v>2229</v>
      </c>
      <c r="M220" s="251" t="s">
        <v>2229</v>
      </c>
      <c r="N220" s="251" t="s">
        <v>2229</v>
      </c>
      <c r="O220" s="251" t="s">
        <v>2229</v>
      </c>
      <c r="P220" s="251" t="s">
        <v>2229</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2230</v>
      </c>
      <c r="B221" s="251" t="s">
        <v>2230</v>
      </c>
      <c r="C221" s="251" t="s">
        <v>2230</v>
      </c>
      <c r="D221" s="251" t="s">
        <v>2230</v>
      </c>
      <c r="E221" s="251" t="s">
        <v>2230</v>
      </c>
      <c r="F221" s="251" t="s">
        <v>2230</v>
      </c>
      <c r="G221" s="251" t="s">
        <v>2230</v>
      </c>
      <c r="H221" s="251" t="s">
        <v>2230</v>
      </c>
      <c r="I221" s="251" t="s">
        <v>2230</v>
      </c>
      <c r="J221" s="251" t="s">
        <v>2230</v>
      </c>
      <c r="K221" s="251" t="s">
        <v>2230</v>
      </c>
      <c r="L221" s="251" t="s">
        <v>2230</v>
      </c>
      <c r="M221" s="251" t="s">
        <v>2230</v>
      </c>
      <c r="N221" s="251" t="s">
        <v>2230</v>
      </c>
      <c r="O221" s="251" t="s">
        <v>2230</v>
      </c>
      <c r="P221" s="251" t="s">
        <v>2230</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2231</v>
      </c>
      <c r="B222" s="251" t="s">
        <v>2231</v>
      </c>
      <c r="C222" s="251" t="s">
        <v>2231</v>
      </c>
      <c r="D222" s="251" t="s">
        <v>2231</v>
      </c>
      <c r="E222" s="251" t="s">
        <v>2231</v>
      </c>
      <c r="F222" s="251" t="s">
        <v>2231</v>
      </c>
      <c r="G222" s="251" t="s">
        <v>2231</v>
      </c>
      <c r="H222" s="251" t="s">
        <v>2231</v>
      </c>
      <c r="I222" s="251" t="s">
        <v>2231</v>
      </c>
      <c r="J222" s="251" t="s">
        <v>2231</v>
      </c>
      <c r="K222" s="251" t="s">
        <v>2231</v>
      </c>
      <c r="L222" s="251" t="s">
        <v>2231</v>
      </c>
      <c r="M222" s="251" t="s">
        <v>2231</v>
      </c>
      <c r="N222" s="251" t="s">
        <v>2231</v>
      </c>
      <c r="O222" s="251" t="s">
        <v>2231</v>
      </c>
      <c r="P222" s="251" t="s">
        <v>2231</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2232</v>
      </c>
      <c r="B223" s="251" t="s">
        <v>2232</v>
      </c>
      <c r="C223" s="251" t="s">
        <v>2232</v>
      </c>
      <c r="D223" s="251" t="s">
        <v>2232</v>
      </c>
      <c r="E223" s="251" t="s">
        <v>2232</v>
      </c>
      <c r="F223" s="251" t="s">
        <v>2232</v>
      </c>
      <c r="G223" s="251" t="s">
        <v>2232</v>
      </c>
      <c r="H223" s="251" t="s">
        <v>2232</v>
      </c>
      <c r="I223" s="251" t="s">
        <v>2232</v>
      </c>
      <c r="J223" s="251" t="s">
        <v>2232</v>
      </c>
      <c r="K223" s="251" t="s">
        <v>2232</v>
      </c>
      <c r="L223" s="251" t="s">
        <v>2232</v>
      </c>
      <c r="M223" s="251" t="s">
        <v>2232</v>
      </c>
      <c r="N223" s="251" t="s">
        <v>2232</v>
      </c>
      <c r="O223" s="251" t="s">
        <v>2232</v>
      </c>
      <c r="P223" s="251" t="s">
        <v>2232</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2233</v>
      </c>
      <c r="B224" s="251" t="s">
        <v>2233</v>
      </c>
      <c r="C224" s="251" t="s">
        <v>2233</v>
      </c>
      <c r="D224" s="251" t="s">
        <v>2233</v>
      </c>
      <c r="E224" s="251" t="s">
        <v>2233</v>
      </c>
      <c r="F224" s="251" t="s">
        <v>2233</v>
      </c>
      <c r="G224" s="251" t="s">
        <v>2233</v>
      </c>
      <c r="H224" s="251" t="s">
        <v>2233</v>
      </c>
      <c r="I224" s="251" t="s">
        <v>2233</v>
      </c>
      <c r="J224" s="251" t="s">
        <v>2233</v>
      </c>
      <c r="K224" s="251" t="s">
        <v>2233</v>
      </c>
      <c r="L224" s="251" t="s">
        <v>2233</v>
      </c>
      <c r="M224" s="251" t="s">
        <v>2233</v>
      </c>
      <c r="N224" s="251" t="s">
        <v>2233</v>
      </c>
      <c r="O224" s="251" t="s">
        <v>2233</v>
      </c>
      <c r="P224" s="251" t="s">
        <v>2233</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2234</v>
      </c>
      <c r="B225" s="251" t="s">
        <v>2234</v>
      </c>
      <c r="C225" s="251" t="s">
        <v>2234</v>
      </c>
      <c r="D225" s="251" t="s">
        <v>2234</v>
      </c>
      <c r="E225" s="251" t="s">
        <v>2234</v>
      </c>
      <c r="F225" s="251" t="s">
        <v>2234</v>
      </c>
      <c r="G225" s="251" t="s">
        <v>2234</v>
      </c>
      <c r="H225" s="251" t="s">
        <v>2234</v>
      </c>
      <c r="I225" s="251" t="s">
        <v>2234</v>
      </c>
      <c r="J225" s="251" t="s">
        <v>2234</v>
      </c>
      <c r="K225" s="251" t="s">
        <v>2234</v>
      </c>
      <c r="L225" s="251" t="s">
        <v>2234</v>
      </c>
      <c r="M225" s="251" t="s">
        <v>2234</v>
      </c>
      <c r="N225" s="251" t="s">
        <v>2234</v>
      </c>
      <c r="O225" s="251" t="s">
        <v>2234</v>
      </c>
      <c r="P225" s="251" t="s">
        <v>2234</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2235</v>
      </c>
      <c r="B226" s="251" t="s">
        <v>2235</v>
      </c>
      <c r="C226" s="251" t="s">
        <v>2235</v>
      </c>
      <c r="D226" s="251" t="s">
        <v>2235</v>
      </c>
      <c r="E226" s="251" t="s">
        <v>2235</v>
      </c>
      <c r="F226" s="251" t="s">
        <v>2235</v>
      </c>
      <c r="G226" s="251" t="s">
        <v>2235</v>
      </c>
      <c r="H226" s="251" t="s">
        <v>2235</v>
      </c>
      <c r="I226" s="251" t="s">
        <v>2235</v>
      </c>
      <c r="J226" s="251" t="s">
        <v>2235</v>
      </c>
      <c r="K226" s="251" t="s">
        <v>2235</v>
      </c>
      <c r="L226" s="251" t="s">
        <v>2235</v>
      </c>
      <c r="M226" s="251" t="s">
        <v>2235</v>
      </c>
      <c r="N226" s="251" t="s">
        <v>2235</v>
      </c>
      <c r="O226" s="251" t="s">
        <v>2235</v>
      </c>
      <c r="P226" s="251" t="s">
        <v>2235</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2236</v>
      </c>
      <c r="B227" s="251" t="s">
        <v>2236</v>
      </c>
      <c r="C227" s="251" t="s">
        <v>2236</v>
      </c>
      <c r="D227" s="251" t="s">
        <v>2236</v>
      </c>
      <c r="E227" s="251" t="s">
        <v>2236</v>
      </c>
      <c r="F227" s="251" t="s">
        <v>2236</v>
      </c>
      <c r="G227" s="251" t="s">
        <v>2236</v>
      </c>
      <c r="H227" s="251" t="s">
        <v>2236</v>
      </c>
      <c r="I227" s="251" t="s">
        <v>2236</v>
      </c>
      <c r="J227" s="251" t="s">
        <v>2236</v>
      </c>
      <c r="K227" s="251" t="s">
        <v>2236</v>
      </c>
      <c r="L227" s="251" t="s">
        <v>2236</v>
      </c>
      <c r="M227" s="251" t="s">
        <v>2236</v>
      </c>
      <c r="N227" s="251" t="s">
        <v>2236</v>
      </c>
      <c r="O227" s="251" t="s">
        <v>2236</v>
      </c>
      <c r="P227" s="251" t="s">
        <v>2236</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2237</v>
      </c>
      <c r="B228" s="251" t="s">
        <v>2237</v>
      </c>
      <c r="C228" s="251" t="s">
        <v>2237</v>
      </c>
      <c r="D228" s="251" t="s">
        <v>2237</v>
      </c>
      <c r="E228" s="251" t="s">
        <v>2237</v>
      </c>
      <c r="F228" s="251" t="s">
        <v>2237</v>
      </c>
      <c r="G228" s="251" t="s">
        <v>2237</v>
      </c>
      <c r="H228" s="251" t="s">
        <v>2237</v>
      </c>
      <c r="I228" s="251" t="s">
        <v>2237</v>
      </c>
      <c r="J228" s="251" t="s">
        <v>2237</v>
      </c>
      <c r="K228" s="251" t="s">
        <v>2237</v>
      </c>
      <c r="L228" s="251" t="s">
        <v>2237</v>
      </c>
      <c r="M228" s="251" t="s">
        <v>2237</v>
      </c>
      <c r="N228" s="251" t="s">
        <v>2237</v>
      </c>
      <c r="O228" s="251" t="s">
        <v>2237</v>
      </c>
      <c r="P228" s="251" t="s">
        <v>2237</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2238</v>
      </c>
      <c r="B229" s="251" t="s">
        <v>2238</v>
      </c>
      <c r="C229" s="251" t="s">
        <v>2238</v>
      </c>
      <c r="D229" s="251" t="s">
        <v>2238</v>
      </c>
      <c r="E229" s="251" t="s">
        <v>2238</v>
      </c>
      <c r="F229" s="251" t="s">
        <v>2238</v>
      </c>
      <c r="G229" s="251" t="s">
        <v>2238</v>
      </c>
      <c r="H229" s="251" t="s">
        <v>2238</v>
      </c>
      <c r="I229" s="251" t="s">
        <v>2238</v>
      </c>
      <c r="J229" s="251" t="s">
        <v>2238</v>
      </c>
      <c r="K229" s="251" t="s">
        <v>2238</v>
      </c>
      <c r="L229" s="251" t="s">
        <v>2238</v>
      </c>
      <c r="M229" s="251" t="s">
        <v>2238</v>
      </c>
      <c r="N229" s="251" t="s">
        <v>2238</v>
      </c>
      <c r="O229" s="251" t="s">
        <v>2238</v>
      </c>
      <c r="P229" s="251" t="s">
        <v>2238</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2239</v>
      </c>
      <c r="B230" s="251" t="s">
        <v>2239</v>
      </c>
      <c r="C230" s="251" t="s">
        <v>2239</v>
      </c>
      <c r="D230" s="251" t="s">
        <v>2239</v>
      </c>
      <c r="E230" s="251" t="s">
        <v>2239</v>
      </c>
      <c r="F230" s="251" t="s">
        <v>2239</v>
      </c>
      <c r="G230" s="251" t="s">
        <v>2239</v>
      </c>
      <c r="H230" s="251" t="s">
        <v>2239</v>
      </c>
      <c r="I230" s="251" t="s">
        <v>2239</v>
      </c>
      <c r="J230" s="251" t="s">
        <v>2239</v>
      </c>
      <c r="K230" s="251" t="s">
        <v>2239</v>
      </c>
      <c r="L230" s="251" t="s">
        <v>2239</v>
      </c>
      <c r="M230" s="251" t="s">
        <v>2239</v>
      </c>
      <c r="N230" s="251" t="s">
        <v>2239</v>
      </c>
      <c r="O230" s="251" t="s">
        <v>2239</v>
      </c>
      <c r="P230" s="251" t="s">
        <v>2239</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2240</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2241</v>
      </c>
      <c r="B232" s="251" t="s">
        <v>2241</v>
      </c>
      <c r="C232" s="251" t="s">
        <v>2241</v>
      </c>
      <c r="D232" s="251" t="s">
        <v>2241</v>
      </c>
      <c r="E232" s="251" t="s">
        <v>2241</v>
      </c>
      <c r="F232" s="251" t="s">
        <v>2241</v>
      </c>
      <c r="G232" s="251" t="s">
        <v>2241</v>
      </c>
      <c r="H232" s="251" t="s">
        <v>2241</v>
      </c>
      <c r="I232" s="251" t="s">
        <v>2241</v>
      </c>
      <c r="J232" s="251" t="s">
        <v>2241</v>
      </c>
      <c r="K232" s="251" t="s">
        <v>2241</v>
      </c>
      <c r="L232" s="251" t="s">
        <v>2241</v>
      </c>
      <c r="M232" s="251" t="s">
        <v>2241</v>
      </c>
      <c r="N232" s="251" t="s">
        <v>2241</v>
      </c>
      <c r="O232" s="251" t="s">
        <v>2241</v>
      </c>
      <c r="P232" s="251" t="s">
        <v>2241</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2242</v>
      </c>
      <c r="B233" s="251" t="s">
        <v>2242</v>
      </c>
      <c r="C233" s="251" t="s">
        <v>2242</v>
      </c>
      <c r="D233" s="251" t="s">
        <v>2242</v>
      </c>
      <c r="E233" s="251" t="s">
        <v>2242</v>
      </c>
      <c r="F233" s="251" t="s">
        <v>2242</v>
      </c>
      <c r="G233" s="251" t="s">
        <v>2242</v>
      </c>
      <c r="H233" s="251" t="s">
        <v>2242</v>
      </c>
      <c r="I233" s="251" t="s">
        <v>2242</v>
      </c>
      <c r="J233" s="251" t="s">
        <v>2242</v>
      </c>
      <c r="K233" s="251" t="s">
        <v>2242</v>
      </c>
      <c r="L233" s="251" t="s">
        <v>2242</v>
      </c>
      <c r="M233" s="251" t="s">
        <v>2242</v>
      </c>
      <c r="N233" s="251" t="s">
        <v>2242</v>
      </c>
      <c r="O233" s="251" t="s">
        <v>2242</v>
      </c>
      <c r="P233" s="251" t="s">
        <v>2242</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2243</v>
      </c>
      <c r="B234" s="252" t="s">
        <v>2243</v>
      </c>
      <c r="C234" s="252" t="s">
        <v>2243</v>
      </c>
      <c r="D234" s="252" t="s">
        <v>2243</v>
      </c>
      <c r="E234" s="252" t="s">
        <v>2243</v>
      </c>
      <c r="F234" s="252" t="s">
        <v>2243</v>
      </c>
      <c r="G234" s="252" t="s">
        <v>2243</v>
      </c>
      <c r="H234" s="252" t="s">
        <v>2243</v>
      </c>
      <c r="I234" s="252" t="s">
        <v>2243</v>
      </c>
      <c r="J234" s="252" t="s">
        <v>2243</v>
      </c>
      <c r="K234" s="252" t="s">
        <v>2243</v>
      </c>
      <c r="L234" s="252" t="s">
        <v>2243</v>
      </c>
      <c r="M234" s="252" t="s">
        <v>2243</v>
      </c>
      <c r="N234" s="252" t="s">
        <v>2243</v>
      </c>
      <c r="O234" s="252" t="s">
        <v>2243</v>
      </c>
      <c r="P234" s="252" t="s">
        <v>2243</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2244</v>
      </c>
      <c r="B235" s="252" t="s">
        <v>2244</v>
      </c>
      <c r="C235" s="252" t="s">
        <v>2244</v>
      </c>
      <c r="D235" s="252" t="s">
        <v>2244</v>
      </c>
      <c r="E235" s="252" t="s">
        <v>2244</v>
      </c>
      <c r="F235" s="252" t="s">
        <v>2244</v>
      </c>
      <c r="G235" s="252" t="s">
        <v>2244</v>
      </c>
      <c r="H235" s="252" t="s">
        <v>2244</v>
      </c>
      <c r="I235" s="252" t="s">
        <v>2244</v>
      </c>
      <c r="J235" s="252" t="s">
        <v>2244</v>
      </c>
      <c r="K235" s="252" t="s">
        <v>2244</v>
      </c>
      <c r="L235" s="252" t="s">
        <v>2244</v>
      </c>
      <c r="M235" s="252" t="s">
        <v>2244</v>
      </c>
      <c r="N235" s="252" t="s">
        <v>2244</v>
      </c>
      <c r="O235" s="252" t="s">
        <v>2244</v>
      </c>
      <c r="P235" s="252" t="s">
        <v>2244</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2245</v>
      </c>
      <c r="B236" s="251" t="s">
        <v>2245</v>
      </c>
      <c r="C236" s="251" t="s">
        <v>2245</v>
      </c>
      <c r="D236" s="251" t="s">
        <v>2245</v>
      </c>
      <c r="E236" s="251" t="s">
        <v>2245</v>
      </c>
      <c r="F236" s="251" t="s">
        <v>2245</v>
      </c>
      <c r="G236" s="251" t="s">
        <v>2245</v>
      </c>
      <c r="H236" s="251" t="s">
        <v>2245</v>
      </c>
      <c r="I236" s="251" t="s">
        <v>2245</v>
      </c>
      <c r="J236" s="251" t="s">
        <v>2245</v>
      </c>
      <c r="K236" s="251" t="s">
        <v>2245</v>
      </c>
      <c r="L236" s="251" t="s">
        <v>2245</v>
      </c>
      <c r="M236" s="251" t="s">
        <v>2245</v>
      </c>
      <c r="N236" s="251" t="s">
        <v>2245</v>
      </c>
      <c r="O236" s="251" t="s">
        <v>2245</v>
      </c>
      <c r="P236" s="251" t="s">
        <v>2245</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2246</v>
      </c>
      <c r="B237" s="251" t="s">
        <v>2246</v>
      </c>
      <c r="C237" s="251" t="s">
        <v>2246</v>
      </c>
      <c r="D237" s="251" t="s">
        <v>2246</v>
      </c>
      <c r="E237" s="251" t="s">
        <v>2246</v>
      </c>
      <c r="F237" s="251" t="s">
        <v>2246</v>
      </c>
      <c r="G237" s="251" t="s">
        <v>2246</v>
      </c>
      <c r="H237" s="251" t="s">
        <v>2246</v>
      </c>
      <c r="I237" s="251" t="s">
        <v>2246</v>
      </c>
      <c r="J237" s="251" t="s">
        <v>2246</v>
      </c>
      <c r="K237" s="251" t="s">
        <v>2246</v>
      </c>
      <c r="L237" s="251" t="s">
        <v>2246</v>
      </c>
      <c r="M237" s="251" t="s">
        <v>2246</v>
      </c>
      <c r="N237" s="251" t="s">
        <v>2246</v>
      </c>
      <c r="O237" s="251" t="s">
        <v>2246</v>
      </c>
      <c r="P237" s="251" t="s">
        <v>2246</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2247</v>
      </c>
      <c r="B238" s="251" t="s">
        <v>2247</v>
      </c>
      <c r="C238" s="251" t="s">
        <v>2247</v>
      </c>
      <c r="D238" s="251" t="s">
        <v>2247</v>
      </c>
      <c r="E238" s="251" t="s">
        <v>2247</v>
      </c>
      <c r="F238" s="251" t="s">
        <v>2247</v>
      </c>
      <c r="G238" s="251" t="s">
        <v>2247</v>
      </c>
      <c r="H238" s="251" t="s">
        <v>2247</v>
      </c>
      <c r="I238" s="251" t="s">
        <v>2247</v>
      </c>
      <c r="J238" s="251" t="s">
        <v>2247</v>
      </c>
      <c r="K238" s="251" t="s">
        <v>2247</v>
      </c>
      <c r="L238" s="251" t="s">
        <v>2247</v>
      </c>
      <c r="M238" s="251" t="s">
        <v>2247</v>
      </c>
      <c r="N238" s="251" t="s">
        <v>2247</v>
      </c>
      <c r="O238" s="251" t="s">
        <v>2247</v>
      </c>
      <c r="P238" s="251" t="s">
        <v>2247</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2248</v>
      </c>
      <c r="B239" s="251" t="s">
        <v>2248</v>
      </c>
      <c r="C239" s="251" t="s">
        <v>2248</v>
      </c>
      <c r="D239" s="251" t="s">
        <v>2248</v>
      </c>
      <c r="E239" s="251" t="s">
        <v>2248</v>
      </c>
      <c r="F239" s="251" t="s">
        <v>2248</v>
      </c>
      <c r="G239" s="251" t="s">
        <v>2248</v>
      </c>
      <c r="H239" s="251" t="s">
        <v>2248</v>
      </c>
      <c r="I239" s="251" t="s">
        <v>2248</v>
      </c>
      <c r="J239" s="251" t="s">
        <v>2248</v>
      </c>
      <c r="K239" s="251" t="s">
        <v>2248</v>
      </c>
      <c r="L239" s="251" t="s">
        <v>2248</v>
      </c>
      <c r="M239" s="251" t="s">
        <v>2248</v>
      </c>
      <c r="N239" s="251" t="s">
        <v>2248</v>
      </c>
      <c r="O239" s="251" t="s">
        <v>2248</v>
      </c>
      <c r="P239" s="251" t="s">
        <v>2248</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2249</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2250</v>
      </c>
      <c r="B241" s="251" t="s">
        <v>2250</v>
      </c>
      <c r="C241" s="251" t="s">
        <v>2250</v>
      </c>
      <c r="D241" s="251" t="s">
        <v>2250</v>
      </c>
      <c r="E241" s="251" t="s">
        <v>2250</v>
      </c>
      <c r="F241" s="251" t="s">
        <v>2250</v>
      </c>
      <c r="G241" s="251" t="s">
        <v>2250</v>
      </c>
      <c r="H241" s="251" t="s">
        <v>2250</v>
      </c>
      <c r="I241" s="251" t="s">
        <v>2250</v>
      </c>
      <c r="J241" s="251" t="s">
        <v>2250</v>
      </c>
      <c r="K241" s="251" t="s">
        <v>2250</v>
      </c>
      <c r="L241" s="251" t="s">
        <v>2250</v>
      </c>
      <c r="M241" s="251" t="s">
        <v>2250</v>
      </c>
      <c r="N241" s="251" t="s">
        <v>2250</v>
      </c>
      <c r="O241" s="251" t="s">
        <v>2250</v>
      </c>
      <c r="P241" s="251" t="s">
        <v>2250</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2251</v>
      </c>
      <c r="B242" s="251" t="s">
        <v>2251</v>
      </c>
      <c r="C242" s="251" t="s">
        <v>2251</v>
      </c>
      <c r="D242" s="251" t="s">
        <v>2251</v>
      </c>
      <c r="E242" s="251" t="s">
        <v>2251</v>
      </c>
      <c r="F242" s="251" t="s">
        <v>2251</v>
      </c>
      <c r="G242" s="251" t="s">
        <v>2251</v>
      </c>
      <c r="H242" s="251" t="s">
        <v>2251</v>
      </c>
      <c r="I242" s="251" t="s">
        <v>2251</v>
      </c>
      <c r="J242" s="251" t="s">
        <v>2251</v>
      </c>
      <c r="K242" s="251" t="s">
        <v>2251</v>
      </c>
      <c r="L242" s="251" t="s">
        <v>2251</v>
      </c>
      <c r="M242" s="251" t="s">
        <v>2251</v>
      </c>
      <c r="N242" s="251" t="s">
        <v>2251</v>
      </c>
      <c r="O242" s="251" t="s">
        <v>2251</v>
      </c>
      <c r="P242" s="251" t="s">
        <v>2251</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2252</v>
      </c>
      <c r="B243" s="251" t="s">
        <v>2252</v>
      </c>
      <c r="C243" s="251" t="s">
        <v>2252</v>
      </c>
      <c r="D243" s="251" t="s">
        <v>2252</v>
      </c>
      <c r="E243" s="251" t="s">
        <v>2252</v>
      </c>
      <c r="F243" s="251" t="s">
        <v>2252</v>
      </c>
      <c r="G243" s="251" t="s">
        <v>2252</v>
      </c>
      <c r="H243" s="251" t="s">
        <v>2252</v>
      </c>
      <c r="I243" s="251" t="s">
        <v>2252</v>
      </c>
      <c r="J243" s="251" t="s">
        <v>2252</v>
      </c>
      <c r="K243" s="251" t="s">
        <v>2252</v>
      </c>
      <c r="L243" s="251" t="s">
        <v>2252</v>
      </c>
      <c r="M243" s="251" t="s">
        <v>2252</v>
      </c>
      <c r="N243" s="251" t="s">
        <v>2252</v>
      </c>
      <c r="O243" s="251" t="s">
        <v>2252</v>
      </c>
      <c r="P243" s="251" t="s">
        <v>2252</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2253</v>
      </c>
      <c r="B244" s="251" t="s">
        <v>2253</v>
      </c>
      <c r="C244" s="251" t="s">
        <v>2253</v>
      </c>
      <c r="D244" s="251" t="s">
        <v>2253</v>
      </c>
      <c r="E244" s="251" t="s">
        <v>2253</v>
      </c>
      <c r="F244" s="251" t="s">
        <v>2253</v>
      </c>
      <c r="G244" s="251" t="s">
        <v>2253</v>
      </c>
      <c r="H244" s="251" t="s">
        <v>2253</v>
      </c>
      <c r="I244" s="251" t="s">
        <v>2253</v>
      </c>
      <c r="J244" s="251" t="s">
        <v>2253</v>
      </c>
      <c r="K244" s="251" t="s">
        <v>2253</v>
      </c>
      <c r="L244" s="251" t="s">
        <v>2253</v>
      </c>
      <c r="M244" s="251" t="s">
        <v>2253</v>
      </c>
      <c r="N244" s="251" t="s">
        <v>2253</v>
      </c>
      <c r="O244" s="251" t="s">
        <v>2253</v>
      </c>
      <c r="P244" s="251" t="s">
        <v>2253</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2254</v>
      </c>
      <c r="B245" s="251" t="s">
        <v>2254</v>
      </c>
      <c r="C245" s="251" t="s">
        <v>2254</v>
      </c>
      <c r="D245" s="251" t="s">
        <v>2254</v>
      </c>
      <c r="E245" s="251" t="s">
        <v>2254</v>
      </c>
      <c r="F245" s="251" t="s">
        <v>2254</v>
      </c>
      <c r="G245" s="251" t="s">
        <v>2254</v>
      </c>
      <c r="H245" s="251" t="s">
        <v>2254</v>
      </c>
      <c r="I245" s="251" t="s">
        <v>2254</v>
      </c>
      <c r="J245" s="251" t="s">
        <v>2254</v>
      </c>
      <c r="K245" s="251" t="s">
        <v>2254</v>
      </c>
      <c r="L245" s="251" t="s">
        <v>2254</v>
      </c>
      <c r="M245" s="251" t="s">
        <v>2254</v>
      </c>
      <c r="N245" s="251" t="s">
        <v>2254</v>
      </c>
      <c r="O245" s="251" t="s">
        <v>2254</v>
      </c>
      <c r="P245" s="251" t="s">
        <v>2254</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2255</v>
      </c>
      <c r="B246" s="251" t="s">
        <v>2255</v>
      </c>
      <c r="C246" s="251" t="s">
        <v>2255</v>
      </c>
      <c r="D246" s="251" t="s">
        <v>2255</v>
      </c>
      <c r="E246" s="251" t="s">
        <v>2255</v>
      </c>
      <c r="F246" s="251" t="s">
        <v>2255</v>
      </c>
      <c r="G246" s="251" t="s">
        <v>2255</v>
      </c>
      <c r="H246" s="251" t="s">
        <v>2255</v>
      </c>
      <c r="I246" s="251" t="s">
        <v>2255</v>
      </c>
      <c r="J246" s="251" t="s">
        <v>2255</v>
      </c>
      <c r="K246" s="251" t="s">
        <v>2255</v>
      </c>
      <c r="L246" s="251" t="s">
        <v>2255</v>
      </c>
      <c r="M246" s="251" t="s">
        <v>2255</v>
      </c>
      <c r="N246" s="251" t="s">
        <v>2255</v>
      </c>
      <c r="O246" s="251" t="s">
        <v>2255</v>
      </c>
      <c r="P246" s="251" t="s">
        <v>2255</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2256</v>
      </c>
      <c r="B247" s="251" t="s">
        <v>2256</v>
      </c>
      <c r="C247" s="251" t="s">
        <v>2256</v>
      </c>
      <c r="D247" s="251" t="s">
        <v>2256</v>
      </c>
      <c r="E247" s="251" t="s">
        <v>2256</v>
      </c>
      <c r="F247" s="251" t="s">
        <v>2256</v>
      </c>
      <c r="G247" s="251" t="s">
        <v>2256</v>
      </c>
      <c r="H247" s="251" t="s">
        <v>2256</v>
      </c>
      <c r="I247" s="251" t="s">
        <v>2256</v>
      </c>
      <c r="J247" s="251" t="s">
        <v>2256</v>
      </c>
      <c r="K247" s="251" t="s">
        <v>2256</v>
      </c>
      <c r="L247" s="251" t="s">
        <v>2256</v>
      </c>
      <c r="M247" s="251" t="s">
        <v>2256</v>
      </c>
      <c r="N247" s="251" t="s">
        <v>2256</v>
      </c>
      <c r="O247" s="251" t="s">
        <v>2256</v>
      </c>
      <c r="P247" s="251" t="s">
        <v>2256</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2257</v>
      </c>
      <c r="B248" s="251" t="s">
        <v>2257</v>
      </c>
      <c r="C248" s="251" t="s">
        <v>2257</v>
      </c>
      <c r="D248" s="251" t="s">
        <v>2257</v>
      </c>
      <c r="E248" s="251" t="s">
        <v>2257</v>
      </c>
      <c r="F248" s="251" t="s">
        <v>2257</v>
      </c>
      <c r="G248" s="251" t="s">
        <v>2257</v>
      </c>
      <c r="H248" s="251" t="s">
        <v>2257</v>
      </c>
      <c r="I248" s="251" t="s">
        <v>2257</v>
      </c>
      <c r="J248" s="251" t="s">
        <v>2257</v>
      </c>
      <c r="K248" s="251" t="s">
        <v>2257</v>
      </c>
      <c r="L248" s="251" t="s">
        <v>2257</v>
      </c>
      <c r="M248" s="251" t="s">
        <v>2257</v>
      </c>
      <c r="N248" s="251" t="s">
        <v>2257</v>
      </c>
      <c r="O248" s="251" t="s">
        <v>2257</v>
      </c>
      <c r="P248" s="251" t="s">
        <v>2257</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1734</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1735</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194</v>
      </c>
      <c r="AE252" s="103" t="s">
        <v>9</v>
      </c>
      <c r="AF252" s="85" t="s">
        <v>1706</v>
      </c>
      <c r="AG252" s="85" t="s">
        <v>1707</v>
      </c>
      <c r="AH252" s="85" t="s">
        <v>1708</v>
      </c>
      <c r="AI252" s="86" t="s">
        <v>1709</v>
      </c>
      <c r="AJ252" s="85"/>
      <c r="AK252" s="86" t="s">
        <v>1710</v>
      </c>
    </row>
    <row r="253" spans="1:37" ht="24.9" customHeight="1" thickTop="1" thickBot="1" x14ac:dyDescent="0.3">
      <c r="A253" s="251" t="s">
        <v>2258</v>
      </c>
      <c r="B253" s="251" t="s">
        <v>2258</v>
      </c>
      <c r="C253" s="251" t="s">
        <v>2258</v>
      </c>
      <c r="D253" s="251" t="s">
        <v>2258</v>
      </c>
      <c r="E253" s="251" t="s">
        <v>2258</v>
      </c>
      <c r="F253" s="251" t="s">
        <v>2258</v>
      </c>
      <c r="G253" s="251" t="s">
        <v>2258</v>
      </c>
      <c r="H253" s="251" t="s">
        <v>2258</v>
      </c>
      <c r="I253" s="251" t="s">
        <v>2258</v>
      </c>
      <c r="J253" s="251" t="s">
        <v>2258</v>
      </c>
      <c r="K253" s="251" t="s">
        <v>2258</v>
      </c>
      <c r="L253" s="251" t="s">
        <v>2258</v>
      </c>
      <c r="M253" s="251" t="s">
        <v>2258</v>
      </c>
      <c r="N253" s="251" t="s">
        <v>2258</v>
      </c>
      <c r="O253" s="251" t="s">
        <v>2258</v>
      </c>
      <c r="P253" s="251" t="s">
        <v>2258</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2259</v>
      </c>
      <c r="B254" s="251" t="s">
        <v>2259</v>
      </c>
      <c r="C254" s="251" t="s">
        <v>2259</v>
      </c>
      <c r="D254" s="251" t="s">
        <v>2259</v>
      </c>
      <c r="E254" s="251" t="s">
        <v>2259</v>
      </c>
      <c r="F254" s="251" t="s">
        <v>2259</v>
      </c>
      <c r="G254" s="251" t="s">
        <v>2259</v>
      </c>
      <c r="H254" s="251" t="s">
        <v>2259</v>
      </c>
      <c r="I254" s="251" t="s">
        <v>2259</v>
      </c>
      <c r="J254" s="251" t="s">
        <v>2259</v>
      </c>
      <c r="K254" s="251" t="s">
        <v>2259</v>
      </c>
      <c r="L254" s="251" t="s">
        <v>2259</v>
      </c>
      <c r="M254" s="251" t="s">
        <v>2259</v>
      </c>
      <c r="N254" s="251" t="s">
        <v>2259</v>
      </c>
      <c r="O254" s="251" t="s">
        <v>2259</v>
      </c>
      <c r="P254" s="251" t="s">
        <v>2259</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2260</v>
      </c>
      <c r="B255" s="251" t="s">
        <v>2260</v>
      </c>
      <c r="C255" s="251" t="s">
        <v>2260</v>
      </c>
      <c r="D255" s="251" t="s">
        <v>2260</v>
      </c>
      <c r="E255" s="251" t="s">
        <v>2260</v>
      </c>
      <c r="F255" s="251" t="s">
        <v>2260</v>
      </c>
      <c r="G255" s="251" t="s">
        <v>2260</v>
      </c>
      <c r="H255" s="251" t="s">
        <v>2260</v>
      </c>
      <c r="I255" s="251" t="s">
        <v>2260</v>
      </c>
      <c r="J255" s="251" t="s">
        <v>2260</v>
      </c>
      <c r="K255" s="251" t="s">
        <v>2260</v>
      </c>
      <c r="L255" s="251" t="s">
        <v>2260</v>
      </c>
      <c r="M255" s="251" t="s">
        <v>2260</v>
      </c>
      <c r="N255" s="251" t="s">
        <v>2260</v>
      </c>
      <c r="O255" s="251" t="s">
        <v>2260</v>
      </c>
      <c r="P255" s="251" t="s">
        <v>2260</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2261</v>
      </c>
      <c r="B256" s="251" t="s">
        <v>2261</v>
      </c>
      <c r="C256" s="251" t="s">
        <v>2261</v>
      </c>
      <c r="D256" s="251" t="s">
        <v>2261</v>
      </c>
      <c r="E256" s="251" t="s">
        <v>2261</v>
      </c>
      <c r="F256" s="251" t="s">
        <v>2261</v>
      </c>
      <c r="G256" s="251" t="s">
        <v>2261</v>
      </c>
      <c r="H256" s="251" t="s">
        <v>2261</v>
      </c>
      <c r="I256" s="251" t="s">
        <v>2261</v>
      </c>
      <c r="J256" s="251" t="s">
        <v>2261</v>
      </c>
      <c r="K256" s="251" t="s">
        <v>2261</v>
      </c>
      <c r="L256" s="251" t="s">
        <v>2261</v>
      </c>
      <c r="M256" s="251" t="s">
        <v>2261</v>
      </c>
      <c r="N256" s="251" t="s">
        <v>2261</v>
      </c>
      <c r="O256" s="251" t="s">
        <v>2261</v>
      </c>
      <c r="P256" s="251" t="s">
        <v>2261</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2262</v>
      </c>
      <c r="B257" s="251" t="s">
        <v>2262</v>
      </c>
      <c r="C257" s="251" t="s">
        <v>2262</v>
      </c>
      <c r="D257" s="251" t="s">
        <v>2262</v>
      </c>
      <c r="E257" s="251" t="s">
        <v>2262</v>
      </c>
      <c r="F257" s="251" t="s">
        <v>2262</v>
      </c>
      <c r="G257" s="251" t="s">
        <v>2262</v>
      </c>
      <c r="H257" s="251" t="s">
        <v>2262</v>
      </c>
      <c r="I257" s="251" t="s">
        <v>2262</v>
      </c>
      <c r="J257" s="251" t="s">
        <v>2262</v>
      </c>
      <c r="K257" s="251" t="s">
        <v>2262</v>
      </c>
      <c r="L257" s="251" t="s">
        <v>2262</v>
      </c>
      <c r="M257" s="251" t="s">
        <v>2262</v>
      </c>
      <c r="N257" s="251" t="s">
        <v>2262</v>
      </c>
      <c r="O257" s="251" t="s">
        <v>2262</v>
      </c>
      <c r="P257" s="251" t="s">
        <v>2262</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1736</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1737</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2263</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194</v>
      </c>
      <c r="AE265" s="221" t="s">
        <v>9</v>
      </c>
      <c r="AF265" s="85" t="s">
        <v>1706</v>
      </c>
      <c r="AG265" s="85" t="s">
        <v>1707</v>
      </c>
      <c r="AH265" s="85" t="s">
        <v>1708</v>
      </c>
      <c r="AI265" s="86" t="s">
        <v>1709</v>
      </c>
      <c r="AJ265" s="85"/>
      <c r="AK265" s="86" t="s">
        <v>1710</v>
      </c>
    </row>
    <row r="266" spans="1:37" ht="24.9" customHeight="1" thickTop="1" thickBot="1" x14ac:dyDescent="0.3">
      <c r="A266" s="251" t="s">
        <v>2265</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1047</v>
      </c>
      <c r="B267" s="251" t="s">
        <v>1047</v>
      </c>
      <c r="C267" s="251" t="s">
        <v>1047</v>
      </c>
      <c r="D267" s="251" t="s">
        <v>1047</v>
      </c>
      <c r="E267" s="251" t="s">
        <v>1047</v>
      </c>
      <c r="F267" s="251" t="s">
        <v>1047</v>
      </c>
      <c r="G267" s="251" t="s">
        <v>1047</v>
      </c>
      <c r="H267" s="251" t="s">
        <v>1047</v>
      </c>
      <c r="I267" s="251" t="s">
        <v>1047</v>
      </c>
      <c r="J267" s="251" t="s">
        <v>1047</v>
      </c>
      <c r="K267" s="251" t="s">
        <v>1047</v>
      </c>
      <c r="L267" s="251" t="s">
        <v>1047</v>
      </c>
      <c r="M267" s="251" t="s">
        <v>1047</v>
      </c>
      <c r="N267" s="251" t="s">
        <v>1047</v>
      </c>
      <c r="O267" s="251" t="s">
        <v>1047</v>
      </c>
      <c r="P267" s="251" t="s">
        <v>1047</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2266</v>
      </c>
      <c r="B268" s="251" t="s">
        <v>2266</v>
      </c>
      <c r="C268" s="251" t="s">
        <v>2266</v>
      </c>
      <c r="D268" s="251" t="s">
        <v>2266</v>
      </c>
      <c r="E268" s="251" t="s">
        <v>2266</v>
      </c>
      <c r="F268" s="251" t="s">
        <v>2266</v>
      </c>
      <c r="G268" s="251" t="s">
        <v>2266</v>
      </c>
      <c r="H268" s="251" t="s">
        <v>2266</v>
      </c>
      <c r="I268" s="251" t="s">
        <v>2266</v>
      </c>
      <c r="J268" s="251" t="s">
        <v>2266</v>
      </c>
      <c r="K268" s="251" t="s">
        <v>2266</v>
      </c>
      <c r="L268" s="251" t="s">
        <v>2266</v>
      </c>
      <c r="M268" s="251" t="s">
        <v>2266</v>
      </c>
      <c r="N268" s="251" t="s">
        <v>2266</v>
      </c>
      <c r="O268" s="251" t="s">
        <v>2266</v>
      </c>
      <c r="P268" s="251" t="s">
        <v>2266</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2267</v>
      </c>
      <c r="B269" s="251" t="s">
        <v>2267</v>
      </c>
      <c r="C269" s="251" t="s">
        <v>2267</v>
      </c>
      <c r="D269" s="251" t="s">
        <v>2267</v>
      </c>
      <c r="E269" s="251" t="s">
        <v>2267</v>
      </c>
      <c r="F269" s="251" t="s">
        <v>2267</v>
      </c>
      <c r="G269" s="251" t="s">
        <v>2267</v>
      </c>
      <c r="H269" s="251" t="s">
        <v>2267</v>
      </c>
      <c r="I269" s="251" t="s">
        <v>2267</v>
      </c>
      <c r="J269" s="251" t="s">
        <v>2267</v>
      </c>
      <c r="K269" s="251" t="s">
        <v>2267</v>
      </c>
      <c r="L269" s="251" t="s">
        <v>2267</v>
      </c>
      <c r="M269" s="251" t="s">
        <v>2267</v>
      </c>
      <c r="N269" s="251" t="s">
        <v>2267</v>
      </c>
      <c r="O269" s="251" t="s">
        <v>2267</v>
      </c>
      <c r="P269" s="251" t="s">
        <v>2267</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2268</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2118</v>
      </c>
      <c r="B271" s="252" t="s">
        <v>2118</v>
      </c>
      <c r="C271" s="252" t="s">
        <v>2118</v>
      </c>
      <c r="D271" s="252" t="s">
        <v>2118</v>
      </c>
      <c r="E271" s="252" t="s">
        <v>2118</v>
      </c>
      <c r="F271" s="252" t="s">
        <v>2118</v>
      </c>
      <c r="G271" s="252" t="s">
        <v>2118</v>
      </c>
      <c r="H271" s="252" t="s">
        <v>2118</v>
      </c>
      <c r="I271" s="252" t="s">
        <v>2118</v>
      </c>
      <c r="J271" s="252" t="s">
        <v>2118</v>
      </c>
      <c r="K271" s="252" t="s">
        <v>2118</v>
      </c>
      <c r="L271" s="252" t="s">
        <v>2118</v>
      </c>
      <c r="M271" s="252" t="s">
        <v>2118</v>
      </c>
      <c r="N271" s="252" t="s">
        <v>2118</v>
      </c>
      <c r="O271" s="252" t="s">
        <v>2118</v>
      </c>
      <c r="P271" s="252" t="s">
        <v>2118</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2269</v>
      </c>
      <c r="B272" s="251" t="s">
        <v>2269</v>
      </c>
      <c r="C272" s="251" t="s">
        <v>2269</v>
      </c>
      <c r="D272" s="251" t="s">
        <v>2269</v>
      </c>
      <c r="E272" s="251" t="s">
        <v>2269</v>
      </c>
      <c r="F272" s="251" t="s">
        <v>2269</v>
      </c>
      <c r="G272" s="251" t="s">
        <v>2269</v>
      </c>
      <c r="H272" s="251" t="s">
        <v>2269</v>
      </c>
      <c r="I272" s="251" t="s">
        <v>2269</v>
      </c>
      <c r="J272" s="251" t="s">
        <v>2269</v>
      </c>
      <c r="K272" s="251" t="s">
        <v>2269</v>
      </c>
      <c r="L272" s="251" t="s">
        <v>2269</v>
      </c>
      <c r="M272" s="251" t="s">
        <v>2269</v>
      </c>
      <c r="N272" s="251" t="s">
        <v>2269</v>
      </c>
      <c r="O272" s="251" t="s">
        <v>2269</v>
      </c>
      <c r="P272" s="251" t="s">
        <v>2269</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2270</v>
      </c>
      <c r="B273" s="251" t="s">
        <v>2270</v>
      </c>
      <c r="C273" s="251" t="s">
        <v>2270</v>
      </c>
      <c r="D273" s="251" t="s">
        <v>2270</v>
      </c>
      <c r="E273" s="251" t="s">
        <v>2270</v>
      </c>
      <c r="F273" s="251" t="s">
        <v>2270</v>
      </c>
      <c r="G273" s="251" t="s">
        <v>2270</v>
      </c>
      <c r="H273" s="251" t="s">
        <v>2270</v>
      </c>
      <c r="I273" s="251" t="s">
        <v>2270</v>
      </c>
      <c r="J273" s="251" t="s">
        <v>2270</v>
      </c>
      <c r="K273" s="251" t="s">
        <v>2270</v>
      </c>
      <c r="L273" s="251" t="s">
        <v>2270</v>
      </c>
      <c r="M273" s="251" t="s">
        <v>2270</v>
      </c>
      <c r="N273" s="251" t="s">
        <v>2270</v>
      </c>
      <c r="O273" s="251" t="s">
        <v>2270</v>
      </c>
      <c r="P273" s="251" t="s">
        <v>2270</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2271</v>
      </c>
      <c r="B274" s="251" t="s">
        <v>2271</v>
      </c>
      <c r="C274" s="251" t="s">
        <v>2271</v>
      </c>
      <c r="D274" s="251" t="s">
        <v>2271</v>
      </c>
      <c r="E274" s="251" t="s">
        <v>2271</v>
      </c>
      <c r="F274" s="251" t="s">
        <v>2271</v>
      </c>
      <c r="G274" s="251" t="s">
        <v>2271</v>
      </c>
      <c r="H274" s="251" t="s">
        <v>2271</v>
      </c>
      <c r="I274" s="251" t="s">
        <v>2271</v>
      </c>
      <c r="J274" s="251" t="s">
        <v>2271</v>
      </c>
      <c r="K274" s="251" t="s">
        <v>2271</v>
      </c>
      <c r="L274" s="251" t="s">
        <v>2271</v>
      </c>
      <c r="M274" s="251" t="s">
        <v>2271</v>
      </c>
      <c r="N274" s="251" t="s">
        <v>2271</v>
      </c>
      <c r="O274" s="251" t="s">
        <v>2271</v>
      </c>
      <c r="P274" s="251" t="s">
        <v>2271</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2272</v>
      </c>
      <c r="B275" s="251" t="s">
        <v>2272</v>
      </c>
      <c r="C275" s="251" t="s">
        <v>2272</v>
      </c>
      <c r="D275" s="251" t="s">
        <v>2272</v>
      </c>
      <c r="E275" s="251" t="s">
        <v>2272</v>
      </c>
      <c r="F275" s="251" t="s">
        <v>2272</v>
      </c>
      <c r="G275" s="251" t="s">
        <v>2272</v>
      </c>
      <c r="H275" s="251" t="s">
        <v>2272</v>
      </c>
      <c r="I275" s="251" t="s">
        <v>2272</v>
      </c>
      <c r="J275" s="251" t="s">
        <v>2272</v>
      </c>
      <c r="K275" s="251" t="s">
        <v>2272</v>
      </c>
      <c r="L275" s="251" t="s">
        <v>2272</v>
      </c>
      <c r="M275" s="251" t="s">
        <v>2272</v>
      </c>
      <c r="N275" s="251" t="s">
        <v>2272</v>
      </c>
      <c r="O275" s="251" t="s">
        <v>2272</v>
      </c>
      <c r="P275" s="251" t="s">
        <v>2272</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2273</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1565</v>
      </c>
      <c r="B277" s="252" t="s">
        <v>1565</v>
      </c>
      <c r="C277" s="252" t="s">
        <v>1565</v>
      </c>
      <c r="D277" s="252" t="s">
        <v>1565</v>
      </c>
      <c r="E277" s="252" t="s">
        <v>1565</v>
      </c>
      <c r="F277" s="252" t="s">
        <v>1565</v>
      </c>
      <c r="G277" s="252" t="s">
        <v>1565</v>
      </c>
      <c r="H277" s="252" t="s">
        <v>1565</v>
      </c>
      <c r="I277" s="252" t="s">
        <v>1565</v>
      </c>
      <c r="J277" s="252" t="s">
        <v>1565</v>
      </c>
      <c r="K277" s="252" t="s">
        <v>1565</v>
      </c>
      <c r="L277" s="252" t="s">
        <v>1565</v>
      </c>
      <c r="M277" s="252" t="s">
        <v>1565</v>
      </c>
      <c r="N277" s="252" t="s">
        <v>1565</v>
      </c>
      <c r="O277" s="252" t="s">
        <v>1565</v>
      </c>
      <c r="P277" s="252" t="s">
        <v>1565</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2274</v>
      </c>
      <c r="B278" s="252" t="s">
        <v>2274</v>
      </c>
      <c r="C278" s="252" t="s">
        <v>2274</v>
      </c>
      <c r="D278" s="252" t="s">
        <v>2274</v>
      </c>
      <c r="E278" s="252" t="s">
        <v>2274</v>
      </c>
      <c r="F278" s="252" t="s">
        <v>2274</v>
      </c>
      <c r="G278" s="252" t="s">
        <v>2274</v>
      </c>
      <c r="H278" s="252" t="s">
        <v>2274</v>
      </c>
      <c r="I278" s="252" t="s">
        <v>2274</v>
      </c>
      <c r="J278" s="252" t="s">
        <v>2274</v>
      </c>
      <c r="K278" s="252" t="s">
        <v>2274</v>
      </c>
      <c r="L278" s="252" t="s">
        <v>2274</v>
      </c>
      <c r="M278" s="252" t="s">
        <v>2274</v>
      </c>
      <c r="N278" s="252" t="s">
        <v>2274</v>
      </c>
      <c r="O278" s="252" t="s">
        <v>2274</v>
      </c>
      <c r="P278" s="252" t="s">
        <v>2274</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2275</v>
      </c>
      <c r="B279" s="251" t="s">
        <v>2275</v>
      </c>
      <c r="C279" s="251" t="s">
        <v>2275</v>
      </c>
      <c r="D279" s="251" t="s">
        <v>2275</v>
      </c>
      <c r="E279" s="251" t="s">
        <v>2275</v>
      </c>
      <c r="F279" s="251" t="s">
        <v>2275</v>
      </c>
      <c r="G279" s="251" t="s">
        <v>2275</v>
      </c>
      <c r="H279" s="251" t="s">
        <v>2275</v>
      </c>
      <c r="I279" s="251" t="s">
        <v>2275</v>
      </c>
      <c r="J279" s="251" t="s">
        <v>2275</v>
      </c>
      <c r="K279" s="251" t="s">
        <v>2275</v>
      </c>
      <c r="L279" s="251" t="s">
        <v>2275</v>
      </c>
      <c r="M279" s="251" t="s">
        <v>2275</v>
      </c>
      <c r="N279" s="251" t="s">
        <v>2275</v>
      </c>
      <c r="O279" s="251" t="s">
        <v>2275</v>
      </c>
      <c r="P279" s="251" t="s">
        <v>2275</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2276</v>
      </c>
      <c r="B280" s="251" t="s">
        <v>2276</v>
      </c>
      <c r="C280" s="251" t="s">
        <v>2276</v>
      </c>
      <c r="D280" s="251" t="s">
        <v>2276</v>
      </c>
      <c r="E280" s="251" t="s">
        <v>2276</v>
      </c>
      <c r="F280" s="251" t="s">
        <v>2276</v>
      </c>
      <c r="G280" s="251" t="s">
        <v>2276</v>
      </c>
      <c r="H280" s="251" t="s">
        <v>2276</v>
      </c>
      <c r="I280" s="251" t="s">
        <v>2276</v>
      </c>
      <c r="J280" s="251" t="s">
        <v>2276</v>
      </c>
      <c r="K280" s="251" t="s">
        <v>2276</v>
      </c>
      <c r="L280" s="251" t="s">
        <v>2276</v>
      </c>
      <c r="M280" s="251" t="s">
        <v>2276</v>
      </c>
      <c r="N280" s="251" t="s">
        <v>2276</v>
      </c>
      <c r="O280" s="251" t="s">
        <v>2276</v>
      </c>
      <c r="P280" s="251" t="s">
        <v>2276</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2277</v>
      </c>
      <c r="B281" s="251" t="s">
        <v>2277</v>
      </c>
      <c r="C281" s="251" t="s">
        <v>2277</v>
      </c>
      <c r="D281" s="251" t="s">
        <v>2277</v>
      </c>
      <c r="E281" s="251" t="s">
        <v>2277</v>
      </c>
      <c r="F281" s="251" t="s">
        <v>2277</v>
      </c>
      <c r="G281" s="251" t="s">
        <v>2277</v>
      </c>
      <c r="H281" s="251" t="s">
        <v>2277</v>
      </c>
      <c r="I281" s="251" t="s">
        <v>2277</v>
      </c>
      <c r="J281" s="251" t="s">
        <v>2277</v>
      </c>
      <c r="K281" s="251" t="s">
        <v>2277</v>
      </c>
      <c r="L281" s="251" t="s">
        <v>2277</v>
      </c>
      <c r="M281" s="251" t="s">
        <v>2277</v>
      </c>
      <c r="N281" s="251" t="s">
        <v>2277</v>
      </c>
      <c r="O281" s="251" t="s">
        <v>2277</v>
      </c>
      <c r="P281" s="251" t="s">
        <v>2277</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2278</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1589</v>
      </c>
      <c r="B283" s="251" t="s">
        <v>1589</v>
      </c>
      <c r="C283" s="251" t="s">
        <v>1589</v>
      </c>
      <c r="D283" s="251" t="s">
        <v>1589</v>
      </c>
      <c r="E283" s="251" t="s">
        <v>1589</v>
      </c>
      <c r="F283" s="251" t="s">
        <v>1589</v>
      </c>
      <c r="G283" s="251" t="s">
        <v>1589</v>
      </c>
      <c r="H283" s="251" t="s">
        <v>1589</v>
      </c>
      <c r="I283" s="251" t="s">
        <v>1589</v>
      </c>
      <c r="J283" s="251" t="s">
        <v>1589</v>
      </c>
      <c r="K283" s="251" t="s">
        <v>1589</v>
      </c>
      <c r="L283" s="251" t="s">
        <v>1589</v>
      </c>
      <c r="M283" s="251" t="s">
        <v>1589</v>
      </c>
      <c r="N283" s="251" t="s">
        <v>1589</v>
      </c>
      <c r="O283" s="251" t="s">
        <v>1589</v>
      </c>
      <c r="P283" s="251" t="s">
        <v>1589</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2279</v>
      </c>
      <c r="B284" s="252" t="s">
        <v>2279</v>
      </c>
      <c r="C284" s="252" t="s">
        <v>2279</v>
      </c>
      <c r="D284" s="252" t="s">
        <v>2279</v>
      </c>
      <c r="E284" s="252" t="s">
        <v>2279</v>
      </c>
      <c r="F284" s="252" t="s">
        <v>2279</v>
      </c>
      <c r="G284" s="252" t="s">
        <v>2279</v>
      </c>
      <c r="H284" s="252" t="s">
        <v>2279</v>
      </c>
      <c r="I284" s="252" t="s">
        <v>2279</v>
      </c>
      <c r="J284" s="252" t="s">
        <v>2279</v>
      </c>
      <c r="K284" s="252" t="s">
        <v>2279</v>
      </c>
      <c r="L284" s="252" t="s">
        <v>2279</v>
      </c>
      <c r="M284" s="252" t="s">
        <v>2279</v>
      </c>
      <c r="N284" s="252" t="s">
        <v>2279</v>
      </c>
      <c r="O284" s="252" t="s">
        <v>2279</v>
      </c>
      <c r="P284" s="252" t="s">
        <v>2279</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2280</v>
      </c>
      <c r="B285" s="252" t="s">
        <v>2280</v>
      </c>
      <c r="C285" s="252" t="s">
        <v>2280</v>
      </c>
      <c r="D285" s="252" t="s">
        <v>2280</v>
      </c>
      <c r="E285" s="252" t="s">
        <v>2280</v>
      </c>
      <c r="F285" s="252" t="s">
        <v>2280</v>
      </c>
      <c r="G285" s="252" t="s">
        <v>2280</v>
      </c>
      <c r="H285" s="252" t="s">
        <v>2280</v>
      </c>
      <c r="I285" s="252" t="s">
        <v>2280</v>
      </c>
      <c r="J285" s="252" t="s">
        <v>2280</v>
      </c>
      <c r="K285" s="252" t="s">
        <v>2280</v>
      </c>
      <c r="L285" s="252" t="s">
        <v>2280</v>
      </c>
      <c r="M285" s="252" t="s">
        <v>2280</v>
      </c>
      <c r="N285" s="252" t="s">
        <v>2280</v>
      </c>
      <c r="O285" s="252" t="s">
        <v>2280</v>
      </c>
      <c r="P285" s="252" t="s">
        <v>2280</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2281</v>
      </c>
      <c r="B286" s="251" t="s">
        <v>2281</v>
      </c>
      <c r="C286" s="251" t="s">
        <v>2281</v>
      </c>
      <c r="D286" s="251" t="s">
        <v>2281</v>
      </c>
      <c r="E286" s="251" t="s">
        <v>2281</v>
      </c>
      <c r="F286" s="251" t="s">
        <v>2281</v>
      </c>
      <c r="G286" s="251" t="s">
        <v>2281</v>
      </c>
      <c r="H286" s="251" t="s">
        <v>2281</v>
      </c>
      <c r="I286" s="251" t="s">
        <v>2281</v>
      </c>
      <c r="J286" s="251" t="s">
        <v>2281</v>
      </c>
      <c r="K286" s="251" t="s">
        <v>2281</v>
      </c>
      <c r="L286" s="251" t="s">
        <v>2281</v>
      </c>
      <c r="M286" s="251" t="s">
        <v>2281</v>
      </c>
      <c r="N286" s="251" t="s">
        <v>2281</v>
      </c>
      <c r="O286" s="251" t="s">
        <v>2281</v>
      </c>
      <c r="P286" s="251" t="s">
        <v>2281</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2282</v>
      </c>
      <c r="B287" s="251" t="s">
        <v>2282</v>
      </c>
      <c r="C287" s="251" t="s">
        <v>2282</v>
      </c>
      <c r="D287" s="251" t="s">
        <v>2282</v>
      </c>
      <c r="E287" s="251" t="s">
        <v>2282</v>
      </c>
      <c r="F287" s="251" t="s">
        <v>2282</v>
      </c>
      <c r="G287" s="251" t="s">
        <v>2282</v>
      </c>
      <c r="H287" s="251" t="s">
        <v>2282</v>
      </c>
      <c r="I287" s="251" t="s">
        <v>2282</v>
      </c>
      <c r="J287" s="251" t="s">
        <v>2282</v>
      </c>
      <c r="K287" s="251" t="s">
        <v>2282</v>
      </c>
      <c r="L287" s="251" t="s">
        <v>2282</v>
      </c>
      <c r="M287" s="251" t="s">
        <v>2282</v>
      </c>
      <c r="N287" s="251" t="s">
        <v>2282</v>
      </c>
      <c r="O287" s="251" t="s">
        <v>2282</v>
      </c>
      <c r="P287" s="251" t="s">
        <v>2282</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2283</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2284</v>
      </c>
      <c r="B289" s="251" t="s">
        <v>2284</v>
      </c>
      <c r="C289" s="251" t="s">
        <v>2284</v>
      </c>
      <c r="D289" s="251" t="s">
        <v>2284</v>
      </c>
      <c r="E289" s="251" t="s">
        <v>2284</v>
      </c>
      <c r="F289" s="251" t="s">
        <v>2284</v>
      </c>
      <c r="G289" s="251" t="s">
        <v>2284</v>
      </c>
      <c r="H289" s="251" t="s">
        <v>2284</v>
      </c>
      <c r="I289" s="251" t="s">
        <v>2284</v>
      </c>
      <c r="J289" s="251" t="s">
        <v>2284</v>
      </c>
      <c r="K289" s="251" t="s">
        <v>2284</v>
      </c>
      <c r="L289" s="251" t="s">
        <v>2284</v>
      </c>
      <c r="M289" s="251" t="s">
        <v>2284</v>
      </c>
      <c r="N289" s="251" t="s">
        <v>2284</v>
      </c>
      <c r="O289" s="251" t="s">
        <v>2284</v>
      </c>
      <c r="P289" s="251" t="s">
        <v>2284</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2285</v>
      </c>
      <c r="B290" s="251" t="s">
        <v>2285</v>
      </c>
      <c r="C290" s="251" t="s">
        <v>2285</v>
      </c>
      <c r="D290" s="251" t="s">
        <v>2285</v>
      </c>
      <c r="E290" s="251" t="s">
        <v>2285</v>
      </c>
      <c r="F290" s="251" t="s">
        <v>2285</v>
      </c>
      <c r="G290" s="251" t="s">
        <v>2285</v>
      </c>
      <c r="H290" s="251" t="s">
        <v>2285</v>
      </c>
      <c r="I290" s="251" t="s">
        <v>2285</v>
      </c>
      <c r="J290" s="251" t="s">
        <v>2285</v>
      </c>
      <c r="K290" s="251" t="s">
        <v>2285</v>
      </c>
      <c r="L290" s="251" t="s">
        <v>2285</v>
      </c>
      <c r="M290" s="251" t="s">
        <v>2285</v>
      </c>
      <c r="N290" s="251" t="s">
        <v>2285</v>
      </c>
      <c r="O290" s="251" t="s">
        <v>2285</v>
      </c>
      <c r="P290" s="251" t="s">
        <v>2285</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2286</v>
      </c>
      <c r="B291" s="251" t="s">
        <v>2286</v>
      </c>
      <c r="C291" s="251" t="s">
        <v>2286</v>
      </c>
      <c r="D291" s="251" t="s">
        <v>2286</v>
      </c>
      <c r="E291" s="251" t="s">
        <v>2286</v>
      </c>
      <c r="F291" s="251" t="s">
        <v>2286</v>
      </c>
      <c r="G291" s="251" t="s">
        <v>2286</v>
      </c>
      <c r="H291" s="251" t="s">
        <v>2286</v>
      </c>
      <c r="I291" s="251" t="s">
        <v>2286</v>
      </c>
      <c r="J291" s="251" t="s">
        <v>2286</v>
      </c>
      <c r="K291" s="251" t="s">
        <v>2286</v>
      </c>
      <c r="L291" s="251" t="s">
        <v>2286</v>
      </c>
      <c r="M291" s="251" t="s">
        <v>2286</v>
      </c>
      <c r="N291" s="251" t="s">
        <v>2286</v>
      </c>
      <c r="O291" s="251" t="s">
        <v>2286</v>
      </c>
      <c r="P291" s="251" t="s">
        <v>2286</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2287</v>
      </c>
      <c r="B292" s="252" t="s">
        <v>2287</v>
      </c>
      <c r="C292" s="252" t="s">
        <v>2287</v>
      </c>
      <c r="D292" s="252" t="s">
        <v>2287</v>
      </c>
      <c r="E292" s="252" t="s">
        <v>2287</v>
      </c>
      <c r="F292" s="252" t="s">
        <v>2287</v>
      </c>
      <c r="G292" s="252" t="s">
        <v>2287</v>
      </c>
      <c r="H292" s="252" t="s">
        <v>2287</v>
      </c>
      <c r="I292" s="252" t="s">
        <v>2287</v>
      </c>
      <c r="J292" s="252" t="s">
        <v>2287</v>
      </c>
      <c r="K292" s="252" t="s">
        <v>2287</v>
      </c>
      <c r="L292" s="252" t="s">
        <v>2287</v>
      </c>
      <c r="M292" s="252" t="s">
        <v>2287</v>
      </c>
      <c r="N292" s="252" t="s">
        <v>2287</v>
      </c>
      <c r="O292" s="252" t="s">
        <v>2287</v>
      </c>
      <c r="P292" s="252" t="s">
        <v>2287</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2288</v>
      </c>
      <c r="B293" s="252" t="s">
        <v>2288</v>
      </c>
      <c r="C293" s="252" t="s">
        <v>2288</v>
      </c>
      <c r="D293" s="252" t="s">
        <v>2288</v>
      </c>
      <c r="E293" s="252" t="s">
        <v>2288</v>
      </c>
      <c r="F293" s="252" t="s">
        <v>2288</v>
      </c>
      <c r="G293" s="252" t="s">
        <v>2288</v>
      </c>
      <c r="H293" s="252" t="s">
        <v>2288</v>
      </c>
      <c r="I293" s="252" t="s">
        <v>2288</v>
      </c>
      <c r="J293" s="252" t="s">
        <v>2288</v>
      </c>
      <c r="K293" s="252" t="s">
        <v>2288</v>
      </c>
      <c r="L293" s="252" t="s">
        <v>2288</v>
      </c>
      <c r="M293" s="252" t="s">
        <v>2288</v>
      </c>
      <c r="N293" s="252" t="s">
        <v>2288</v>
      </c>
      <c r="O293" s="252" t="s">
        <v>2288</v>
      </c>
      <c r="P293" s="252" t="s">
        <v>2288</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2289</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2290</v>
      </c>
      <c r="B295" s="251" t="s">
        <v>2290</v>
      </c>
      <c r="C295" s="251" t="s">
        <v>2290</v>
      </c>
      <c r="D295" s="251" t="s">
        <v>2290</v>
      </c>
      <c r="E295" s="251" t="s">
        <v>2290</v>
      </c>
      <c r="F295" s="251" t="s">
        <v>2290</v>
      </c>
      <c r="G295" s="251" t="s">
        <v>2290</v>
      </c>
      <c r="H295" s="251" t="s">
        <v>2290</v>
      </c>
      <c r="I295" s="251" t="s">
        <v>2290</v>
      </c>
      <c r="J295" s="251" t="s">
        <v>2290</v>
      </c>
      <c r="K295" s="251" t="s">
        <v>2290</v>
      </c>
      <c r="L295" s="251" t="s">
        <v>2290</v>
      </c>
      <c r="M295" s="251" t="s">
        <v>2290</v>
      </c>
      <c r="N295" s="251" t="s">
        <v>2290</v>
      </c>
      <c r="O295" s="251" t="s">
        <v>2290</v>
      </c>
      <c r="P295" s="251" t="s">
        <v>2290</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2291</v>
      </c>
      <c r="B296" s="251" t="s">
        <v>2291</v>
      </c>
      <c r="C296" s="251" t="s">
        <v>2291</v>
      </c>
      <c r="D296" s="251" t="s">
        <v>2291</v>
      </c>
      <c r="E296" s="251" t="s">
        <v>2291</v>
      </c>
      <c r="F296" s="251" t="s">
        <v>2291</v>
      </c>
      <c r="G296" s="251" t="s">
        <v>2291</v>
      </c>
      <c r="H296" s="251" t="s">
        <v>2291</v>
      </c>
      <c r="I296" s="251" t="s">
        <v>2291</v>
      </c>
      <c r="J296" s="251" t="s">
        <v>2291</v>
      </c>
      <c r="K296" s="251" t="s">
        <v>2291</v>
      </c>
      <c r="L296" s="251" t="s">
        <v>2291</v>
      </c>
      <c r="M296" s="251" t="s">
        <v>2291</v>
      </c>
      <c r="N296" s="251" t="s">
        <v>2291</v>
      </c>
      <c r="O296" s="251" t="s">
        <v>2291</v>
      </c>
      <c r="P296" s="251" t="s">
        <v>2291</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2292</v>
      </c>
      <c r="B297" s="251" t="s">
        <v>2292</v>
      </c>
      <c r="C297" s="251" t="s">
        <v>2292</v>
      </c>
      <c r="D297" s="251" t="s">
        <v>2292</v>
      </c>
      <c r="E297" s="251" t="s">
        <v>2292</v>
      </c>
      <c r="F297" s="251" t="s">
        <v>2292</v>
      </c>
      <c r="G297" s="251" t="s">
        <v>2292</v>
      </c>
      <c r="H297" s="251" t="s">
        <v>2292</v>
      </c>
      <c r="I297" s="251" t="s">
        <v>2292</v>
      </c>
      <c r="J297" s="251" t="s">
        <v>2292</v>
      </c>
      <c r="K297" s="251" t="s">
        <v>2292</v>
      </c>
      <c r="L297" s="251" t="s">
        <v>2292</v>
      </c>
      <c r="M297" s="251" t="s">
        <v>2292</v>
      </c>
      <c r="N297" s="251" t="s">
        <v>2292</v>
      </c>
      <c r="O297" s="251" t="s">
        <v>2292</v>
      </c>
      <c r="P297" s="251" t="s">
        <v>2292</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2293</v>
      </c>
      <c r="B298" s="251" t="s">
        <v>2293</v>
      </c>
      <c r="C298" s="251" t="s">
        <v>2293</v>
      </c>
      <c r="D298" s="251" t="s">
        <v>2293</v>
      </c>
      <c r="E298" s="251" t="s">
        <v>2293</v>
      </c>
      <c r="F298" s="251" t="s">
        <v>2293</v>
      </c>
      <c r="G298" s="251" t="s">
        <v>2293</v>
      </c>
      <c r="H298" s="251" t="s">
        <v>2293</v>
      </c>
      <c r="I298" s="251" t="s">
        <v>2293</v>
      </c>
      <c r="J298" s="251" t="s">
        <v>2293</v>
      </c>
      <c r="K298" s="251" t="s">
        <v>2293</v>
      </c>
      <c r="L298" s="251" t="s">
        <v>2293</v>
      </c>
      <c r="M298" s="251" t="s">
        <v>2293</v>
      </c>
      <c r="N298" s="251" t="s">
        <v>2293</v>
      </c>
      <c r="O298" s="251" t="s">
        <v>2293</v>
      </c>
      <c r="P298" s="251" t="s">
        <v>2293</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2294</v>
      </c>
      <c r="B299" s="252" t="s">
        <v>2294</v>
      </c>
      <c r="C299" s="252" t="s">
        <v>2294</v>
      </c>
      <c r="D299" s="252" t="s">
        <v>2294</v>
      </c>
      <c r="E299" s="252" t="s">
        <v>2294</v>
      </c>
      <c r="F299" s="252" t="s">
        <v>2294</v>
      </c>
      <c r="G299" s="252" t="s">
        <v>2294</v>
      </c>
      <c r="H299" s="252" t="s">
        <v>2294</v>
      </c>
      <c r="I299" s="252" t="s">
        <v>2294</v>
      </c>
      <c r="J299" s="252" t="s">
        <v>2294</v>
      </c>
      <c r="K299" s="252" t="s">
        <v>2294</v>
      </c>
      <c r="L299" s="252" t="s">
        <v>2294</v>
      </c>
      <c r="M299" s="252" t="s">
        <v>2294</v>
      </c>
      <c r="N299" s="252" t="s">
        <v>2294</v>
      </c>
      <c r="O299" s="252" t="s">
        <v>2294</v>
      </c>
      <c r="P299" s="252" t="s">
        <v>2294</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2295</v>
      </c>
      <c r="B300" s="252" t="s">
        <v>2295</v>
      </c>
      <c r="C300" s="252" t="s">
        <v>2295</v>
      </c>
      <c r="D300" s="252" t="s">
        <v>2295</v>
      </c>
      <c r="E300" s="252" t="s">
        <v>2295</v>
      </c>
      <c r="F300" s="252" t="s">
        <v>2295</v>
      </c>
      <c r="G300" s="252" t="s">
        <v>2295</v>
      </c>
      <c r="H300" s="252" t="s">
        <v>2295</v>
      </c>
      <c r="I300" s="252" t="s">
        <v>2295</v>
      </c>
      <c r="J300" s="252" t="s">
        <v>2295</v>
      </c>
      <c r="K300" s="252" t="s">
        <v>2295</v>
      </c>
      <c r="L300" s="252" t="s">
        <v>2295</v>
      </c>
      <c r="M300" s="252" t="s">
        <v>2295</v>
      </c>
      <c r="N300" s="252" t="s">
        <v>2295</v>
      </c>
      <c r="O300" s="252" t="s">
        <v>2295</v>
      </c>
      <c r="P300" s="252" t="s">
        <v>2295</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2296</v>
      </c>
      <c r="B301" s="251" t="s">
        <v>2296</v>
      </c>
      <c r="C301" s="251" t="s">
        <v>2296</v>
      </c>
      <c r="D301" s="251" t="s">
        <v>2296</v>
      </c>
      <c r="E301" s="251" t="s">
        <v>2296</v>
      </c>
      <c r="F301" s="251" t="s">
        <v>2296</v>
      </c>
      <c r="G301" s="251" t="s">
        <v>2296</v>
      </c>
      <c r="H301" s="251" t="s">
        <v>2296</v>
      </c>
      <c r="I301" s="251" t="s">
        <v>2296</v>
      </c>
      <c r="J301" s="251" t="s">
        <v>2296</v>
      </c>
      <c r="K301" s="251" t="s">
        <v>2296</v>
      </c>
      <c r="L301" s="251" t="s">
        <v>2296</v>
      </c>
      <c r="M301" s="251" t="s">
        <v>2296</v>
      </c>
      <c r="N301" s="251" t="s">
        <v>2296</v>
      </c>
      <c r="O301" s="251" t="s">
        <v>2296</v>
      </c>
      <c r="P301" s="251" t="s">
        <v>2296</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2297</v>
      </c>
      <c r="B302" s="251" t="s">
        <v>2297</v>
      </c>
      <c r="C302" s="251" t="s">
        <v>2297</v>
      </c>
      <c r="D302" s="251" t="s">
        <v>2297</v>
      </c>
      <c r="E302" s="251" t="s">
        <v>2297</v>
      </c>
      <c r="F302" s="251" t="s">
        <v>2297</v>
      </c>
      <c r="G302" s="251" t="s">
        <v>2297</v>
      </c>
      <c r="H302" s="251" t="s">
        <v>2297</v>
      </c>
      <c r="I302" s="251" t="s">
        <v>2297</v>
      </c>
      <c r="J302" s="251" t="s">
        <v>2297</v>
      </c>
      <c r="K302" s="251" t="s">
        <v>2297</v>
      </c>
      <c r="L302" s="251" t="s">
        <v>2297</v>
      </c>
      <c r="M302" s="251" t="s">
        <v>2297</v>
      </c>
      <c r="N302" s="251" t="s">
        <v>2297</v>
      </c>
      <c r="O302" s="251" t="s">
        <v>2297</v>
      </c>
      <c r="P302" s="251" t="s">
        <v>2297</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2298</v>
      </c>
      <c r="B303" s="251" t="s">
        <v>2298</v>
      </c>
      <c r="C303" s="251" t="s">
        <v>2298</v>
      </c>
      <c r="D303" s="251" t="s">
        <v>2298</v>
      </c>
      <c r="E303" s="251" t="s">
        <v>2298</v>
      </c>
      <c r="F303" s="251" t="s">
        <v>2298</v>
      </c>
      <c r="G303" s="251" t="s">
        <v>2298</v>
      </c>
      <c r="H303" s="251" t="s">
        <v>2298</v>
      </c>
      <c r="I303" s="251" t="s">
        <v>2298</v>
      </c>
      <c r="J303" s="251" t="s">
        <v>2298</v>
      </c>
      <c r="K303" s="251" t="s">
        <v>2298</v>
      </c>
      <c r="L303" s="251" t="s">
        <v>2298</v>
      </c>
      <c r="M303" s="251" t="s">
        <v>2298</v>
      </c>
      <c r="N303" s="251" t="s">
        <v>2298</v>
      </c>
      <c r="O303" s="251" t="s">
        <v>2298</v>
      </c>
      <c r="P303" s="251" t="s">
        <v>2298</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2299</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2300</v>
      </c>
      <c r="B305" s="251" t="s">
        <v>2300</v>
      </c>
      <c r="C305" s="251" t="s">
        <v>2300</v>
      </c>
      <c r="D305" s="251" t="s">
        <v>2300</v>
      </c>
      <c r="E305" s="251" t="s">
        <v>2300</v>
      </c>
      <c r="F305" s="251" t="s">
        <v>2300</v>
      </c>
      <c r="G305" s="251" t="s">
        <v>2300</v>
      </c>
      <c r="H305" s="251" t="s">
        <v>2300</v>
      </c>
      <c r="I305" s="251" t="s">
        <v>2300</v>
      </c>
      <c r="J305" s="251" t="s">
        <v>2300</v>
      </c>
      <c r="K305" s="251" t="s">
        <v>2300</v>
      </c>
      <c r="L305" s="251" t="s">
        <v>2300</v>
      </c>
      <c r="M305" s="251" t="s">
        <v>2300</v>
      </c>
      <c r="N305" s="251" t="s">
        <v>2300</v>
      </c>
      <c r="O305" s="251" t="s">
        <v>2300</v>
      </c>
      <c r="P305" s="251" t="s">
        <v>2300</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2301</v>
      </c>
      <c r="B306" s="252" t="s">
        <v>2301</v>
      </c>
      <c r="C306" s="252" t="s">
        <v>2301</v>
      </c>
      <c r="D306" s="252" t="s">
        <v>2301</v>
      </c>
      <c r="E306" s="252" t="s">
        <v>2301</v>
      </c>
      <c r="F306" s="252" t="s">
        <v>2301</v>
      </c>
      <c r="G306" s="252" t="s">
        <v>2301</v>
      </c>
      <c r="H306" s="252" t="s">
        <v>2301</v>
      </c>
      <c r="I306" s="252" t="s">
        <v>2301</v>
      </c>
      <c r="J306" s="252" t="s">
        <v>2301</v>
      </c>
      <c r="K306" s="252" t="s">
        <v>2301</v>
      </c>
      <c r="L306" s="252" t="s">
        <v>2301</v>
      </c>
      <c r="M306" s="252" t="s">
        <v>2301</v>
      </c>
      <c r="N306" s="252" t="s">
        <v>2301</v>
      </c>
      <c r="O306" s="252" t="s">
        <v>2301</v>
      </c>
      <c r="P306" s="252" t="s">
        <v>2301</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2302</v>
      </c>
      <c r="B307" s="252" t="s">
        <v>2302</v>
      </c>
      <c r="C307" s="252" t="s">
        <v>2302</v>
      </c>
      <c r="D307" s="252" t="s">
        <v>2302</v>
      </c>
      <c r="E307" s="252" t="s">
        <v>2302</v>
      </c>
      <c r="F307" s="252" t="s">
        <v>2302</v>
      </c>
      <c r="G307" s="252" t="s">
        <v>2302</v>
      </c>
      <c r="H307" s="252" t="s">
        <v>2302</v>
      </c>
      <c r="I307" s="252" t="s">
        <v>2302</v>
      </c>
      <c r="J307" s="252" t="s">
        <v>2302</v>
      </c>
      <c r="K307" s="252" t="s">
        <v>2302</v>
      </c>
      <c r="L307" s="252" t="s">
        <v>2302</v>
      </c>
      <c r="M307" s="252" t="s">
        <v>2302</v>
      </c>
      <c r="N307" s="252" t="s">
        <v>2302</v>
      </c>
      <c r="O307" s="252" t="s">
        <v>2302</v>
      </c>
      <c r="P307" s="252" t="s">
        <v>2302</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2303</v>
      </c>
      <c r="B308" s="251" t="s">
        <v>2303</v>
      </c>
      <c r="C308" s="251" t="s">
        <v>2303</v>
      </c>
      <c r="D308" s="251" t="s">
        <v>2303</v>
      </c>
      <c r="E308" s="251" t="s">
        <v>2303</v>
      </c>
      <c r="F308" s="251" t="s">
        <v>2303</v>
      </c>
      <c r="G308" s="251" t="s">
        <v>2303</v>
      </c>
      <c r="H308" s="251" t="s">
        <v>2303</v>
      </c>
      <c r="I308" s="251" t="s">
        <v>2303</v>
      </c>
      <c r="J308" s="251" t="s">
        <v>2303</v>
      </c>
      <c r="K308" s="251" t="s">
        <v>2303</v>
      </c>
      <c r="L308" s="251" t="s">
        <v>2303</v>
      </c>
      <c r="M308" s="251" t="s">
        <v>2303</v>
      </c>
      <c r="N308" s="251" t="s">
        <v>2303</v>
      </c>
      <c r="O308" s="251" t="s">
        <v>2303</v>
      </c>
      <c r="P308" s="251" t="s">
        <v>2303</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2304</v>
      </c>
      <c r="B309" s="251" t="s">
        <v>2304</v>
      </c>
      <c r="C309" s="251" t="s">
        <v>2304</v>
      </c>
      <c r="D309" s="251" t="s">
        <v>2304</v>
      </c>
      <c r="E309" s="251" t="s">
        <v>2304</v>
      </c>
      <c r="F309" s="251" t="s">
        <v>2304</v>
      </c>
      <c r="G309" s="251" t="s">
        <v>2304</v>
      </c>
      <c r="H309" s="251" t="s">
        <v>2304</v>
      </c>
      <c r="I309" s="251" t="s">
        <v>2304</v>
      </c>
      <c r="J309" s="251" t="s">
        <v>2304</v>
      </c>
      <c r="K309" s="251" t="s">
        <v>2304</v>
      </c>
      <c r="L309" s="251" t="s">
        <v>2304</v>
      </c>
      <c r="M309" s="251" t="s">
        <v>2304</v>
      </c>
      <c r="N309" s="251" t="s">
        <v>2304</v>
      </c>
      <c r="O309" s="251" t="s">
        <v>2304</v>
      </c>
      <c r="P309" s="251" t="s">
        <v>2304</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2305</v>
      </c>
      <c r="B310" s="251" t="s">
        <v>2305</v>
      </c>
      <c r="C310" s="251" t="s">
        <v>2305</v>
      </c>
      <c r="D310" s="251" t="s">
        <v>2305</v>
      </c>
      <c r="E310" s="251" t="s">
        <v>2305</v>
      </c>
      <c r="F310" s="251" t="s">
        <v>2305</v>
      </c>
      <c r="G310" s="251" t="s">
        <v>2305</v>
      </c>
      <c r="H310" s="251" t="s">
        <v>2305</v>
      </c>
      <c r="I310" s="251" t="s">
        <v>2305</v>
      </c>
      <c r="J310" s="251" t="s">
        <v>2305</v>
      </c>
      <c r="K310" s="251" t="s">
        <v>2305</v>
      </c>
      <c r="L310" s="251" t="s">
        <v>2305</v>
      </c>
      <c r="M310" s="251" t="s">
        <v>2305</v>
      </c>
      <c r="N310" s="251" t="s">
        <v>2305</v>
      </c>
      <c r="O310" s="251" t="s">
        <v>2305</v>
      </c>
      <c r="P310" s="251" t="s">
        <v>2305</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2306</v>
      </c>
      <c r="B311" s="252" t="s">
        <v>2306</v>
      </c>
      <c r="C311" s="252" t="s">
        <v>2306</v>
      </c>
      <c r="D311" s="252" t="s">
        <v>2306</v>
      </c>
      <c r="E311" s="252" t="s">
        <v>2306</v>
      </c>
      <c r="F311" s="252" t="s">
        <v>2306</v>
      </c>
      <c r="G311" s="252" t="s">
        <v>2306</v>
      </c>
      <c r="H311" s="252" t="s">
        <v>2306</v>
      </c>
      <c r="I311" s="252" t="s">
        <v>2306</v>
      </c>
      <c r="J311" s="252" t="s">
        <v>2306</v>
      </c>
      <c r="K311" s="252" t="s">
        <v>2306</v>
      </c>
      <c r="L311" s="252" t="s">
        <v>2306</v>
      </c>
      <c r="M311" s="252" t="s">
        <v>2306</v>
      </c>
      <c r="N311" s="252" t="s">
        <v>2306</v>
      </c>
      <c r="O311" s="252" t="s">
        <v>2306</v>
      </c>
      <c r="P311" s="252" t="s">
        <v>2306</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2307</v>
      </c>
      <c r="B312" s="252" t="s">
        <v>2307</v>
      </c>
      <c r="C312" s="252" t="s">
        <v>2307</v>
      </c>
      <c r="D312" s="252" t="s">
        <v>2307</v>
      </c>
      <c r="E312" s="252" t="s">
        <v>2307</v>
      </c>
      <c r="F312" s="252" t="s">
        <v>2307</v>
      </c>
      <c r="G312" s="252" t="s">
        <v>2307</v>
      </c>
      <c r="H312" s="252" t="s">
        <v>2307</v>
      </c>
      <c r="I312" s="252" t="s">
        <v>2307</v>
      </c>
      <c r="J312" s="252" t="s">
        <v>2307</v>
      </c>
      <c r="K312" s="252" t="s">
        <v>2307</v>
      </c>
      <c r="L312" s="252" t="s">
        <v>2307</v>
      </c>
      <c r="M312" s="252" t="s">
        <v>2307</v>
      </c>
      <c r="N312" s="252" t="s">
        <v>2307</v>
      </c>
      <c r="O312" s="252" t="s">
        <v>2307</v>
      </c>
      <c r="P312" s="252" t="s">
        <v>2307</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2308</v>
      </c>
      <c r="B313" s="251" t="s">
        <v>2308</v>
      </c>
      <c r="C313" s="251" t="s">
        <v>2308</v>
      </c>
      <c r="D313" s="251" t="s">
        <v>2308</v>
      </c>
      <c r="E313" s="251" t="s">
        <v>2308</v>
      </c>
      <c r="F313" s="251" t="s">
        <v>2308</v>
      </c>
      <c r="G313" s="251" t="s">
        <v>2308</v>
      </c>
      <c r="H313" s="251" t="s">
        <v>2308</v>
      </c>
      <c r="I313" s="251" t="s">
        <v>2308</v>
      </c>
      <c r="J313" s="251" t="s">
        <v>2308</v>
      </c>
      <c r="K313" s="251" t="s">
        <v>2308</v>
      </c>
      <c r="L313" s="251" t="s">
        <v>2308</v>
      </c>
      <c r="M313" s="251" t="s">
        <v>2308</v>
      </c>
      <c r="N313" s="251" t="s">
        <v>2308</v>
      </c>
      <c r="O313" s="251" t="s">
        <v>2308</v>
      </c>
      <c r="P313" s="251" t="s">
        <v>2308</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1738</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1739</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203</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194</v>
      </c>
      <c r="AE317" s="103" t="s">
        <v>9</v>
      </c>
      <c r="AF317" s="85" t="s">
        <v>1706</v>
      </c>
      <c r="AG317" s="85" t="s">
        <v>1707</v>
      </c>
      <c r="AH317" s="85" t="s">
        <v>1708</v>
      </c>
      <c r="AI317" s="86" t="s">
        <v>1709</v>
      </c>
      <c r="AJ317" s="85"/>
      <c r="AK317" s="86" t="s">
        <v>1710</v>
      </c>
    </row>
    <row r="318" spans="1:37" ht="24.9" customHeight="1" thickTop="1" thickBot="1" x14ac:dyDescent="0.3">
      <c r="A318" s="251" t="s">
        <v>2309</v>
      </c>
      <c r="B318" s="251" t="s">
        <v>2309</v>
      </c>
      <c r="C318" s="251" t="s">
        <v>2309</v>
      </c>
      <c r="D318" s="251" t="s">
        <v>2309</v>
      </c>
      <c r="E318" s="251" t="s">
        <v>2309</v>
      </c>
      <c r="F318" s="251" t="s">
        <v>2309</v>
      </c>
      <c r="G318" s="251" t="s">
        <v>2309</v>
      </c>
      <c r="H318" s="251" t="s">
        <v>2309</v>
      </c>
      <c r="I318" s="251" t="s">
        <v>2309</v>
      </c>
      <c r="J318" s="251" t="s">
        <v>2309</v>
      </c>
      <c r="K318" s="251" t="s">
        <v>2309</v>
      </c>
      <c r="L318" s="251" t="s">
        <v>2309</v>
      </c>
      <c r="M318" s="251" t="s">
        <v>2309</v>
      </c>
      <c r="N318" s="251" t="s">
        <v>2309</v>
      </c>
      <c r="O318" s="251" t="s">
        <v>2309</v>
      </c>
      <c r="P318" s="251" t="s">
        <v>2309</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2310</v>
      </c>
      <c r="B319" s="251" t="s">
        <v>2310</v>
      </c>
      <c r="C319" s="251" t="s">
        <v>2310</v>
      </c>
      <c r="D319" s="251" t="s">
        <v>2310</v>
      </c>
      <c r="E319" s="251" t="s">
        <v>2310</v>
      </c>
      <c r="F319" s="251" t="s">
        <v>2310</v>
      </c>
      <c r="G319" s="251" t="s">
        <v>2310</v>
      </c>
      <c r="H319" s="251" t="s">
        <v>2310</v>
      </c>
      <c r="I319" s="251" t="s">
        <v>2310</v>
      </c>
      <c r="J319" s="251" t="s">
        <v>2310</v>
      </c>
      <c r="K319" s="251" t="s">
        <v>2310</v>
      </c>
      <c r="L319" s="251" t="s">
        <v>2310</v>
      </c>
      <c r="M319" s="251" t="s">
        <v>2310</v>
      </c>
      <c r="N319" s="251" t="s">
        <v>2310</v>
      </c>
      <c r="O319" s="251" t="s">
        <v>2310</v>
      </c>
      <c r="P319" s="251" t="s">
        <v>2310</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2311</v>
      </c>
      <c r="B320" s="251" t="s">
        <v>2311</v>
      </c>
      <c r="C320" s="251" t="s">
        <v>2311</v>
      </c>
      <c r="D320" s="251" t="s">
        <v>2311</v>
      </c>
      <c r="E320" s="251" t="s">
        <v>2311</v>
      </c>
      <c r="F320" s="251" t="s">
        <v>2311</v>
      </c>
      <c r="G320" s="251" t="s">
        <v>2311</v>
      </c>
      <c r="H320" s="251" t="s">
        <v>2311</v>
      </c>
      <c r="I320" s="251" t="s">
        <v>2311</v>
      </c>
      <c r="J320" s="251" t="s">
        <v>2311</v>
      </c>
      <c r="K320" s="251" t="s">
        <v>2311</v>
      </c>
      <c r="L320" s="251" t="s">
        <v>2311</v>
      </c>
      <c r="M320" s="251" t="s">
        <v>2311</v>
      </c>
      <c r="N320" s="251" t="s">
        <v>2311</v>
      </c>
      <c r="O320" s="251" t="s">
        <v>2311</v>
      </c>
      <c r="P320" s="251" t="s">
        <v>2311</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2312</v>
      </c>
      <c r="B321" s="251" t="s">
        <v>2312</v>
      </c>
      <c r="C321" s="251" t="s">
        <v>2312</v>
      </c>
      <c r="D321" s="251" t="s">
        <v>2312</v>
      </c>
      <c r="E321" s="251" t="s">
        <v>2312</v>
      </c>
      <c r="F321" s="251" t="s">
        <v>2312</v>
      </c>
      <c r="G321" s="251" t="s">
        <v>2312</v>
      </c>
      <c r="H321" s="251" t="s">
        <v>2312</v>
      </c>
      <c r="I321" s="251" t="s">
        <v>2312</v>
      </c>
      <c r="J321" s="251" t="s">
        <v>2312</v>
      </c>
      <c r="K321" s="251" t="s">
        <v>2312</v>
      </c>
      <c r="L321" s="251" t="s">
        <v>2312</v>
      </c>
      <c r="M321" s="251" t="s">
        <v>2312</v>
      </c>
      <c r="N321" s="251" t="s">
        <v>2312</v>
      </c>
      <c r="O321" s="251" t="s">
        <v>2312</v>
      </c>
      <c r="P321" s="251" t="s">
        <v>2312</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2313</v>
      </c>
      <c r="B322" s="251" t="s">
        <v>2313</v>
      </c>
      <c r="C322" s="251" t="s">
        <v>2313</v>
      </c>
      <c r="D322" s="251" t="s">
        <v>2313</v>
      </c>
      <c r="E322" s="251" t="s">
        <v>2313</v>
      </c>
      <c r="F322" s="251" t="s">
        <v>2313</v>
      </c>
      <c r="G322" s="251" t="s">
        <v>2313</v>
      </c>
      <c r="H322" s="251" t="s">
        <v>2313</v>
      </c>
      <c r="I322" s="251" t="s">
        <v>2313</v>
      </c>
      <c r="J322" s="251" t="s">
        <v>2313</v>
      </c>
      <c r="K322" s="251" t="s">
        <v>2313</v>
      </c>
      <c r="L322" s="251" t="s">
        <v>2313</v>
      </c>
      <c r="M322" s="251" t="s">
        <v>2313</v>
      </c>
      <c r="N322" s="251" t="s">
        <v>2313</v>
      </c>
      <c r="O322" s="251" t="s">
        <v>2313</v>
      </c>
      <c r="P322" s="251" t="s">
        <v>2313</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1740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1741</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2314</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194</v>
      </c>
      <c r="AE330" s="221" t="s">
        <v>9</v>
      </c>
      <c r="AF330" s="85" t="s">
        <v>1706</v>
      </c>
      <c r="AG330" s="85" t="s">
        <v>1707</v>
      </c>
      <c r="AH330" s="85" t="s">
        <v>1708</v>
      </c>
      <c r="AI330" s="86" t="s">
        <v>1709</v>
      </c>
      <c r="AJ330" s="85"/>
      <c r="AK330" s="86" t="s">
        <v>1710</v>
      </c>
    </row>
    <row r="331" spans="1:37" ht="24.9" customHeight="1" thickTop="1" thickBot="1" x14ac:dyDescent="0.3">
      <c r="A331" s="251" t="s">
        <v>1045</v>
      </c>
      <c r="B331" s="251" t="s">
        <v>1045</v>
      </c>
      <c r="C331" s="251" t="s">
        <v>1045</v>
      </c>
      <c r="D331" s="251" t="s">
        <v>1045</v>
      </c>
      <c r="E331" s="251" t="s">
        <v>1045</v>
      </c>
      <c r="F331" s="251" t="s">
        <v>1045</v>
      </c>
      <c r="G331" s="251" t="s">
        <v>1045</v>
      </c>
      <c r="H331" s="251" t="s">
        <v>1045</v>
      </c>
      <c r="I331" s="251" t="s">
        <v>1045</v>
      </c>
      <c r="J331" s="251" t="s">
        <v>1045</v>
      </c>
      <c r="K331" s="251" t="s">
        <v>1045</v>
      </c>
      <c r="L331" s="251" t="s">
        <v>1045</v>
      </c>
      <c r="M331" s="251" t="s">
        <v>1045</v>
      </c>
      <c r="N331" s="251" t="s">
        <v>1045</v>
      </c>
      <c r="O331" s="251" t="s">
        <v>1045</v>
      </c>
      <c r="P331" s="251" t="s">
        <v>1045</v>
      </c>
      <c r="Q331" s="161"/>
      <c r="R331" s="161"/>
      <c r="S331" s="161"/>
      <c r="T331" s="161"/>
      <c r="U331" s="161"/>
      <c r="V331" s="161"/>
      <c r="W331" s="161"/>
      <c r="X331" s="161"/>
      <c r="Y331" s="161"/>
      <c r="Z331" s="161"/>
      <c r="AA331" s="161"/>
      <c r="AB331" s="161"/>
      <c r="AC331" s="162"/>
      <c r="AD331" s="229">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1" t="s">
        <v>1047</v>
      </c>
      <c r="B332" s="251" t="s">
        <v>1047</v>
      </c>
      <c r="C332" s="251" t="s">
        <v>1047</v>
      </c>
      <c r="D332" s="251" t="s">
        <v>1047</v>
      </c>
      <c r="E332" s="251" t="s">
        <v>1047</v>
      </c>
      <c r="F332" s="251" t="s">
        <v>1047</v>
      </c>
      <c r="G332" s="251" t="s">
        <v>1047</v>
      </c>
      <c r="H332" s="251" t="s">
        <v>1047</v>
      </c>
      <c r="I332" s="251" t="s">
        <v>1047</v>
      </c>
      <c r="J332" s="251" t="s">
        <v>1047</v>
      </c>
      <c r="K332" s="251" t="s">
        <v>1047</v>
      </c>
      <c r="L332" s="251" t="s">
        <v>1047</v>
      </c>
      <c r="M332" s="251" t="s">
        <v>1047</v>
      </c>
      <c r="N332" s="251" t="s">
        <v>1047</v>
      </c>
      <c r="O332" s="251" t="s">
        <v>1047</v>
      </c>
      <c r="P332" s="251" t="s">
        <v>1047</v>
      </c>
      <c r="Q332" s="161"/>
      <c r="R332" s="161"/>
      <c r="S332" s="161"/>
      <c r="T332" s="161"/>
      <c r="U332" s="161"/>
      <c r="V332" s="161"/>
      <c r="W332" s="161"/>
      <c r="X332" s="161"/>
      <c r="Y332" s="161"/>
      <c r="Z332" s="161"/>
      <c r="AA332" s="161"/>
      <c r="AB332" s="161"/>
      <c r="AC332" s="162"/>
      <c r="AD332" s="229">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1" t="s">
        <v>2315</v>
      </c>
      <c r="B333" s="251" t="s">
        <v>2315</v>
      </c>
      <c r="C333" s="251" t="s">
        <v>2315</v>
      </c>
      <c r="D333" s="251" t="s">
        <v>2315</v>
      </c>
      <c r="E333" s="251" t="s">
        <v>2315</v>
      </c>
      <c r="F333" s="251" t="s">
        <v>2315</v>
      </c>
      <c r="G333" s="251" t="s">
        <v>2315</v>
      </c>
      <c r="H333" s="251" t="s">
        <v>2315</v>
      </c>
      <c r="I333" s="251" t="s">
        <v>2315</v>
      </c>
      <c r="J333" s="251" t="s">
        <v>2315</v>
      </c>
      <c r="K333" s="251" t="s">
        <v>2315</v>
      </c>
      <c r="L333" s="251" t="s">
        <v>2315</v>
      </c>
      <c r="M333" s="251" t="s">
        <v>2315</v>
      </c>
      <c r="N333" s="251" t="s">
        <v>2315</v>
      </c>
      <c r="O333" s="251" t="s">
        <v>2315</v>
      </c>
      <c r="P333" s="251" t="s">
        <v>2315</v>
      </c>
      <c r="Q333" s="161"/>
      <c r="R333" s="161"/>
      <c r="S333" s="161"/>
      <c r="T333" s="161"/>
      <c r="U333" s="161"/>
      <c r="V333" s="161"/>
      <c r="W333" s="161"/>
      <c r="X333" s="161"/>
      <c r="Y333" s="161"/>
      <c r="Z333" s="161"/>
      <c r="AA333" s="161"/>
      <c r="AB333" s="161"/>
      <c r="AC333" s="162"/>
      <c r="AD333" s="229">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1" t="s">
        <v>2316</v>
      </c>
      <c r="B334" s="251" t="s">
        <v>2316</v>
      </c>
      <c r="C334" s="251" t="s">
        <v>2316</v>
      </c>
      <c r="D334" s="251" t="s">
        <v>2316</v>
      </c>
      <c r="E334" s="251" t="s">
        <v>2316</v>
      </c>
      <c r="F334" s="251" t="s">
        <v>2316</v>
      </c>
      <c r="G334" s="251" t="s">
        <v>2316</v>
      </c>
      <c r="H334" s="251" t="s">
        <v>2316</v>
      </c>
      <c r="I334" s="251" t="s">
        <v>2316</v>
      </c>
      <c r="J334" s="251" t="s">
        <v>2316</v>
      </c>
      <c r="K334" s="251" t="s">
        <v>2316</v>
      </c>
      <c r="L334" s="251" t="s">
        <v>2316</v>
      </c>
      <c r="M334" s="251" t="s">
        <v>2316</v>
      </c>
      <c r="N334" s="251" t="s">
        <v>2316</v>
      </c>
      <c r="O334" s="251" t="s">
        <v>2316</v>
      </c>
      <c r="P334" s="251" t="s">
        <v>2316</v>
      </c>
      <c r="Q334" s="161"/>
      <c r="R334" s="161"/>
      <c r="S334" s="161"/>
      <c r="T334" s="161"/>
      <c r="U334" s="161"/>
      <c r="V334" s="161"/>
      <c r="W334" s="161"/>
      <c r="X334" s="161"/>
      <c r="Y334" s="161"/>
      <c r="Z334" s="161"/>
      <c r="AA334" s="161"/>
      <c r="AB334" s="161"/>
      <c r="AC334" s="162"/>
      <c r="AD334" s="229">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2" t="s">
        <v>2317</v>
      </c>
      <c r="B335" s="252" t="s">
        <v>2317</v>
      </c>
      <c r="C335" s="252" t="s">
        <v>2317</v>
      </c>
      <c r="D335" s="252" t="s">
        <v>2317</v>
      </c>
      <c r="E335" s="252" t="s">
        <v>2317</v>
      </c>
      <c r="F335" s="252" t="s">
        <v>2317</v>
      </c>
      <c r="G335" s="252" t="s">
        <v>2317</v>
      </c>
      <c r="H335" s="252" t="s">
        <v>2317</v>
      </c>
      <c r="I335" s="252" t="s">
        <v>2317</v>
      </c>
      <c r="J335" s="252" t="s">
        <v>2317</v>
      </c>
      <c r="K335" s="252" t="s">
        <v>2317</v>
      </c>
      <c r="L335" s="252" t="s">
        <v>2317</v>
      </c>
      <c r="M335" s="252" t="s">
        <v>2317</v>
      </c>
      <c r="N335" s="252" t="s">
        <v>2317</v>
      </c>
      <c r="O335" s="252" t="s">
        <v>2317</v>
      </c>
      <c r="P335" s="252" t="s">
        <v>2317</v>
      </c>
      <c r="Q335" s="163"/>
      <c r="R335" s="163"/>
      <c r="S335" s="163"/>
      <c r="T335" s="163"/>
      <c r="U335" s="163"/>
      <c r="V335" s="163"/>
      <c r="W335" s="163"/>
      <c r="X335" s="163"/>
      <c r="Y335" s="163"/>
      <c r="Z335" s="163"/>
      <c r="AA335" s="163"/>
      <c r="AB335" s="163"/>
      <c r="AC335" s="164"/>
      <c r="AD335" s="229">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2" t="s">
        <v>2318</v>
      </c>
      <c r="B336" s="252" t="s">
        <v>2318</v>
      </c>
      <c r="C336" s="252" t="s">
        <v>2318</v>
      </c>
      <c r="D336" s="252" t="s">
        <v>2318</v>
      </c>
      <c r="E336" s="252" t="s">
        <v>2318</v>
      </c>
      <c r="F336" s="252" t="s">
        <v>2318</v>
      </c>
      <c r="G336" s="252" t="s">
        <v>2318</v>
      </c>
      <c r="H336" s="252" t="s">
        <v>2318</v>
      </c>
      <c r="I336" s="252" t="s">
        <v>2318</v>
      </c>
      <c r="J336" s="252" t="s">
        <v>2318</v>
      </c>
      <c r="K336" s="252" t="s">
        <v>2318</v>
      </c>
      <c r="L336" s="252" t="s">
        <v>2318</v>
      </c>
      <c r="M336" s="252" t="s">
        <v>2318</v>
      </c>
      <c r="N336" s="252" t="s">
        <v>2318</v>
      </c>
      <c r="O336" s="252" t="s">
        <v>2318</v>
      </c>
      <c r="P336" s="252" t="s">
        <v>2318</v>
      </c>
      <c r="Q336" s="163"/>
      <c r="R336" s="163"/>
      <c r="S336" s="163"/>
      <c r="T336" s="163"/>
      <c r="U336" s="163"/>
      <c r="V336" s="163"/>
      <c r="W336" s="163"/>
      <c r="X336" s="163"/>
      <c r="Y336" s="163"/>
      <c r="Z336" s="163"/>
      <c r="AA336" s="163"/>
      <c r="AB336" s="163"/>
      <c r="AC336" s="164"/>
      <c r="AD336" s="229">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1" t="s">
        <v>2319</v>
      </c>
      <c r="B337" s="251" t="s">
        <v>2319</v>
      </c>
      <c r="C337" s="251" t="s">
        <v>2319</v>
      </c>
      <c r="D337" s="251" t="s">
        <v>2319</v>
      </c>
      <c r="E337" s="251" t="s">
        <v>2319</v>
      </c>
      <c r="F337" s="251" t="s">
        <v>2319</v>
      </c>
      <c r="G337" s="251" t="s">
        <v>2319</v>
      </c>
      <c r="H337" s="251" t="s">
        <v>2319</v>
      </c>
      <c r="I337" s="251" t="s">
        <v>2319</v>
      </c>
      <c r="J337" s="251" t="s">
        <v>2319</v>
      </c>
      <c r="K337" s="251" t="s">
        <v>2319</v>
      </c>
      <c r="L337" s="251" t="s">
        <v>2319</v>
      </c>
      <c r="M337" s="251" t="s">
        <v>2319</v>
      </c>
      <c r="N337" s="251" t="s">
        <v>2319</v>
      </c>
      <c r="O337" s="251" t="s">
        <v>2319</v>
      </c>
      <c r="P337" s="251" t="s">
        <v>2319</v>
      </c>
      <c r="Q337" s="161"/>
      <c r="R337" s="161"/>
      <c r="S337" s="161"/>
      <c r="T337" s="161"/>
      <c r="U337" s="161"/>
      <c r="V337" s="161"/>
      <c r="W337" s="161"/>
      <c r="X337" s="161"/>
      <c r="Y337" s="161"/>
      <c r="Z337" s="161"/>
      <c r="AA337" s="161"/>
      <c r="AB337" s="161"/>
      <c r="AC337" s="162"/>
      <c r="AD337" s="229">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1" t="s">
        <v>2320</v>
      </c>
      <c r="B338" s="251" t="s">
        <v>2320</v>
      </c>
      <c r="C338" s="251" t="s">
        <v>2320</v>
      </c>
      <c r="D338" s="251" t="s">
        <v>2320</v>
      </c>
      <c r="E338" s="251" t="s">
        <v>2320</v>
      </c>
      <c r="F338" s="251" t="s">
        <v>2320</v>
      </c>
      <c r="G338" s="251" t="s">
        <v>2320</v>
      </c>
      <c r="H338" s="251" t="s">
        <v>2320</v>
      </c>
      <c r="I338" s="251" t="s">
        <v>2320</v>
      </c>
      <c r="J338" s="251" t="s">
        <v>2320</v>
      </c>
      <c r="K338" s="251" t="s">
        <v>2320</v>
      </c>
      <c r="L338" s="251" t="s">
        <v>2320</v>
      </c>
      <c r="M338" s="251" t="s">
        <v>2320</v>
      </c>
      <c r="N338" s="251" t="s">
        <v>2320</v>
      </c>
      <c r="O338" s="251" t="s">
        <v>2320</v>
      </c>
      <c r="P338" s="251" t="s">
        <v>2320</v>
      </c>
      <c r="Q338" s="161"/>
      <c r="R338" s="161"/>
      <c r="S338" s="161"/>
      <c r="T338" s="161"/>
      <c r="U338" s="161"/>
      <c r="V338" s="161"/>
      <c r="W338" s="161"/>
      <c r="X338" s="161"/>
      <c r="Y338" s="161"/>
      <c r="Z338" s="161"/>
      <c r="AA338" s="161"/>
      <c r="AB338" s="161"/>
      <c r="AC338" s="162"/>
      <c r="AD338" s="229">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1" t="s">
        <v>1742</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16.666666666666661</v>
      </c>
      <c r="AF339" s="58"/>
      <c r="AG339" s="90">
        <f>SUM(AG331:AG338)</f>
        <v>8</v>
      </c>
      <c r="AH339" s="91"/>
      <c r="AI339" s="92"/>
      <c r="AJ339" s="92"/>
      <c r="AK339" s="92"/>
    </row>
    <row r="340" spans="1:37" ht="24.9" customHeight="1" x14ac:dyDescent="0.25">
      <c r="A340" s="279" t="s">
        <v>1743</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203</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194</v>
      </c>
      <c r="AE342" s="103" t="s">
        <v>9</v>
      </c>
      <c r="AF342" s="85" t="s">
        <v>1706</v>
      </c>
      <c r="AG342" s="85" t="s">
        <v>1707</v>
      </c>
      <c r="AH342" s="85" t="s">
        <v>1708</v>
      </c>
      <c r="AI342" s="86" t="s">
        <v>1709</v>
      </c>
      <c r="AJ342" s="85"/>
      <c r="AK342" s="86" t="s">
        <v>1710</v>
      </c>
    </row>
    <row r="343" spans="1:37" ht="24.9" customHeight="1" thickTop="1" thickBot="1" x14ac:dyDescent="0.3">
      <c r="A343" s="251" t="s">
        <v>1054</v>
      </c>
      <c r="B343" s="251" t="s">
        <v>1054</v>
      </c>
      <c r="C343" s="251" t="s">
        <v>1054</v>
      </c>
      <c r="D343" s="251" t="s">
        <v>1054</v>
      </c>
      <c r="E343" s="251" t="s">
        <v>1054</v>
      </c>
      <c r="F343" s="251" t="s">
        <v>1054</v>
      </c>
      <c r="G343" s="251" t="s">
        <v>1054</v>
      </c>
      <c r="H343" s="251" t="s">
        <v>1054</v>
      </c>
      <c r="I343" s="251" t="s">
        <v>1054</v>
      </c>
      <c r="J343" s="251" t="s">
        <v>1054</v>
      </c>
      <c r="K343" s="251" t="s">
        <v>1054</v>
      </c>
      <c r="L343" s="251" t="s">
        <v>1054</v>
      </c>
      <c r="M343" s="251" t="s">
        <v>1054</v>
      </c>
      <c r="N343" s="251" t="s">
        <v>1054</v>
      </c>
      <c r="O343" s="251" t="s">
        <v>1054</v>
      </c>
      <c r="P343" s="251" t="s">
        <v>1054</v>
      </c>
      <c r="Q343" s="161"/>
      <c r="R343" s="161"/>
      <c r="S343" s="161"/>
      <c r="T343" s="161"/>
      <c r="U343" s="161"/>
      <c r="V343" s="161"/>
      <c r="W343" s="161"/>
      <c r="X343" s="161"/>
      <c r="Y343" s="161"/>
      <c r="Z343" s="161"/>
      <c r="AA343" s="161"/>
      <c r="AB343" s="161"/>
      <c r="AC343" s="162"/>
      <c r="AD343" s="229">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1" t="s">
        <v>1055</v>
      </c>
      <c r="B344" s="251" t="s">
        <v>1055</v>
      </c>
      <c r="C344" s="251" t="s">
        <v>1055</v>
      </c>
      <c r="D344" s="251" t="s">
        <v>1055</v>
      </c>
      <c r="E344" s="251" t="s">
        <v>1055</v>
      </c>
      <c r="F344" s="251" t="s">
        <v>1055</v>
      </c>
      <c r="G344" s="251" t="s">
        <v>1055</v>
      </c>
      <c r="H344" s="251" t="s">
        <v>1055</v>
      </c>
      <c r="I344" s="251" t="s">
        <v>1055</v>
      </c>
      <c r="J344" s="251" t="s">
        <v>1055</v>
      </c>
      <c r="K344" s="251" t="s">
        <v>1055</v>
      </c>
      <c r="L344" s="251" t="s">
        <v>1055</v>
      </c>
      <c r="M344" s="251" t="s">
        <v>1055</v>
      </c>
      <c r="N344" s="251" t="s">
        <v>1055</v>
      </c>
      <c r="O344" s="251" t="s">
        <v>1055</v>
      </c>
      <c r="P344" s="251" t="s">
        <v>1055</v>
      </c>
      <c r="Q344" s="161"/>
      <c r="R344" s="161"/>
      <c r="S344" s="161"/>
      <c r="T344" s="161"/>
      <c r="U344" s="161"/>
      <c r="V344" s="161"/>
      <c r="W344" s="161"/>
      <c r="X344" s="161"/>
      <c r="Y344" s="161"/>
      <c r="Z344" s="161"/>
      <c r="AA344" s="161"/>
      <c r="AB344" s="161"/>
      <c r="AC344" s="162"/>
      <c r="AD344" s="229">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1" t="s">
        <v>1056</v>
      </c>
      <c r="B345" s="251" t="s">
        <v>1056</v>
      </c>
      <c r="C345" s="251" t="s">
        <v>1056</v>
      </c>
      <c r="D345" s="251" t="s">
        <v>1056</v>
      </c>
      <c r="E345" s="251" t="s">
        <v>1056</v>
      </c>
      <c r="F345" s="251" t="s">
        <v>1056</v>
      </c>
      <c r="G345" s="251" t="s">
        <v>1056</v>
      </c>
      <c r="H345" s="251" t="s">
        <v>1056</v>
      </c>
      <c r="I345" s="251" t="s">
        <v>1056</v>
      </c>
      <c r="J345" s="251" t="s">
        <v>1056</v>
      </c>
      <c r="K345" s="251" t="s">
        <v>1056</v>
      </c>
      <c r="L345" s="251" t="s">
        <v>1056</v>
      </c>
      <c r="M345" s="251" t="s">
        <v>1056</v>
      </c>
      <c r="N345" s="251" t="s">
        <v>1056</v>
      </c>
      <c r="O345" s="251" t="s">
        <v>1056</v>
      </c>
      <c r="P345" s="251" t="s">
        <v>1056</v>
      </c>
      <c r="Q345" s="161"/>
      <c r="R345" s="161"/>
      <c r="S345" s="161"/>
      <c r="T345" s="161"/>
      <c r="U345" s="161"/>
      <c r="V345" s="161"/>
      <c r="W345" s="161"/>
      <c r="X345" s="161"/>
      <c r="Y345" s="161"/>
      <c r="Z345" s="161"/>
      <c r="AA345" s="161"/>
      <c r="AB345" s="161"/>
      <c r="AC345" s="162"/>
      <c r="AD345" s="229">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1" t="s">
        <v>1057</v>
      </c>
      <c r="B346" s="251" t="s">
        <v>1057</v>
      </c>
      <c r="C346" s="251" t="s">
        <v>1057</v>
      </c>
      <c r="D346" s="251" t="s">
        <v>1057</v>
      </c>
      <c r="E346" s="251" t="s">
        <v>1057</v>
      </c>
      <c r="F346" s="251" t="s">
        <v>1057</v>
      </c>
      <c r="G346" s="251" t="s">
        <v>1057</v>
      </c>
      <c r="H346" s="251" t="s">
        <v>1057</v>
      </c>
      <c r="I346" s="251" t="s">
        <v>1057</v>
      </c>
      <c r="J346" s="251" t="s">
        <v>1057</v>
      </c>
      <c r="K346" s="251" t="s">
        <v>1057</v>
      </c>
      <c r="L346" s="251" t="s">
        <v>1057</v>
      </c>
      <c r="M346" s="251" t="s">
        <v>1057</v>
      </c>
      <c r="N346" s="251" t="s">
        <v>1057</v>
      </c>
      <c r="O346" s="251" t="s">
        <v>1057</v>
      </c>
      <c r="P346" s="251" t="s">
        <v>1057</v>
      </c>
      <c r="Q346" s="161"/>
      <c r="R346" s="161"/>
      <c r="S346" s="161"/>
      <c r="T346" s="161"/>
      <c r="U346" s="161"/>
      <c r="V346" s="161"/>
      <c r="W346" s="161"/>
      <c r="X346" s="161"/>
      <c r="Y346" s="161"/>
      <c r="Z346" s="161"/>
      <c r="AA346" s="161"/>
      <c r="AB346" s="161"/>
      <c r="AC346" s="162"/>
      <c r="AD346" s="229">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1" t="s">
        <v>2321</v>
      </c>
      <c r="B347" s="251" t="s">
        <v>2321</v>
      </c>
      <c r="C347" s="251" t="s">
        <v>2321</v>
      </c>
      <c r="D347" s="251" t="s">
        <v>2321</v>
      </c>
      <c r="E347" s="251" t="s">
        <v>2321</v>
      </c>
      <c r="F347" s="251" t="s">
        <v>2321</v>
      </c>
      <c r="G347" s="251" t="s">
        <v>2321</v>
      </c>
      <c r="H347" s="251" t="s">
        <v>2321</v>
      </c>
      <c r="I347" s="251" t="s">
        <v>2321</v>
      </c>
      <c r="J347" s="251" t="s">
        <v>2321</v>
      </c>
      <c r="K347" s="251" t="s">
        <v>2321</v>
      </c>
      <c r="L347" s="251" t="s">
        <v>2321</v>
      </c>
      <c r="M347" s="251" t="s">
        <v>2321</v>
      </c>
      <c r="N347" s="251" t="s">
        <v>2321</v>
      </c>
      <c r="O347" s="251" t="s">
        <v>2321</v>
      </c>
      <c r="P347" s="251" t="s">
        <v>2321</v>
      </c>
      <c r="Q347" s="161"/>
      <c r="R347" s="161"/>
      <c r="S347" s="161"/>
      <c r="T347" s="161"/>
      <c r="U347" s="161"/>
      <c r="V347" s="161"/>
      <c r="W347" s="161"/>
      <c r="X347" s="161"/>
      <c r="Y347" s="161"/>
      <c r="Z347" s="161"/>
      <c r="AA347" s="161"/>
      <c r="AB347" s="161"/>
      <c r="AC347" s="162"/>
      <c r="AD347" s="229">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1" t="s">
        <v>1744</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16.666666666666664</v>
      </c>
      <c r="AF348" s="58"/>
      <c r="AG348" s="90">
        <f>SUM(AG343:AG347)</f>
        <v>5</v>
      </c>
      <c r="AH348" s="91"/>
      <c r="AI348" s="92"/>
      <c r="AJ348" s="92"/>
      <c r="AK348" s="92"/>
    </row>
    <row r="349" spans="1:37" ht="24.9" customHeight="1" x14ac:dyDescent="0.25">
      <c r="A349" s="279" t="s">
        <v>1745</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2322</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194</v>
      </c>
      <c r="AE355" s="221" t="s">
        <v>9</v>
      </c>
      <c r="AF355" s="85" t="s">
        <v>1706</v>
      </c>
      <c r="AG355" s="85" t="s">
        <v>1707</v>
      </c>
      <c r="AH355" s="85" t="s">
        <v>1708</v>
      </c>
      <c r="AI355" s="86" t="s">
        <v>1709</v>
      </c>
      <c r="AJ355" s="85"/>
      <c r="AK355" s="86" t="s">
        <v>1710</v>
      </c>
    </row>
    <row r="356" spans="1:37" ht="24.9" customHeight="1" thickTop="1" thickBot="1" x14ac:dyDescent="0.3">
      <c r="A356" s="251" t="s">
        <v>2323</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1047</v>
      </c>
      <c r="B357" s="251" t="s">
        <v>1047</v>
      </c>
      <c r="C357" s="251" t="s">
        <v>1047</v>
      </c>
      <c r="D357" s="251" t="s">
        <v>1047</v>
      </c>
      <c r="E357" s="251" t="s">
        <v>1047</v>
      </c>
      <c r="F357" s="251" t="s">
        <v>1047</v>
      </c>
      <c r="G357" s="251" t="s">
        <v>1047</v>
      </c>
      <c r="H357" s="251" t="s">
        <v>1047</v>
      </c>
      <c r="I357" s="251" t="s">
        <v>1047</v>
      </c>
      <c r="J357" s="251" t="s">
        <v>1047</v>
      </c>
      <c r="K357" s="251" t="s">
        <v>1047</v>
      </c>
      <c r="L357" s="251" t="s">
        <v>1047</v>
      </c>
      <c r="M357" s="251" t="s">
        <v>1047</v>
      </c>
      <c r="N357" s="251" t="s">
        <v>1047</v>
      </c>
      <c r="O357" s="251" t="s">
        <v>1047</v>
      </c>
      <c r="P357" s="251" t="s">
        <v>1047</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2324</v>
      </c>
      <c r="B358" s="251" t="s">
        <v>2324</v>
      </c>
      <c r="C358" s="251" t="s">
        <v>2324</v>
      </c>
      <c r="D358" s="251" t="s">
        <v>2324</v>
      </c>
      <c r="E358" s="251" t="s">
        <v>2324</v>
      </c>
      <c r="F358" s="251" t="s">
        <v>2324</v>
      </c>
      <c r="G358" s="251" t="s">
        <v>2324</v>
      </c>
      <c r="H358" s="251" t="s">
        <v>2324</v>
      </c>
      <c r="I358" s="251" t="s">
        <v>2324</v>
      </c>
      <c r="J358" s="251" t="s">
        <v>2324</v>
      </c>
      <c r="K358" s="251" t="s">
        <v>2324</v>
      </c>
      <c r="L358" s="251" t="s">
        <v>2324</v>
      </c>
      <c r="M358" s="251" t="s">
        <v>2324</v>
      </c>
      <c r="N358" s="251" t="s">
        <v>2324</v>
      </c>
      <c r="O358" s="251" t="s">
        <v>2324</v>
      </c>
      <c r="P358" s="251" t="s">
        <v>2324</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2325</v>
      </c>
      <c r="B359" s="251" t="s">
        <v>2325</v>
      </c>
      <c r="C359" s="251" t="s">
        <v>2325</v>
      </c>
      <c r="D359" s="251" t="s">
        <v>2325</v>
      </c>
      <c r="E359" s="251" t="s">
        <v>2325</v>
      </c>
      <c r="F359" s="251" t="s">
        <v>2325</v>
      </c>
      <c r="G359" s="251" t="s">
        <v>2325</v>
      </c>
      <c r="H359" s="251" t="s">
        <v>2325</v>
      </c>
      <c r="I359" s="251" t="s">
        <v>2325</v>
      </c>
      <c r="J359" s="251" t="s">
        <v>2325</v>
      </c>
      <c r="K359" s="251" t="s">
        <v>2325</v>
      </c>
      <c r="L359" s="251" t="s">
        <v>2325</v>
      </c>
      <c r="M359" s="251" t="s">
        <v>2325</v>
      </c>
      <c r="N359" s="251" t="s">
        <v>2325</v>
      </c>
      <c r="O359" s="251" t="s">
        <v>2325</v>
      </c>
      <c r="P359" s="251" t="s">
        <v>2325</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2326</v>
      </c>
      <c r="B360" s="251" t="s">
        <v>2326</v>
      </c>
      <c r="C360" s="251" t="s">
        <v>2326</v>
      </c>
      <c r="D360" s="251" t="s">
        <v>2326</v>
      </c>
      <c r="E360" s="251" t="s">
        <v>2326</v>
      </c>
      <c r="F360" s="251" t="s">
        <v>2326</v>
      </c>
      <c r="G360" s="251" t="s">
        <v>2326</v>
      </c>
      <c r="H360" s="251" t="s">
        <v>2326</v>
      </c>
      <c r="I360" s="251" t="s">
        <v>2326</v>
      </c>
      <c r="J360" s="251" t="s">
        <v>2326</v>
      </c>
      <c r="K360" s="251" t="s">
        <v>2326</v>
      </c>
      <c r="L360" s="251" t="s">
        <v>2326</v>
      </c>
      <c r="M360" s="251" t="s">
        <v>2326</v>
      </c>
      <c r="N360" s="251" t="s">
        <v>2326</v>
      </c>
      <c r="O360" s="251" t="s">
        <v>2326</v>
      </c>
      <c r="P360" s="251" t="s">
        <v>2326</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2327</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2328</v>
      </c>
      <c r="B362" s="251" t="s">
        <v>2328</v>
      </c>
      <c r="C362" s="251" t="s">
        <v>2328</v>
      </c>
      <c r="D362" s="251" t="s">
        <v>2328</v>
      </c>
      <c r="E362" s="251" t="s">
        <v>2328</v>
      </c>
      <c r="F362" s="251" t="s">
        <v>2328</v>
      </c>
      <c r="G362" s="251" t="s">
        <v>2328</v>
      </c>
      <c r="H362" s="251" t="s">
        <v>2328</v>
      </c>
      <c r="I362" s="251" t="s">
        <v>2328</v>
      </c>
      <c r="J362" s="251" t="s">
        <v>2328</v>
      </c>
      <c r="K362" s="251" t="s">
        <v>2328</v>
      </c>
      <c r="L362" s="251" t="s">
        <v>2328</v>
      </c>
      <c r="M362" s="251" t="s">
        <v>2328</v>
      </c>
      <c r="N362" s="251" t="s">
        <v>2328</v>
      </c>
      <c r="O362" s="251" t="s">
        <v>2328</v>
      </c>
      <c r="P362" s="251" t="s">
        <v>2328</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2329</v>
      </c>
      <c r="B363" s="251" t="s">
        <v>2329</v>
      </c>
      <c r="C363" s="251" t="s">
        <v>2329</v>
      </c>
      <c r="D363" s="251" t="s">
        <v>2329</v>
      </c>
      <c r="E363" s="251" t="s">
        <v>2329</v>
      </c>
      <c r="F363" s="251" t="s">
        <v>2329</v>
      </c>
      <c r="G363" s="251" t="s">
        <v>2329</v>
      </c>
      <c r="H363" s="251" t="s">
        <v>2329</v>
      </c>
      <c r="I363" s="251" t="s">
        <v>2329</v>
      </c>
      <c r="J363" s="251" t="s">
        <v>2329</v>
      </c>
      <c r="K363" s="251" t="s">
        <v>2329</v>
      </c>
      <c r="L363" s="251" t="s">
        <v>2329</v>
      </c>
      <c r="M363" s="251" t="s">
        <v>2329</v>
      </c>
      <c r="N363" s="251" t="s">
        <v>2329</v>
      </c>
      <c r="O363" s="251" t="s">
        <v>2329</v>
      </c>
      <c r="P363" s="251" t="s">
        <v>2329</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2330</v>
      </c>
      <c r="B364" s="251" t="s">
        <v>2330</v>
      </c>
      <c r="C364" s="251" t="s">
        <v>2330</v>
      </c>
      <c r="D364" s="251" t="s">
        <v>2330</v>
      </c>
      <c r="E364" s="251" t="s">
        <v>2330</v>
      </c>
      <c r="F364" s="251" t="s">
        <v>2330</v>
      </c>
      <c r="G364" s="251" t="s">
        <v>2330</v>
      </c>
      <c r="H364" s="251" t="s">
        <v>2330</v>
      </c>
      <c r="I364" s="251" t="s">
        <v>2330</v>
      </c>
      <c r="J364" s="251" t="s">
        <v>2330</v>
      </c>
      <c r="K364" s="251" t="s">
        <v>2330</v>
      </c>
      <c r="L364" s="251" t="s">
        <v>2330</v>
      </c>
      <c r="M364" s="251" t="s">
        <v>2330</v>
      </c>
      <c r="N364" s="251" t="s">
        <v>2330</v>
      </c>
      <c r="O364" s="251" t="s">
        <v>2330</v>
      </c>
      <c r="P364" s="251" t="s">
        <v>2330</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2331</v>
      </c>
      <c r="B365" s="251" t="s">
        <v>2331</v>
      </c>
      <c r="C365" s="251" t="s">
        <v>2331</v>
      </c>
      <c r="D365" s="251" t="s">
        <v>2331</v>
      </c>
      <c r="E365" s="251" t="s">
        <v>2331</v>
      </c>
      <c r="F365" s="251" t="s">
        <v>2331</v>
      </c>
      <c r="G365" s="251" t="s">
        <v>2331</v>
      </c>
      <c r="H365" s="251" t="s">
        <v>2331</v>
      </c>
      <c r="I365" s="251" t="s">
        <v>2331</v>
      </c>
      <c r="J365" s="251" t="s">
        <v>2331</v>
      </c>
      <c r="K365" s="251" t="s">
        <v>2331</v>
      </c>
      <c r="L365" s="251" t="s">
        <v>2331</v>
      </c>
      <c r="M365" s="251" t="s">
        <v>2331</v>
      </c>
      <c r="N365" s="251" t="s">
        <v>2331</v>
      </c>
      <c r="O365" s="251" t="s">
        <v>2331</v>
      </c>
      <c r="P365" s="251" t="s">
        <v>2331</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2332</v>
      </c>
      <c r="B366" s="251" t="s">
        <v>2332</v>
      </c>
      <c r="C366" s="251" t="s">
        <v>2332</v>
      </c>
      <c r="D366" s="251" t="s">
        <v>2332</v>
      </c>
      <c r="E366" s="251" t="s">
        <v>2332</v>
      </c>
      <c r="F366" s="251" t="s">
        <v>2332</v>
      </c>
      <c r="G366" s="251" t="s">
        <v>2332</v>
      </c>
      <c r="H366" s="251" t="s">
        <v>2332</v>
      </c>
      <c r="I366" s="251" t="s">
        <v>2332</v>
      </c>
      <c r="J366" s="251" t="s">
        <v>2332</v>
      </c>
      <c r="K366" s="251" t="s">
        <v>2332</v>
      </c>
      <c r="L366" s="251" t="s">
        <v>2332</v>
      </c>
      <c r="M366" s="251" t="s">
        <v>2332</v>
      </c>
      <c r="N366" s="251" t="s">
        <v>2332</v>
      </c>
      <c r="O366" s="251" t="s">
        <v>2332</v>
      </c>
      <c r="P366" s="251" t="s">
        <v>2332</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2333</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1412</v>
      </c>
      <c r="B368" s="251" t="s">
        <v>1412</v>
      </c>
      <c r="C368" s="251" t="s">
        <v>1412</v>
      </c>
      <c r="D368" s="251" t="s">
        <v>1412</v>
      </c>
      <c r="E368" s="251" t="s">
        <v>1412</v>
      </c>
      <c r="F368" s="251" t="s">
        <v>1412</v>
      </c>
      <c r="G368" s="251" t="s">
        <v>1412</v>
      </c>
      <c r="H368" s="251" t="s">
        <v>1412</v>
      </c>
      <c r="I368" s="251" t="s">
        <v>1412</v>
      </c>
      <c r="J368" s="251" t="s">
        <v>1412</v>
      </c>
      <c r="K368" s="251" t="s">
        <v>1412</v>
      </c>
      <c r="L368" s="251" t="s">
        <v>1412</v>
      </c>
      <c r="M368" s="251" t="s">
        <v>1412</v>
      </c>
      <c r="N368" s="251" t="s">
        <v>1412</v>
      </c>
      <c r="O368" s="251" t="s">
        <v>1412</v>
      </c>
      <c r="P368" s="251" t="s">
        <v>1412</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2334</v>
      </c>
      <c r="B369" s="251" t="s">
        <v>2334</v>
      </c>
      <c r="C369" s="251" t="s">
        <v>2334</v>
      </c>
      <c r="D369" s="251" t="s">
        <v>2334</v>
      </c>
      <c r="E369" s="251" t="s">
        <v>2334</v>
      </c>
      <c r="F369" s="251" t="s">
        <v>2334</v>
      </c>
      <c r="G369" s="251" t="s">
        <v>2334</v>
      </c>
      <c r="H369" s="251" t="s">
        <v>2334</v>
      </c>
      <c r="I369" s="251" t="s">
        <v>2334</v>
      </c>
      <c r="J369" s="251" t="s">
        <v>2334</v>
      </c>
      <c r="K369" s="251" t="s">
        <v>2334</v>
      </c>
      <c r="L369" s="251" t="s">
        <v>2334</v>
      </c>
      <c r="M369" s="251" t="s">
        <v>2334</v>
      </c>
      <c r="N369" s="251" t="s">
        <v>2334</v>
      </c>
      <c r="O369" s="251" t="s">
        <v>2334</v>
      </c>
      <c r="P369" s="251" t="s">
        <v>2334</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2335</v>
      </c>
      <c r="B370" s="251" t="s">
        <v>2335</v>
      </c>
      <c r="C370" s="251" t="s">
        <v>2335</v>
      </c>
      <c r="D370" s="251" t="s">
        <v>2335</v>
      </c>
      <c r="E370" s="251" t="s">
        <v>2335</v>
      </c>
      <c r="F370" s="251" t="s">
        <v>2335</v>
      </c>
      <c r="G370" s="251" t="s">
        <v>2335</v>
      </c>
      <c r="H370" s="251" t="s">
        <v>2335</v>
      </c>
      <c r="I370" s="251" t="s">
        <v>2335</v>
      </c>
      <c r="J370" s="251" t="s">
        <v>2335</v>
      </c>
      <c r="K370" s="251" t="s">
        <v>2335</v>
      </c>
      <c r="L370" s="251" t="s">
        <v>2335</v>
      </c>
      <c r="M370" s="251" t="s">
        <v>2335</v>
      </c>
      <c r="N370" s="251" t="s">
        <v>2335</v>
      </c>
      <c r="O370" s="251" t="s">
        <v>2335</v>
      </c>
      <c r="P370" s="251" t="s">
        <v>2335</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2336</v>
      </c>
      <c r="B371" s="251" t="s">
        <v>2336</v>
      </c>
      <c r="C371" s="251" t="s">
        <v>2336</v>
      </c>
      <c r="D371" s="251" t="s">
        <v>2336</v>
      </c>
      <c r="E371" s="251" t="s">
        <v>2336</v>
      </c>
      <c r="F371" s="251" t="s">
        <v>2336</v>
      </c>
      <c r="G371" s="251" t="s">
        <v>2336</v>
      </c>
      <c r="H371" s="251" t="s">
        <v>2336</v>
      </c>
      <c r="I371" s="251" t="s">
        <v>2336</v>
      </c>
      <c r="J371" s="251" t="s">
        <v>2336</v>
      </c>
      <c r="K371" s="251" t="s">
        <v>2336</v>
      </c>
      <c r="L371" s="251" t="s">
        <v>2336</v>
      </c>
      <c r="M371" s="251" t="s">
        <v>2336</v>
      </c>
      <c r="N371" s="251" t="s">
        <v>2336</v>
      </c>
      <c r="O371" s="251" t="s">
        <v>2336</v>
      </c>
      <c r="P371" s="251" t="s">
        <v>2336</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2337</v>
      </c>
      <c r="B372" s="251" t="s">
        <v>2337</v>
      </c>
      <c r="C372" s="251" t="s">
        <v>2337</v>
      </c>
      <c r="D372" s="251" t="s">
        <v>2337</v>
      </c>
      <c r="E372" s="251" t="s">
        <v>2337</v>
      </c>
      <c r="F372" s="251" t="s">
        <v>2337</v>
      </c>
      <c r="G372" s="251" t="s">
        <v>2337</v>
      </c>
      <c r="H372" s="251" t="s">
        <v>2337</v>
      </c>
      <c r="I372" s="251" t="s">
        <v>2337</v>
      </c>
      <c r="J372" s="251" t="s">
        <v>2337</v>
      </c>
      <c r="K372" s="251" t="s">
        <v>2337</v>
      </c>
      <c r="L372" s="251" t="s">
        <v>2337</v>
      </c>
      <c r="M372" s="251" t="s">
        <v>2337</v>
      </c>
      <c r="N372" s="251" t="s">
        <v>2337</v>
      </c>
      <c r="O372" s="251" t="s">
        <v>2337</v>
      </c>
      <c r="P372" s="251" t="s">
        <v>2337</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2338</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2339</v>
      </c>
      <c r="B374" s="251" t="s">
        <v>2339</v>
      </c>
      <c r="C374" s="251" t="s">
        <v>2339</v>
      </c>
      <c r="D374" s="251" t="s">
        <v>2339</v>
      </c>
      <c r="E374" s="251" t="s">
        <v>2339</v>
      </c>
      <c r="F374" s="251" t="s">
        <v>2339</v>
      </c>
      <c r="G374" s="251" t="s">
        <v>2339</v>
      </c>
      <c r="H374" s="251" t="s">
        <v>2339</v>
      </c>
      <c r="I374" s="251" t="s">
        <v>2339</v>
      </c>
      <c r="J374" s="251" t="s">
        <v>2339</v>
      </c>
      <c r="K374" s="251" t="s">
        <v>2339</v>
      </c>
      <c r="L374" s="251" t="s">
        <v>2339</v>
      </c>
      <c r="M374" s="251" t="s">
        <v>2339</v>
      </c>
      <c r="N374" s="251" t="s">
        <v>2339</v>
      </c>
      <c r="O374" s="251" t="s">
        <v>2339</v>
      </c>
      <c r="P374" s="251" t="s">
        <v>2339</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2340</v>
      </c>
      <c r="B375" s="251" t="s">
        <v>2340</v>
      </c>
      <c r="C375" s="251" t="s">
        <v>2340</v>
      </c>
      <c r="D375" s="251" t="s">
        <v>2340</v>
      </c>
      <c r="E375" s="251" t="s">
        <v>2340</v>
      </c>
      <c r="F375" s="251" t="s">
        <v>2340</v>
      </c>
      <c r="G375" s="251" t="s">
        <v>2340</v>
      </c>
      <c r="H375" s="251" t="s">
        <v>2340</v>
      </c>
      <c r="I375" s="251" t="s">
        <v>2340</v>
      </c>
      <c r="J375" s="251" t="s">
        <v>2340</v>
      </c>
      <c r="K375" s="251" t="s">
        <v>2340</v>
      </c>
      <c r="L375" s="251" t="s">
        <v>2340</v>
      </c>
      <c r="M375" s="251" t="s">
        <v>2340</v>
      </c>
      <c r="N375" s="251" t="s">
        <v>2340</v>
      </c>
      <c r="O375" s="251" t="s">
        <v>2340</v>
      </c>
      <c r="P375" s="251" t="s">
        <v>2340</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2341</v>
      </c>
      <c r="B376" s="251" t="s">
        <v>2341</v>
      </c>
      <c r="C376" s="251" t="s">
        <v>2341</v>
      </c>
      <c r="D376" s="251" t="s">
        <v>2341</v>
      </c>
      <c r="E376" s="251" t="s">
        <v>2341</v>
      </c>
      <c r="F376" s="251" t="s">
        <v>2341</v>
      </c>
      <c r="G376" s="251" t="s">
        <v>2341</v>
      </c>
      <c r="H376" s="251" t="s">
        <v>2341</v>
      </c>
      <c r="I376" s="251" t="s">
        <v>2341</v>
      </c>
      <c r="J376" s="251" t="s">
        <v>2341</v>
      </c>
      <c r="K376" s="251" t="s">
        <v>2341</v>
      </c>
      <c r="L376" s="251" t="s">
        <v>2341</v>
      </c>
      <c r="M376" s="251" t="s">
        <v>2341</v>
      </c>
      <c r="N376" s="251" t="s">
        <v>2341</v>
      </c>
      <c r="O376" s="251" t="s">
        <v>2341</v>
      </c>
      <c r="P376" s="251" t="s">
        <v>2341</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2342</v>
      </c>
      <c r="B377" s="251" t="s">
        <v>2342</v>
      </c>
      <c r="C377" s="251" t="s">
        <v>2342</v>
      </c>
      <c r="D377" s="251" t="s">
        <v>2342</v>
      </c>
      <c r="E377" s="251" t="s">
        <v>2342</v>
      </c>
      <c r="F377" s="251" t="s">
        <v>2342</v>
      </c>
      <c r="G377" s="251" t="s">
        <v>2342</v>
      </c>
      <c r="H377" s="251" t="s">
        <v>2342</v>
      </c>
      <c r="I377" s="251" t="s">
        <v>2342</v>
      </c>
      <c r="J377" s="251" t="s">
        <v>2342</v>
      </c>
      <c r="K377" s="251" t="s">
        <v>2342</v>
      </c>
      <c r="L377" s="251" t="s">
        <v>2342</v>
      </c>
      <c r="M377" s="251" t="s">
        <v>2342</v>
      </c>
      <c r="N377" s="251" t="s">
        <v>2342</v>
      </c>
      <c r="O377" s="251" t="s">
        <v>2342</v>
      </c>
      <c r="P377" s="251" t="s">
        <v>2342</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2343</v>
      </c>
      <c r="B378" s="251" t="s">
        <v>2343</v>
      </c>
      <c r="C378" s="251" t="s">
        <v>2343</v>
      </c>
      <c r="D378" s="251" t="s">
        <v>2343</v>
      </c>
      <c r="E378" s="251" t="s">
        <v>2343</v>
      </c>
      <c r="F378" s="251" t="s">
        <v>2343</v>
      </c>
      <c r="G378" s="251" t="s">
        <v>2343</v>
      </c>
      <c r="H378" s="251" t="s">
        <v>2343</v>
      </c>
      <c r="I378" s="251" t="s">
        <v>2343</v>
      </c>
      <c r="J378" s="251" t="s">
        <v>2343</v>
      </c>
      <c r="K378" s="251" t="s">
        <v>2343</v>
      </c>
      <c r="L378" s="251" t="s">
        <v>2343</v>
      </c>
      <c r="M378" s="251" t="s">
        <v>2343</v>
      </c>
      <c r="N378" s="251" t="s">
        <v>2343</v>
      </c>
      <c r="O378" s="251" t="s">
        <v>2343</v>
      </c>
      <c r="P378" s="251" t="s">
        <v>2343</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1746</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1747</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203</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194</v>
      </c>
      <c r="AE382" s="103" t="s">
        <v>9</v>
      </c>
      <c r="AF382" s="85" t="s">
        <v>1706</v>
      </c>
      <c r="AG382" s="85" t="s">
        <v>1707</v>
      </c>
      <c r="AH382" s="85" t="s">
        <v>1708</v>
      </c>
      <c r="AI382" s="86" t="s">
        <v>1709</v>
      </c>
      <c r="AJ382" s="85"/>
      <c r="AK382" s="86" t="s">
        <v>1710</v>
      </c>
    </row>
    <row r="383" spans="1:37" ht="24.9" customHeight="1" thickTop="1" thickBot="1" x14ac:dyDescent="0.3">
      <c r="A383" s="251" t="s">
        <v>2344</v>
      </c>
      <c r="B383" s="251" t="s">
        <v>2344</v>
      </c>
      <c r="C383" s="251" t="s">
        <v>2344</v>
      </c>
      <c r="D383" s="251" t="s">
        <v>2344</v>
      </c>
      <c r="E383" s="251" t="s">
        <v>2344</v>
      </c>
      <c r="F383" s="251" t="s">
        <v>2344</v>
      </c>
      <c r="G383" s="251" t="s">
        <v>2344</v>
      </c>
      <c r="H383" s="251" t="s">
        <v>2344</v>
      </c>
      <c r="I383" s="251" t="s">
        <v>2344</v>
      </c>
      <c r="J383" s="251" t="s">
        <v>2344</v>
      </c>
      <c r="K383" s="251" t="s">
        <v>2344</v>
      </c>
      <c r="L383" s="251" t="s">
        <v>2344</v>
      </c>
      <c r="M383" s="251" t="s">
        <v>2344</v>
      </c>
      <c r="N383" s="251" t="s">
        <v>2344</v>
      </c>
      <c r="O383" s="251" t="s">
        <v>2344</v>
      </c>
      <c r="P383" s="251" t="s">
        <v>2344</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1123</v>
      </c>
      <c r="B384" s="251" t="s">
        <v>1123</v>
      </c>
      <c r="C384" s="251" t="s">
        <v>1123</v>
      </c>
      <c r="D384" s="251" t="s">
        <v>1123</v>
      </c>
      <c r="E384" s="251" t="s">
        <v>1123</v>
      </c>
      <c r="F384" s="251" t="s">
        <v>1123</v>
      </c>
      <c r="G384" s="251" t="s">
        <v>1123</v>
      </c>
      <c r="H384" s="251" t="s">
        <v>1123</v>
      </c>
      <c r="I384" s="251" t="s">
        <v>1123</v>
      </c>
      <c r="J384" s="251" t="s">
        <v>1123</v>
      </c>
      <c r="K384" s="251" t="s">
        <v>1123</v>
      </c>
      <c r="L384" s="251" t="s">
        <v>1123</v>
      </c>
      <c r="M384" s="251" t="s">
        <v>1123</v>
      </c>
      <c r="N384" s="251" t="s">
        <v>1123</v>
      </c>
      <c r="O384" s="251" t="s">
        <v>1123</v>
      </c>
      <c r="P384" s="251" t="s">
        <v>1123</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1124</v>
      </c>
      <c r="B385" s="251" t="s">
        <v>1124</v>
      </c>
      <c r="C385" s="251" t="s">
        <v>1124</v>
      </c>
      <c r="D385" s="251" t="s">
        <v>1124</v>
      </c>
      <c r="E385" s="251" t="s">
        <v>1124</v>
      </c>
      <c r="F385" s="251" t="s">
        <v>1124</v>
      </c>
      <c r="G385" s="251" t="s">
        <v>1124</v>
      </c>
      <c r="H385" s="251" t="s">
        <v>1124</v>
      </c>
      <c r="I385" s="251" t="s">
        <v>1124</v>
      </c>
      <c r="J385" s="251" t="s">
        <v>1124</v>
      </c>
      <c r="K385" s="251" t="s">
        <v>1124</v>
      </c>
      <c r="L385" s="251" t="s">
        <v>1124</v>
      </c>
      <c r="M385" s="251" t="s">
        <v>1124</v>
      </c>
      <c r="N385" s="251" t="s">
        <v>1124</v>
      </c>
      <c r="O385" s="251" t="s">
        <v>1124</v>
      </c>
      <c r="P385" s="251" t="s">
        <v>1124</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1125</v>
      </c>
      <c r="B386" s="251" t="s">
        <v>1125</v>
      </c>
      <c r="C386" s="251" t="s">
        <v>1125</v>
      </c>
      <c r="D386" s="251" t="s">
        <v>1125</v>
      </c>
      <c r="E386" s="251" t="s">
        <v>1125</v>
      </c>
      <c r="F386" s="251" t="s">
        <v>1125</v>
      </c>
      <c r="G386" s="251" t="s">
        <v>1125</v>
      </c>
      <c r="H386" s="251" t="s">
        <v>1125</v>
      </c>
      <c r="I386" s="251" t="s">
        <v>1125</v>
      </c>
      <c r="J386" s="251" t="s">
        <v>1125</v>
      </c>
      <c r="K386" s="251" t="s">
        <v>1125</v>
      </c>
      <c r="L386" s="251" t="s">
        <v>1125</v>
      </c>
      <c r="M386" s="251" t="s">
        <v>1125</v>
      </c>
      <c r="N386" s="251" t="s">
        <v>1125</v>
      </c>
      <c r="O386" s="251" t="s">
        <v>1125</v>
      </c>
      <c r="P386" s="251" t="s">
        <v>1125</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2345</v>
      </c>
      <c r="B387" s="251" t="s">
        <v>2345</v>
      </c>
      <c r="C387" s="251" t="s">
        <v>2345</v>
      </c>
      <c r="D387" s="251" t="s">
        <v>2345</v>
      </c>
      <c r="E387" s="251" t="s">
        <v>2345</v>
      </c>
      <c r="F387" s="251" t="s">
        <v>2345</v>
      </c>
      <c r="G387" s="251" t="s">
        <v>2345</v>
      </c>
      <c r="H387" s="251" t="s">
        <v>2345</v>
      </c>
      <c r="I387" s="251" t="s">
        <v>2345</v>
      </c>
      <c r="J387" s="251" t="s">
        <v>2345</v>
      </c>
      <c r="K387" s="251" t="s">
        <v>2345</v>
      </c>
      <c r="L387" s="251" t="s">
        <v>2345</v>
      </c>
      <c r="M387" s="251" t="s">
        <v>2345</v>
      </c>
      <c r="N387" s="251" t="s">
        <v>2345</v>
      </c>
      <c r="O387" s="251" t="s">
        <v>2345</v>
      </c>
      <c r="P387" s="251" t="s">
        <v>2345</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1748</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1749</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2346</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194</v>
      </c>
      <c r="AE395" s="221" t="s">
        <v>9</v>
      </c>
      <c r="AF395" s="85" t="s">
        <v>1706</v>
      </c>
      <c r="AG395" s="85" t="s">
        <v>1707</v>
      </c>
      <c r="AH395" s="85" t="s">
        <v>1708</v>
      </c>
      <c r="AI395" s="86" t="s">
        <v>1709</v>
      </c>
      <c r="AJ395" s="85"/>
      <c r="AK395" s="86" t="s">
        <v>1710</v>
      </c>
    </row>
    <row r="396" spans="1:37" ht="24.9" customHeight="1" thickTop="1" thickBot="1" x14ac:dyDescent="0.3">
      <c r="A396" s="251" t="s">
        <v>2347</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2348</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2349</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2350</v>
      </c>
      <c r="B399" s="251" t="s">
        <v>2350</v>
      </c>
      <c r="C399" s="251" t="s">
        <v>2350</v>
      </c>
      <c r="D399" s="251" t="s">
        <v>2350</v>
      </c>
      <c r="E399" s="251" t="s">
        <v>2350</v>
      </c>
      <c r="F399" s="251" t="s">
        <v>2350</v>
      </c>
      <c r="G399" s="251" t="s">
        <v>2350</v>
      </c>
      <c r="H399" s="251" t="s">
        <v>2350</v>
      </c>
      <c r="I399" s="251" t="s">
        <v>2350</v>
      </c>
      <c r="J399" s="251" t="s">
        <v>2350</v>
      </c>
      <c r="K399" s="251" t="s">
        <v>2350</v>
      </c>
      <c r="L399" s="251" t="s">
        <v>2350</v>
      </c>
      <c r="M399" s="251" t="s">
        <v>2350</v>
      </c>
      <c r="N399" s="251" t="s">
        <v>2350</v>
      </c>
      <c r="O399" s="251" t="s">
        <v>2350</v>
      </c>
      <c r="P399" s="251" t="s">
        <v>2350</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2351</v>
      </c>
      <c r="B400" s="251" t="s">
        <v>2351</v>
      </c>
      <c r="C400" s="251" t="s">
        <v>2351</v>
      </c>
      <c r="D400" s="251" t="s">
        <v>2351</v>
      </c>
      <c r="E400" s="251" t="s">
        <v>2351</v>
      </c>
      <c r="F400" s="251" t="s">
        <v>2351</v>
      </c>
      <c r="G400" s="251" t="s">
        <v>2351</v>
      </c>
      <c r="H400" s="251" t="s">
        <v>2351</v>
      </c>
      <c r="I400" s="251" t="s">
        <v>2351</v>
      </c>
      <c r="J400" s="251" t="s">
        <v>2351</v>
      </c>
      <c r="K400" s="251" t="s">
        <v>2351</v>
      </c>
      <c r="L400" s="251" t="s">
        <v>2351</v>
      </c>
      <c r="M400" s="251" t="s">
        <v>2351</v>
      </c>
      <c r="N400" s="251" t="s">
        <v>2351</v>
      </c>
      <c r="O400" s="251" t="s">
        <v>2351</v>
      </c>
      <c r="P400" s="251" t="s">
        <v>2351</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2352</v>
      </c>
      <c r="B401" s="251" t="s">
        <v>2352</v>
      </c>
      <c r="C401" s="251" t="s">
        <v>2352</v>
      </c>
      <c r="D401" s="251" t="s">
        <v>2352</v>
      </c>
      <c r="E401" s="251" t="s">
        <v>2352</v>
      </c>
      <c r="F401" s="251" t="s">
        <v>2352</v>
      </c>
      <c r="G401" s="251" t="s">
        <v>2352</v>
      </c>
      <c r="H401" s="251" t="s">
        <v>2352</v>
      </c>
      <c r="I401" s="251" t="s">
        <v>2352</v>
      </c>
      <c r="J401" s="251" t="s">
        <v>2352</v>
      </c>
      <c r="K401" s="251" t="s">
        <v>2352</v>
      </c>
      <c r="L401" s="251" t="s">
        <v>2352</v>
      </c>
      <c r="M401" s="251" t="s">
        <v>2352</v>
      </c>
      <c r="N401" s="251" t="s">
        <v>2352</v>
      </c>
      <c r="O401" s="251" t="s">
        <v>2352</v>
      </c>
      <c r="P401" s="251" t="s">
        <v>2352</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2353</v>
      </c>
      <c r="B402" s="251" t="s">
        <v>2353</v>
      </c>
      <c r="C402" s="251" t="s">
        <v>2353</v>
      </c>
      <c r="D402" s="251" t="s">
        <v>2353</v>
      </c>
      <c r="E402" s="251" t="s">
        <v>2353</v>
      </c>
      <c r="F402" s="251" t="s">
        <v>2353</v>
      </c>
      <c r="G402" s="251" t="s">
        <v>2353</v>
      </c>
      <c r="H402" s="251" t="s">
        <v>2353</v>
      </c>
      <c r="I402" s="251" t="s">
        <v>2353</v>
      </c>
      <c r="J402" s="251" t="s">
        <v>2353</v>
      </c>
      <c r="K402" s="251" t="s">
        <v>2353</v>
      </c>
      <c r="L402" s="251" t="s">
        <v>2353</v>
      </c>
      <c r="M402" s="251" t="s">
        <v>2353</v>
      </c>
      <c r="N402" s="251" t="s">
        <v>2353</v>
      </c>
      <c r="O402" s="251" t="s">
        <v>2353</v>
      </c>
      <c r="P402" s="251" t="s">
        <v>2353</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2354</v>
      </c>
      <c r="B403" s="251" t="s">
        <v>2354</v>
      </c>
      <c r="C403" s="251" t="s">
        <v>2354</v>
      </c>
      <c r="D403" s="251" t="s">
        <v>2354</v>
      </c>
      <c r="E403" s="251" t="s">
        <v>2354</v>
      </c>
      <c r="F403" s="251" t="s">
        <v>2354</v>
      </c>
      <c r="G403" s="251" t="s">
        <v>2354</v>
      </c>
      <c r="H403" s="251" t="s">
        <v>2354</v>
      </c>
      <c r="I403" s="251" t="s">
        <v>2354</v>
      </c>
      <c r="J403" s="251" t="s">
        <v>2354</v>
      </c>
      <c r="K403" s="251" t="s">
        <v>2354</v>
      </c>
      <c r="L403" s="251" t="s">
        <v>2354</v>
      </c>
      <c r="M403" s="251" t="s">
        <v>2354</v>
      </c>
      <c r="N403" s="251" t="s">
        <v>2354</v>
      </c>
      <c r="O403" s="251" t="s">
        <v>2354</v>
      </c>
      <c r="P403" s="251" t="s">
        <v>2354</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1750</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1751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203</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194</v>
      </c>
      <c r="AE407" s="103" t="s">
        <v>9</v>
      </c>
      <c r="AF407" s="85" t="s">
        <v>1706</v>
      </c>
      <c r="AG407" s="85" t="s">
        <v>1707</v>
      </c>
      <c r="AH407" s="85" t="s">
        <v>1708</v>
      </c>
      <c r="AI407" s="86" t="s">
        <v>1709</v>
      </c>
      <c r="AJ407" s="85"/>
      <c r="AK407" s="86" t="s">
        <v>1710</v>
      </c>
    </row>
    <row r="408" spans="1:37" ht="24.9" customHeight="1" thickTop="1" thickBot="1" x14ac:dyDescent="0.3">
      <c r="A408" s="251" t="s">
        <v>1054</v>
      </c>
      <c r="B408" s="251" t="s">
        <v>1054</v>
      </c>
      <c r="C408" s="251" t="s">
        <v>1054</v>
      </c>
      <c r="D408" s="251" t="s">
        <v>1054</v>
      </c>
      <c r="E408" s="251" t="s">
        <v>1054</v>
      </c>
      <c r="F408" s="251" t="s">
        <v>1054</v>
      </c>
      <c r="G408" s="251" t="s">
        <v>1054</v>
      </c>
      <c r="H408" s="251" t="s">
        <v>1054</v>
      </c>
      <c r="I408" s="251" t="s">
        <v>1054</v>
      </c>
      <c r="J408" s="251" t="s">
        <v>1054</v>
      </c>
      <c r="K408" s="251" t="s">
        <v>1054</v>
      </c>
      <c r="L408" s="251" t="s">
        <v>1054</v>
      </c>
      <c r="M408" s="251" t="s">
        <v>1054</v>
      </c>
      <c r="N408" s="251" t="s">
        <v>1054</v>
      </c>
      <c r="O408" s="251" t="s">
        <v>1054</v>
      </c>
      <c r="P408" s="251" t="s">
        <v>1054</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1055</v>
      </c>
      <c r="B409" s="251" t="s">
        <v>1055</v>
      </c>
      <c r="C409" s="251" t="s">
        <v>1055</v>
      </c>
      <c r="D409" s="251" t="s">
        <v>1055</v>
      </c>
      <c r="E409" s="251" t="s">
        <v>1055</v>
      </c>
      <c r="F409" s="251" t="s">
        <v>1055</v>
      </c>
      <c r="G409" s="251" t="s">
        <v>1055</v>
      </c>
      <c r="H409" s="251" t="s">
        <v>1055</v>
      </c>
      <c r="I409" s="251" t="s">
        <v>1055</v>
      </c>
      <c r="J409" s="251" t="s">
        <v>1055</v>
      </c>
      <c r="K409" s="251" t="s">
        <v>1055</v>
      </c>
      <c r="L409" s="251" t="s">
        <v>1055</v>
      </c>
      <c r="M409" s="251" t="s">
        <v>1055</v>
      </c>
      <c r="N409" s="251" t="s">
        <v>1055</v>
      </c>
      <c r="O409" s="251" t="s">
        <v>1055</v>
      </c>
      <c r="P409" s="251" t="s">
        <v>1055</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1056</v>
      </c>
      <c r="B410" s="251" t="s">
        <v>1056</v>
      </c>
      <c r="C410" s="251" t="s">
        <v>1056</v>
      </c>
      <c r="D410" s="251" t="s">
        <v>1056</v>
      </c>
      <c r="E410" s="251" t="s">
        <v>1056</v>
      </c>
      <c r="F410" s="251" t="s">
        <v>1056</v>
      </c>
      <c r="G410" s="251" t="s">
        <v>1056</v>
      </c>
      <c r="H410" s="251" t="s">
        <v>1056</v>
      </c>
      <c r="I410" s="251" t="s">
        <v>1056</v>
      </c>
      <c r="J410" s="251" t="s">
        <v>1056</v>
      </c>
      <c r="K410" s="251" t="s">
        <v>1056</v>
      </c>
      <c r="L410" s="251" t="s">
        <v>1056</v>
      </c>
      <c r="M410" s="251" t="s">
        <v>1056</v>
      </c>
      <c r="N410" s="251" t="s">
        <v>1056</v>
      </c>
      <c r="O410" s="251" t="s">
        <v>1056</v>
      </c>
      <c r="P410" s="251" t="s">
        <v>1056</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1057</v>
      </c>
      <c r="B411" s="251" t="s">
        <v>1057</v>
      </c>
      <c r="C411" s="251" t="s">
        <v>1057</v>
      </c>
      <c r="D411" s="251" t="s">
        <v>1057</v>
      </c>
      <c r="E411" s="251" t="s">
        <v>1057</v>
      </c>
      <c r="F411" s="251" t="s">
        <v>1057</v>
      </c>
      <c r="G411" s="251" t="s">
        <v>1057</v>
      </c>
      <c r="H411" s="251" t="s">
        <v>1057</v>
      </c>
      <c r="I411" s="251" t="s">
        <v>1057</v>
      </c>
      <c r="J411" s="251" t="s">
        <v>1057</v>
      </c>
      <c r="K411" s="251" t="s">
        <v>1057</v>
      </c>
      <c r="L411" s="251" t="s">
        <v>1057</v>
      </c>
      <c r="M411" s="251" t="s">
        <v>1057</v>
      </c>
      <c r="N411" s="251" t="s">
        <v>1057</v>
      </c>
      <c r="O411" s="251" t="s">
        <v>1057</v>
      </c>
      <c r="P411" s="251" t="s">
        <v>1057</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2355</v>
      </c>
      <c r="B412" s="251" t="s">
        <v>2355</v>
      </c>
      <c r="C412" s="251" t="s">
        <v>2355</v>
      </c>
      <c r="D412" s="251" t="s">
        <v>2355</v>
      </c>
      <c r="E412" s="251" t="s">
        <v>2355</v>
      </c>
      <c r="F412" s="251" t="s">
        <v>2355</v>
      </c>
      <c r="G412" s="251" t="s">
        <v>2355</v>
      </c>
      <c r="H412" s="251" t="s">
        <v>2355</v>
      </c>
      <c r="I412" s="251" t="s">
        <v>2355</v>
      </c>
      <c r="J412" s="251" t="s">
        <v>2355</v>
      </c>
      <c r="K412" s="251" t="s">
        <v>2355</v>
      </c>
      <c r="L412" s="251" t="s">
        <v>2355</v>
      </c>
      <c r="M412" s="251" t="s">
        <v>2355</v>
      </c>
      <c r="N412" s="251" t="s">
        <v>2355</v>
      </c>
      <c r="O412" s="251" t="s">
        <v>2355</v>
      </c>
      <c r="P412" s="251" t="s">
        <v>2355</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1752</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1753</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2356</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194</v>
      </c>
      <c r="AE420" s="221" t="s">
        <v>9</v>
      </c>
      <c r="AF420" s="85" t="s">
        <v>1706</v>
      </c>
      <c r="AG420" s="85" t="s">
        <v>1707</v>
      </c>
      <c r="AH420" s="85" t="s">
        <v>1708</v>
      </c>
      <c r="AI420" s="86" t="s">
        <v>1709</v>
      </c>
      <c r="AJ420" s="85"/>
      <c r="AK420" s="86" t="s">
        <v>1710</v>
      </c>
    </row>
    <row r="421" spans="1:37" ht="24.9" customHeight="1" thickTop="1" thickBot="1" x14ac:dyDescent="0.3">
      <c r="A421" s="251" t="s">
        <v>2358</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2359</v>
      </c>
      <c r="B422" s="251" t="s">
        <v>2359</v>
      </c>
      <c r="C422" s="251" t="s">
        <v>2359</v>
      </c>
      <c r="D422" s="251" t="s">
        <v>2359</v>
      </c>
      <c r="E422" s="251" t="s">
        <v>2359</v>
      </c>
      <c r="F422" s="251" t="s">
        <v>2359</v>
      </c>
      <c r="G422" s="251" t="s">
        <v>2359</v>
      </c>
      <c r="H422" s="251" t="s">
        <v>2359</v>
      </c>
      <c r="I422" s="251" t="s">
        <v>2359</v>
      </c>
      <c r="J422" s="251" t="s">
        <v>2359</v>
      </c>
      <c r="K422" s="251" t="s">
        <v>2359</v>
      </c>
      <c r="L422" s="251" t="s">
        <v>2359</v>
      </c>
      <c r="M422" s="251" t="s">
        <v>2359</v>
      </c>
      <c r="N422" s="251" t="s">
        <v>2359</v>
      </c>
      <c r="O422" s="251" t="s">
        <v>2359</v>
      </c>
      <c r="P422" s="251" t="s">
        <v>2359</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2360</v>
      </c>
      <c r="B423" s="251" t="s">
        <v>2360</v>
      </c>
      <c r="C423" s="251" t="s">
        <v>2360</v>
      </c>
      <c r="D423" s="251" t="s">
        <v>2360</v>
      </c>
      <c r="E423" s="251" t="s">
        <v>2360</v>
      </c>
      <c r="F423" s="251" t="s">
        <v>2360</v>
      </c>
      <c r="G423" s="251" t="s">
        <v>2360</v>
      </c>
      <c r="H423" s="251" t="s">
        <v>2360</v>
      </c>
      <c r="I423" s="251" t="s">
        <v>2360</v>
      </c>
      <c r="J423" s="251" t="s">
        <v>2360</v>
      </c>
      <c r="K423" s="251" t="s">
        <v>2360</v>
      </c>
      <c r="L423" s="251" t="s">
        <v>2360</v>
      </c>
      <c r="M423" s="251" t="s">
        <v>2360</v>
      </c>
      <c r="N423" s="251" t="s">
        <v>2360</v>
      </c>
      <c r="O423" s="251" t="s">
        <v>2360</v>
      </c>
      <c r="P423" s="251" t="s">
        <v>2360</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2361</v>
      </c>
      <c r="B424" s="251" t="s">
        <v>2361</v>
      </c>
      <c r="C424" s="251" t="s">
        <v>2361</v>
      </c>
      <c r="D424" s="251" t="s">
        <v>2361</v>
      </c>
      <c r="E424" s="251" t="s">
        <v>2361</v>
      </c>
      <c r="F424" s="251" t="s">
        <v>2361</v>
      </c>
      <c r="G424" s="251" t="s">
        <v>2361</v>
      </c>
      <c r="H424" s="251" t="s">
        <v>2361</v>
      </c>
      <c r="I424" s="251" t="s">
        <v>2361</v>
      </c>
      <c r="J424" s="251" t="s">
        <v>2361</v>
      </c>
      <c r="K424" s="251" t="s">
        <v>2361</v>
      </c>
      <c r="L424" s="251" t="s">
        <v>2361</v>
      </c>
      <c r="M424" s="251" t="s">
        <v>2361</v>
      </c>
      <c r="N424" s="251" t="s">
        <v>2361</v>
      </c>
      <c r="O424" s="251" t="s">
        <v>2361</v>
      </c>
      <c r="P424" s="251" t="s">
        <v>2361</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2362</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2118</v>
      </c>
      <c r="B426" s="252" t="s">
        <v>2118</v>
      </c>
      <c r="C426" s="252" t="s">
        <v>2118</v>
      </c>
      <c r="D426" s="252" t="s">
        <v>2118</v>
      </c>
      <c r="E426" s="252" t="s">
        <v>2118</v>
      </c>
      <c r="F426" s="252" t="s">
        <v>2118</v>
      </c>
      <c r="G426" s="252" t="s">
        <v>2118</v>
      </c>
      <c r="H426" s="252" t="s">
        <v>2118</v>
      </c>
      <c r="I426" s="252" t="s">
        <v>2118</v>
      </c>
      <c r="J426" s="252" t="s">
        <v>2118</v>
      </c>
      <c r="K426" s="252" t="s">
        <v>2118</v>
      </c>
      <c r="L426" s="252" t="s">
        <v>2118</v>
      </c>
      <c r="M426" s="252" t="s">
        <v>2118</v>
      </c>
      <c r="N426" s="252" t="s">
        <v>2118</v>
      </c>
      <c r="O426" s="252" t="s">
        <v>2118</v>
      </c>
      <c r="P426" s="252" t="s">
        <v>2118</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2363</v>
      </c>
      <c r="B427" s="251" t="s">
        <v>2363</v>
      </c>
      <c r="C427" s="251" t="s">
        <v>2363</v>
      </c>
      <c r="D427" s="251" t="s">
        <v>2363</v>
      </c>
      <c r="E427" s="251" t="s">
        <v>2363</v>
      </c>
      <c r="F427" s="251" t="s">
        <v>2363</v>
      </c>
      <c r="G427" s="251" t="s">
        <v>2363</v>
      </c>
      <c r="H427" s="251" t="s">
        <v>2363</v>
      </c>
      <c r="I427" s="251" t="s">
        <v>2363</v>
      </c>
      <c r="J427" s="251" t="s">
        <v>2363</v>
      </c>
      <c r="K427" s="251" t="s">
        <v>2363</v>
      </c>
      <c r="L427" s="251" t="s">
        <v>2363</v>
      </c>
      <c r="M427" s="251" t="s">
        <v>2363</v>
      </c>
      <c r="N427" s="251" t="s">
        <v>2363</v>
      </c>
      <c r="O427" s="251" t="s">
        <v>2363</v>
      </c>
      <c r="P427" s="251" t="s">
        <v>2363</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2364</v>
      </c>
      <c r="B428" s="251" t="s">
        <v>2364</v>
      </c>
      <c r="C428" s="251" t="s">
        <v>2364</v>
      </c>
      <c r="D428" s="251" t="s">
        <v>2364</v>
      </c>
      <c r="E428" s="251" t="s">
        <v>2364</v>
      </c>
      <c r="F428" s="251" t="s">
        <v>2364</v>
      </c>
      <c r="G428" s="251" t="s">
        <v>2364</v>
      </c>
      <c r="H428" s="251" t="s">
        <v>2364</v>
      </c>
      <c r="I428" s="251" t="s">
        <v>2364</v>
      </c>
      <c r="J428" s="251" t="s">
        <v>2364</v>
      </c>
      <c r="K428" s="251" t="s">
        <v>2364</v>
      </c>
      <c r="L428" s="251" t="s">
        <v>2364</v>
      </c>
      <c r="M428" s="251" t="s">
        <v>2364</v>
      </c>
      <c r="N428" s="251" t="s">
        <v>2364</v>
      </c>
      <c r="O428" s="251" t="s">
        <v>2364</v>
      </c>
      <c r="P428" s="251" t="s">
        <v>2364</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2365</v>
      </c>
      <c r="B429" s="251" t="s">
        <v>2365</v>
      </c>
      <c r="C429" s="251" t="s">
        <v>2365</v>
      </c>
      <c r="D429" s="251" t="s">
        <v>2365</v>
      </c>
      <c r="E429" s="251" t="s">
        <v>2365</v>
      </c>
      <c r="F429" s="251" t="s">
        <v>2365</v>
      </c>
      <c r="G429" s="251" t="s">
        <v>2365</v>
      </c>
      <c r="H429" s="251" t="s">
        <v>2365</v>
      </c>
      <c r="I429" s="251" t="s">
        <v>2365</v>
      </c>
      <c r="J429" s="251" t="s">
        <v>2365</v>
      </c>
      <c r="K429" s="251" t="s">
        <v>2365</v>
      </c>
      <c r="L429" s="251" t="s">
        <v>2365</v>
      </c>
      <c r="M429" s="251" t="s">
        <v>2365</v>
      </c>
      <c r="N429" s="251" t="s">
        <v>2365</v>
      </c>
      <c r="O429" s="251" t="s">
        <v>2365</v>
      </c>
      <c r="P429" s="251" t="s">
        <v>2365</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2366</v>
      </c>
      <c r="B430" s="251" t="s">
        <v>2366</v>
      </c>
      <c r="C430" s="251" t="s">
        <v>2366</v>
      </c>
      <c r="D430" s="251" t="s">
        <v>2366</v>
      </c>
      <c r="E430" s="251" t="s">
        <v>2366</v>
      </c>
      <c r="F430" s="251" t="s">
        <v>2366</v>
      </c>
      <c r="G430" s="251" t="s">
        <v>2366</v>
      </c>
      <c r="H430" s="251" t="s">
        <v>2366</v>
      </c>
      <c r="I430" s="251" t="s">
        <v>2366</v>
      </c>
      <c r="J430" s="251" t="s">
        <v>2366</v>
      </c>
      <c r="K430" s="251" t="s">
        <v>2366</v>
      </c>
      <c r="L430" s="251" t="s">
        <v>2366</v>
      </c>
      <c r="M430" s="251" t="s">
        <v>2366</v>
      </c>
      <c r="N430" s="251" t="s">
        <v>2366</v>
      </c>
      <c r="O430" s="251" t="s">
        <v>2366</v>
      </c>
      <c r="P430" s="251" t="s">
        <v>2366</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2367</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1565</v>
      </c>
      <c r="B432" s="252" t="s">
        <v>1565</v>
      </c>
      <c r="C432" s="252" t="s">
        <v>1565</v>
      </c>
      <c r="D432" s="252" t="s">
        <v>1565</v>
      </c>
      <c r="E432" s="252" t="s">
        <v>1565</v>
      </c>
      <c r="F432" s="252" t="s">
        <v>1565</v>
      </c>
      <c r="G432" s="252" t="s">
        <v>1565</v>
      </c>
      <c r="H432" s="252" t="s">
        <v>1565</v>
      </c>
      <c r="I432" s="252" t="s">
        <v>1565</v>
      </c>
      <c r="J432" s="252" t="s">
        <v>1565</v>
      </c>
      <c r="K432" s="252" t="s">
        <v>1565</v>
      </c>
      <c r="L432" s="252" t="s">
        <v>1565</v>
      </c>
      <c r="M432" s="252" t="s">
        <v>1565</v>
      </c>
      <c r="N432" s="252" t="s">
        <v>1565</v>
      </c>
      <c r="O432" s="252" t="s">
        <v>1565</v>
      </c>
      <c r="P432" s="252" t="s">
        <v>1565</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2368</v>
      </c>
      <c r="B433" s="252" t="s">
        <v>2368</v>
      </c>
      <c r="C433" s="252" t="s">
        <v>2368</v>
      </c>
      <c r="D433" s="252" t="s">
        <v>2368</v>
      </c>
      <c r="E433" s="252" t="s">
        <v>2368</v>
      </c>
      <c r="F433" s="252" t="s">
        <v>2368</v>
      </c>
      <c r="G433" s="252" t="s">
        <v>2368</v>
      </c>
      <c r="H433" s="252" t="s">
        <v>2368</v>
      </c>
      <c r="I433" s="252" t="s">
        <v>2368</v>
      </c>
      <c r="J433" s="252" t="s">
        <v>2368</v>
      </c>
      <c r="K433" s="252" t="s">
        <v>2368</v>
      </c>
      <c r="L433" s="252" t="s">
        <v>2368</v>
      </c>
      <c r="M433" s="252" t="s">
        <v>2368</v>
      </c>
      <c r="N433" s="252" t="s">
        <v>2368</v>
      </c>
      <c r="O433" s="252" t="s">
        <v>2368</v>
      </c>
      <c r="P433" s="252" t="s">
        <v>2368</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2369</v>
      </c>
      <c r="B434" s="251" t="s">
        <v>2369</v>
      </c>
      <c r="C434" s="251" t="s">
        <v>2369</v>
      </c>
      <c r="D434" s="251" t="s">
        <v>2369</v>
      </c>
      <c r="E434" s="251" t="s">
        <v>2369</v>
      </c>
      <c r="F434" s="251" t="s">
        <v>2369</v>
      </c>
      <c r="G434" s="251" t="s">
        <v>2369</v>
      </c>
      <c r="H434" s="251" t="s">
        <v>2369</v>
      </c>
      <c r="I434" s="251" t="s">
        <v>2369</v>
      </c>
      <c r="J434" s="251" t="s">
        <v>2369</v>
      </c>
      <c r="K434" s="251" t="s">
        <v>2369</v>
      </c>
      <c r="L434" s="251" t="s">
        <v>2369</v>
      </c>
      <c r="M434" s="251" t="s">
        <v>2369</v>
      </c>
      <c r="N434" s="251" t="s">
        <v>2369</v>
      </c>
      <c r="O434" s="251" t="s">
        <v>2369</v>
      </c>
      <c r="P434" s="251" t="s">
        <v>2369</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2370</v>
      </c>
      <c r="B435" s="251" t="s">
        <v>2370</v>
      </c>
      <c r="C435" s="251" t="s">
        <v>2370</v>
      </c>
      <c r="D435" s="251" t="s">
        <v>2370</v>
      </c>
      <c r="E435" s="251" t="s">
        <v>2370</v>
      </c>
      <c r="F435" s="251" t="s">
        <v>2370</v>
      </c>
      <c r="G435" s="251" t="s">
        <v>2370</v>
      </c>
      <c r="H435" s="251" t="s">
        <v>2370</v>
      </c>
      <c r="I435" s="251" t="s">
        <v>2370</v>
      </c>
      <c r="J435" s="251" t="s">
        <v>2370</v>
      </c>
      <c r="K435" s="251" t="s">
        <v>2370</v>
      </c>
      <c r="L435" s="251" t="s">
        <v>2370</v>
      </c>
      <c r="M435" s="251" t="s">
        <v>2370</v>
      </c>
      <c r="N435" s="251" t="s">
        <v>2370</v>
      </c>
      <c r="O435" s="251" t="s">
        <v>2370</v>
      </c>
      <c r="P435" s="251" t="s">
        <v>2370</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2371</v>
      </c>
      <c r="B436" s="251" t="s">
        <v>2371</v>
      </c>
      <c r="C436" s="251" t="s">
        <v>2371</v>
      </c>
      <c r="D436" s="251" t="s">
        <v>2371</v>
      </c>
      <c r="E436" s="251" t="s">
        <v>2371</v>
      </c>
      <c r="F436" s="251" t="s">
        <v>2371</v>
      </c>
      <c r="G436" s="251" t="s">
        <v>2371</v>
      </c>
      <c r="H436" s="251" t="s">
        <v>2371</v>
      </c>
      <c r="I436" s="251" t="s">
        <v>2371</v>
      </c>
      <c r="J436" s="251" t="s">
        <v>2371</v>
      </c>
      <c r="K436" s="251" t="s">
        <v>2371</v>
      </c>
      <c r="L436" s="251" t="s">
        <v>2371</v>
      </c>
      <c r="M436" s="251" t="s">
        <v>2371</v>
      </c>
      <c r="N436" s="251" t="s">
        <v>2371</v>
      </c>
      <c r="O436" s="251" t="s">
        <v>2371</v>
      </c>
      <c r="P436" s="251" t="s">
        <v>2371</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2372</v>
      </c>
      <c r="B437" s="252" t="s">
        <v>2372</v>
      </c>
      <c r="C437" s="252" t="s">
        <v>2372</v>
      </c>
      <c r="D437" s="252" t="s">
        <v>2372</v>
      </c>
      <c r="E437" s="252" t="s">
        <v>2372</v>
      </c>
      <c r="F437" s="252" t="s">
        <v>2372</v>
      </c>
      <c r="G437" s="252" t="s">
        <v>2372</v>
      </c>
      <c r="H437" s="252" t="s">
        <v>2372</v>
      </c>
      <c r="I437" s="252" t="s">
        <v>2372</v>
      </c>
      <c r="J437" s="252" t="s">
        <v>2372</v>
      </c>
      <c r="K437" s="252" t="s">
        <v>2372</v>
      </c>
      <c r="L437" s="252" t="s">
        <v>2372</v>
      </c>
      <c r="M437" s="252" t="s">
        <v>2372</v>
      </c>
      <c r="N437" s="252" t="s">
        <v>2372</v>
      </c>
      <c r="O437" s="252" t="s">
        <v>2372</v>
      </c>
      <c r="P437" s="252" t="s">
        <v>2372</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2373</v>
      </c>
      <c r="B438" s="252" t="s">
        <v>2373</v>
      </c>
      <c r="C438" s="252" t="s">
        <v>2373</v>
      </c>
      <c r="D438" s="252" t="s">
        <v>2373</v>
      </c>
      <c r="E438" s="252" t="s">
        <v>2373</v>
      </c>
      <c r="F438" s="252" t="s">
        <v>2373</v>
      </c>
      <c r="G438" s="252" t="s">
        <v>2373</v>
      </c>
      <c r="H438" s="252" t="s">
        <v>2373</v>
      </c>
      <c r="I438" s="252" t="s">
        <v>2373</v>
      </c>
      <c r="J438" s="252" t="s">
        <v>2373</v>
      </c>
      <c r="K438" s="252" t="s">
        <v>2373</v>
      </c>
      <c r="L438" s="252" t="s">
        <v>2373</v>
      </c>
      <c r="M438" s="252" t="s">
        <v>2373</v>
      </c>
      <c r="N438" s="252" t="s">
        <v>2373</v>
      </c>
      <c r="O438" s="252" t="s">
        <v>2373</v>
      </c>
      <c r="P438" s="252" t="s">
        <v>2373</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2374</v>
      </c>
      <c r="B439" s="251" t="s">
        <v>2374</v>
      </c>
      <c r="C439" s="251" t="s">
        <v>2374</v>
      </c>
      <c r="D439" s="251" t="s">
        <v>2374</v>
      </c>
      <c r="E439" s="251" t="s">
        <v>2374</v>
      </c>
      <c r="F439" s="251" t="s">
        <v>2374</v>
      </c>
      <c r="G439" s="251" t="s">
        <v>2374</v>
      </c>
      <c r="H439" s="251" t="s">
        <v>2374</v>
      </c>
      <c r="I439" s="251" t="s">
        <v>2374</v>
      </c>
      <c r="J439" s="251" t="s">
        <v>2374</v>
      </c>
      <c r="K439" s="251" t="s">
        <v>2374</v>
      </c>
      <c r="L439" s="251" t="s">
        <v>2374</v>
      </c>
      <c r="M439" s="251" t="s">
        <v>2374</v>
      </c>
      <c r="N439" s="251" t="s">
        <v>2374</v>
      </c>
      <c r="O439" s="251" t="s">
        <v>2374</v>
      </c>
      <c r="P439" s="251" t="s">
        <v>2374</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2375</v>
      </c>
      <c r="B440" s="251" t="s">
        <v>2375</v>
      </c>
      <c r="C440" s="251" t="s">
        <v>2375</v>
      </c>
      <c r="D440" s="251" t="s">
        <v>2375</v>
      </c>
      <c r="E440" s="251" t="s">
        <v>2375</v>
      </c>
      <c r="F440" s="251" t="s">
        <v>2375</v>
      </c>
      <c r="G440" s="251" t="s">
        <v>2375</v>
      </c>
      <c r="H440" s="251" t="s">
        <v>2375</v>
      </c>
      <c r="I440" s="251" t="s">
        <v>2375</v>
      </c>
      <c r="J440" s="251" t="s">
        <v>2375</v>
      </c>
      <c r="K440" s="251" t="s">
        <v>2375</v>
      </c>
      <c r="L440" s="251" t="s">
        <v>2375</v>
      </c>
      <c r="M440" s="251" t="s">
        <v>2375</v>
      </c>
      <c r="N440" s="251" t="s">
        <v>2375</v>
      </c>
      <c r="O440" s="251" t="s">
        <v>2375</v>
      </c>
      <c r="P440" s="251" t="s">
        <v>2375</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2376</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1326</v>
      </c>
      <c r="B442" s="251" t="s">
        <v>1326</v>
      </c>
      <c r="C442" s="251" t="s">
        <v>1326</v>
      </c>
      <c r="D442" s="251" t="s">
        <v>1326</v>
      </c>
      <c r="E442" s="251" t="s">
        <v>1326</v>
      </c>
      <c r="F442" s="251" t="s">
        <v>1326</v>
      </c>
      <c r="G442" s="251" t="s">
        <v>1326</v>
      </c>
      <c r="H442" s="251" t="s">
        <v>1326</v>
      </c>
      <c r="I442" s="251" t="s">
        <v>1326</v>
      </c>
      <c r="J442" s="251" t="s">
        <v>1326</v>
      </c>
      <c r="K442" s="251" t="s">
        <v>1326</v>
      </c>
      <c r="L442" s="251" t="s">
        <v>1326</v>
      </c>
      <c r="M442" s="251" t="s">
        <v>1326</v>
      </c>
      <c r="N442" s="251" t="s">
        <v>1326</v>
      </c>
      <c r="O442" s="251" t="s">
        <v>1326</v>
      </c>
      <c r="P442" s="251" t="s">
        <v>1326</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2377</v>
      </c>
      <c r="B443" s="251" t="s">
        <v>2377</v>
      </c>
      <c r="C443" s="251" t="s">
        <v>2377</v>
      </c>
      <c r="D443" s="251" t="s">
        <v>2377</v>
      </c>
      <c r="E443" s="251" t="s">
        <v>2377</v>
      </c>
      <c r="F443" s="251" t="s">
        <v>2377</v>
      </c>
      <c r="G443" s="251" t="s">
        <v>2377</v>
      </c>
      <c r="H443" s="251" t="s">
        <v>2377</v>
      </c>
      <c r="I443" s="251" t="s">
        <v>2377</v>
      </c>
      <c r="J443" s="251" t="s">
        <v>2377</v>
      </c>
      <c r="K443" s="251" t="s">
        <v>2377</v>
      </c>
      <c r="L443" s="251" t="s">
        <v>2377</v>
      </c>
      <c r="M443" s="251" t="s">
        <v>2377</v>
      </c>
      <c r="N443" s="251" t="s">
        <v>2377</v>
      </c>
      <c r="O443" s="251" t="s">
        <v>2377</v>
      </c>
      <c r="P443" s="251" t="s">
        <v>2377</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2378</v>
      </c>
      <c r="B444" s="252" t="s">
        <v>2378</v>
      </c>
      <c r="C444" s="252" t="s">
        <v>2378</v>
      </c>
      <c r="D444" s="252" t="s">
        <v>2378</v>
      </c>
      <c r="E444" s="252" t="s">
        <v>2378</v>
      </c>
      <c r="F444" s="252" t="s">
        <v>2378</v>
      </c>
      <c r="G444" s="252" t="s">
        <v>2378</v>
      </c>
      <c r="H444" s="252" t="s">
        <v>2378</v>
      </c>
      <c r="I444" s="252" t="s">
        <v>2378</v>
      </c>
      <c r="J444" s="252" t="s">
        <v>2378</v>
      </c>
      <c r="K444" s="252" t="s">
        <v>2378</v>
      </c>
      <c r="L444" s="252" t="s">
        <v>2378</v>
      </c>
      <c r="M444" s="252" t="s">
        <v>2378</v>
      </c>
      <c r="N444" s="252" t="s">
        <v>2378</v>
      </c>
      <c r="O444" s="252" t="s">
        <v>2378</v>
      </c>
      <c r="P444" s="252" t="s">
        <v>2378</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2379</v>
      </c>
      <c r="B445" s="252" t="s">
        <v>2379</v>
      </c>
      <c r="C445" s="252" t="s">
        <v>2379</v>
      </c>
      <c r="D445" s="252" t="s">
        <v>2379</v>
      </c>
      <c r="E445" s="252" t="s">
        <v>2379</v>
      </c>
      <c r="F445" s="252" t="s">
        <v>2379</v>
      </c>
      <c r="G445" s="252" t="s">
        <v>2379</v>
      </c>
      <c r="H445" s="252" t="s">
        <v>2379</v>
      </c>
      <c r="I445" s="252" t="s">
        <v>2379</v>
      </c>
      <c r="J445" s="252" t="s">
        <v>2379</v>
      </c>
      <c r="K445" s="252" t="s">
        <v>2379</v>
      </c>
      <c r="L445" s="252" t="s">
        <v>2379</v>
      </c>
      <c r="M445" s="252" t="s">
        <v>2379</v>
      </c>
      <c r="N445" s="252" t="s">
        <v>2379</v>
      </c>
      <c r="O445" s="252" t="s">
        <v>2379</v>
      </c>
      <c r="P445" s="252" t="s">
        <v>2379</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2380</v>
      </c>
      <c r="B446" s="251" t="s">
        <v>2380</v>
      </c>
      <c r="C446" s="251" t="s">
        <v>2380</v>
      </c>
      <c r="D446" s="251" t="s">
        <v>2380</v>
      </c>
      <c r="E446" s="251" t="s">
        <v>2380</v>
      </c>
      <c r="F446" s="251" t="s">
        <v>2380</v>
      </c>
      <c r="G446" s="251" t="s">
        <v>2380</v>
      </c>
      <c r="H446" s="251" t="s">
        <v>2380</v>
      </c>
      <c r="I446" s="251" t="s">
        <v>2380</v>
      </c>
      <c r="J446" s="251" t="s">
        <v>2380</v>
      </c>
      <c r="K446" s="251" t="s">
        <v>2380</v>
      </c>
      <c r="L446" s="251" t="s">
        <v>2380</v>
      </c>
      <c r="M446" s="251" t="s">
        <v>2380</v>
      </c>
      <c r="N446" s="251" t="s">
        <v>2380</v>
      </c>
      <c r="O446" s="251" t="s">
        <v>2380</v>
      </c>
      <c r="P446" s="251" t="s">
        <v>2380</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2381</v>
      </c>
      <c r="B447" s="251" t="s">
        <v>2381</v>
      </c>
      <c r="C447" s="251" t="s">
        <v>2381</v>
      </c>
      <c r="D447" s="251" t="s">
        <v>2381</v>
      </c>
      <c r="E447" s="251" t="s">
        <v>2381</v>
      </c>
      <c r="F447" s="251" t="s">
        <v>2381</v>
      </c>
      <c r="G447" s="251" t="s">
        <v>2381</v>
      </c>
      <c r="H447" s="251" t="s">
        <v>2381</v>
      </c>
      <c r="I447" s="251" t="s">
        <v>2381</v>
      </c>
      <c r="J447" s="251" t="s">
        <v>2381</v>
      </c>
      <c r="K447" s="251" t="s">
        <v>2381</v>
      </c>
      <c r="L447" s="251" t="s">
        <v>2381</v>
      </c>
      <c r="M447" s="251" t="s">
        <v>2381</v>
      </c>
      <c r="N447" s="251" t="s">
        <v>2381</v>
      </c>
      <c r="O447" s="251" t="s">
        <v>2381</v>
      </c>
      <c r="P447" s="251" t="s">
        <v>2381</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2382</v>
      </c>
      <c r="B448" s="251" t="s">
        <v>2382</v>
      </c>
      <c r="C448" s="251" t="s">
        <v>2382</v>
      </c>
      <c r="D448" s="251" t="s">
        <v>2382</v>
      </c>
      <c r="E448" s="251" t="s">
        <v>2382</v>
      </c>
      <c r="F448" s="251" t="s">
        <v>2382</v>
      </c>
      <c r="G448" s="251" t="s">
        <v>2382</v>
      </c>
      <c r="H448" s="251" t="s">
        <v>2382</v>
      </c>
      <c r="I448" s="251" t="s">
        <v>2382</v>
      </c>
      <c r="J448" s="251" t="s">
        <v>2382</v>
      </c>
      <c r="K448" s="251" t="s">
        <v>2382</v>
      </c>
      <c r="L448" s="251" t="s">
        <v>2382</v>
      </c>
      <c r="M448" s="251" t="s">
        <v>2382</v>
      </c>
      <c r="N448" s="251" t="s">
        <v>2382</v>
      </c>
      <c r="O448" s="251" t="s">
        <v>2382</v>
      </c>
      <c r="P448" s="251" t="s">
        <v>2382</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2383</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2290</v>
      </c>
      <c r="B450" s="251" t="s">
        <v>2290</v>
      </c>
      <c r="C450" s="251" t="s">
        <v>2290</v>
      </c>
      <c r="D450" s="251" t="s">
        <v>2290</v>
      </c>
      <c r="E450" s="251" t="s">
        <v>2290</v>
      </c>
      <c r="F450" s="251" t="s">
        <v>2290</v>
      </c>
      <c r="G450" s="251" t="s">
        <v>2290</v>
      </c>
      <c r="H450" s="251" t="s">
        <v>2290</v>
      </c>
      <c r="I450" s="251" t="s">
        <v>2290</v>
      </c>
      <c r="J450" s="251" t="s">
        <v>2290</v>
      </c>
      <c r="K450" s="251" t="s">
        <v>2290</v>
      </c>
      <c r="L450" s="251" t="s">
        <v>2290</v>
      </c>
      <c r="M450" s="251" t="s">
        <v>2290</v>
      </c>
      <c r="N450" s="251" t="s">
        <v>2290</v>
      </c>
      <c r="O450" s="251" t="s">
        <v>2290</v>
      </c>
      <c r="P450" s="251" t="s">
        <v>2290</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2384</v>
      </c>
      <c r="B451" s="252" t="s">
        <v>2384</v>
      </c>
      <c r="C451" s="252" t="s">
        <v>2384</v>
      </c>
      <c r="D451" s="252" t="s">
        <v>2384</v>
      </c>
      <c r="E451" s="252" t="s">
        <v>2384</v>
      </c>
      <c r="F451" s="252" t="s">
        <v>2384</v>
      </c>
      <c r="G451" s="252" t="s">
        <v>2384</v>
      </c>
      <c r="H451" s="252" t="s">
        <v>2384</v>
      </c>
      <c r="I451" s="252" t="s">
        <v>2384</v>
      </c>
      <c r="J451" s="252" t="s">
        <v>2384</v>
      </c>
      <c r="K451" s="252" t="s">
        <v>2384</v>
      </c>
      <c r="L451" s="252" t="s">
        <v>2384</v>
      </c>
      <c r="M451" s="252" t="s">
        <v>2384</v>
      </c>
      <c r="N451" s="252" t="s">
        <v>2384</v>
      </c>
      <c r="O451" s="252" t="s">
        <v>2384</v>
      </c>
      <c r="P451" s="252" t="s">
        <v>2384</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2385</v>
      </c>
      <c r="B452" s="252" t="s">
        <v>2385</v>
      </c>
      <c r="C452" s="252" t="s">
        <v>2385</v>
      </c>
      <c r="D452" s="252" t="s">
        <v>2385</v>
      </c>
      <c r="E452" s="252" t="s">
        <v>2385</v>
      </c>
      <c r="F452" s="252" t="s">
        <v>2385</v>
      </c>
      <c r="G452" s="252" t="s">
        <v>2385</v>
      </c>
      <c r="H452" s="252" t="s">
        <v>2385</v>
      </c>
      <c r="I452" s="252" t="s">
        <v>2385</v>
      </c>
      <c r="J452" s="252" t="s">
        <v>2385</v>
      </c>
      <c r="K452" s="252" t="s">
        <v>2385</v>
      </c>
      <c r="L452" s="252" t="s">
        <v>2385</v>
      </c>
      <c r="M452" s="252" t="s">
        <v>2385</v>
      </c>
      <c r="N452" s="252" t="s">
        <v>2385</v>
      </c>
      <c r="O452" s="252" t="s">
        <v>2385</v>
      </c>
      <c r="P452" s="252" t="s">
        <v>2385</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1754</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1755</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203</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194</v>
      </c>
      <c r="AE456" s="103" t="s">
        <v>9</v>
      </c>
      <c r="AF456" s="85" t="s">
        <v>1706</v>
      </c>
      <c r="AG456" s="85" t="s">
        <v>1707</v>
      </c>
      <c r="AH456" s="85" t="s">
        <v>1708</v>
      </c>
      <c r="AI456" s="86" t="s">
        <v>1709</v>
      </c>
      <c r="AJ456" s="85"/>
      <c r="AK456" s="86" t="s">
        <v>1710</v>
      </c>
    </row>
    <row r="457" spans="1:37" ht="24.9" customHeight="1" thickTop="1" thickBot="1" x14ac:dyDescent="0.3">
      <c r="A457" s="251" t="s">
        <v>2386</v>
      </c>
      <c r="B457" s="251" t="s">
        <v>2386</v>
      </c>
      <c r="C457" s="251" t="s">
        <v>2386</v>
      </c>
      <c r="D457" s="251" t="s">
        <v>2386</v>
      </c>
      <c r="E457" s="251" t="s">
        <v>2386</v>
      </c>
      <c r="F457" s="251" t="s">
        <v>2386</v>
      </c>
      <c r="G457" s="251" t="s">
        <v>2386</v>
      </c>
      <c r="H457" s="251" t="s">
        <v>2386</v>
      </c>
      <c r="I457" s="251" t="s">
        <v>2386</v>
      </c>
      <c r="J457" s="251" t="s">
        <v>2386</v>
      </c>
      <c r="K457" s="251" t="s">
        <v>2386</v>
      </c>
      <c r="L457" s="251" t="s">
        <v>2386</v>
      </c>
      <c r="M457" s="251" t="s">
        <v>2386</v>
      </c>
      <c r="N457" s="251" t="s">
        <v>2386</v>
      </c>
      <c r="O457" s="251" t="s">
        <v>2386</v>
      </c>
      <c r="P457" s="251" t="s">
        <v>2386</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2387</v>
      </c>
      <c r="B458" s="251" t="s">
        <v>2387</v>
      </c>
      <c r="C458" s="251" t="s">
        <v>2387</v>
      </c>
      <c r="D458" s="251" t="s">
        <v>2387</v>
      </c>
      <c r="E458" s="251" t="s">
        <v>2387</v>
      </c>
      <c r="F458" s="251" t="s">
        <v>2387</v>
      </c>
      <c r="G458" s="251" t="s">
        <v>2387</v>
      </c>
      <c r="H458" s="251" t="s">
        <v>2387</v>
      </c>
      <c r="I458" s="251" t="s">
        <v>2387</v>
      </c>
      <c r="J458" s="251" t="s">
        <v>2387</v>
      </c>
      <c r="K458" s="251" t="s">
        <v>2387</v>
      </c>
      <c r="L458" s="251" t="s">
        <v>2387</v>
      </c>
      <c r="M458" s="251" t="s">
        <v>2387</v>
      </c>
      <c r="N458" s="251" t="s">
        <v>2387</v>
      </c>
      <c r="O458" s="251" t="s">
        <v>2387</v>
      </c>
      <c r="P458" s="251" t="s">
        <v>2387</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2388</v>
      </c>
      <c r="B459" s="251" t="s">
        <v>2388</v>
      </c>
      <c r="C459" s="251" t="s">
        <v>2388</v>
      </c>
      <c r="D459" s="251" t="s">
        <v>2388</v>
      </c>
      <c r="E459" s="251" t="s">
        <v>2388</v>
      </c>
      <c r="F459" s="251" t="s">
        <v>2388</v>
      </c>
      <c r="G459" s="251" t="s">
        <v>2388</v>
      </c>
      <c r="H459" s="251" t="s">
        <v>2388</v>
      </c>
      <c r="I459" s="251" t="s">
        <v>2388</v>
      </c>
      <c r="J459" s="251" t="s">
        <v>2388</v>
      </c>
      <c r="K459" s="251" t="s">
        <v>2388</v>
      </c>
      <c r="L459" s="251" t="s">
        <v>2388</v>
      </c>
      <c r="M459" s="251" t="s">
        <v>2388</v>
      </c>
      <c r="N459" s="251" t="s">
        <v>2388</v>
      </c>
      <c r="O459" s="251" t="s">
        <v>2388</v>
      </c>
      <c r="P459" s="251" t="s">
        <v>2388</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2389</v>
      </c>
      <c r="B460" s="251" t="s">
        <v>2389</v>
      </c>
      <c r="C460" s="251" t="s">
        <v>2389</v>
      </c>
      <c r="D460" s="251" t="s">
        <v>2389</v>
      </c>
      <c r="E460" s="251" t="s">
        <v>2389</v>
      </c>
      <c r="F460" s="251" t="s">
        <v>2389</v>
      </c>
      <c r="G460" s="251" t="s">
        <v>2389</v>
      </c>
      <c r="H460" s="251" t="s">
        <v>2389</v>
      </c>
      <c r="I460" s="251" t="s">
        <v>2389</v>
      </c>
      <c r="J460" s="251" t="s">
        <v>2389</v>
      </c>
      <c r="K460" s="251" t="s">
        <v>2389</v>
      </c>
      <c r="L460" s="251" t="s">
        <v>2389</v>
      </c>
      <c r="M460" s="251" t="s">
        <v>2389</v>
      </c>
      <c r="N460" s="251" t="s">
        <v>2389</v>
      </c>
      <c r="O460" s="251" t="s">
        <v>2389</v>
      </c>
      <c r="P460" s="251" t="s">
        <v>2389</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2390</v>
      </c>
      <c r="B461" s="251" t="s">
        <v>2390</v>
      </c>
      <c r="C461" s="251" t="s">
        <v>2390</v>
      </c>
      <c r="D461" s="251" t="s">
        <v>2390</v>
      </c>
      <c r="E461" s="251" t="s">
        <v>2390</v>
      </c>
      <c r="F461" s="251" t="s">
        <v>2390</v>
      </c>
      <c r="G461" s="251" t="s">
        <v>2390</v>
      </c>
      <c r="H461" s="251" t="s">
        <v>2390</v>
      </c>
      <c r="I461" s="251" t="s">
        <v>2390</v>
      </c>
      <c r="J461" s="251" t="s">
        <v>2390</v>
      </c>
      <c r="K461" s="251" t="s">
        <v>2390</v>
      </c>
      <c r="L461" s="251" t="s">
        <v>2390</v>
      </c>
      <c r="M461" s="251" t="s">
        <v>2390</v>
      </c>
      <c r="N461" s="251" t="s">
        <v>2390</v>
      </c>
      <c r="O461" s="251" t="s">
        <v>2390</v>
      </c>
      <c r="P461" s="251" t="s">
        <v>2390</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1756</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1757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2391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194</v>
      </c>
      <c r="AE469" s="221" t="s">
        <v>9</v>
      </c>
      <c r="AF469" s="85" t="s">
        <v>1706</v>
      </c>
      <c r="AG469" s="85" t="s">
        <v>1707</v>
      </c>
      <c r="AH469" s="85" t="s">
        <v>1708</v>
      </c>
      <c r="AI469" s="86" t="s">
        <v>1709</v>
      </c>
      <c r="AJ469" s="85"/>
      <c r="AK469" s="86" t="s">
        <v>1710</v>
      </c>
    </row>
    <row r="470" spans="1:37" ht="24.9" customHeight="1" thickTop="1" thickBot="1" x14ac:dyDescent="0.3">
      <c r="A470" s="251" t="s">
        <v>2393</v>
      </c>
      <c r="B470" s="251" t="s">
        <v>2393</v>
      </c>
      <c r="C470" s="251" t="s">
        <v>2393</v>
      </c>
      <c r="D470" s="251" t="s">
        <v>2393</v>
      </c>
      <c r="E470" s="251" t="s">
        <v>2393</v>
      </c>
      <c r="F470" s="251" t="s">
        <v>2393</v>
      </c>
      <c r="G470" s="251" t="s">
        <v>2393</v>
      </c>
      <c r="H470" s="251" t="s">
        <v>2393</v>
      </c>
      <c r="I470" s="251" t="s">
        <v>2393</v>
      </c>
      <c r="J470" s="251" t="s">
        <v>2393</v>
      </c>
      <c r="K470" s="251" t="s">
        <v>2393</v>
      </c>
      <c r="L470" s="251" t="s">
        <v>2393</v>
      </c>
      <c r="M470" s="251" t="s">
        <v>2393</v>
      </c>
      <c r="N470" s="251" t="s">
        <v>2393</v>
      </c>
      <c r="O470" s="251" t="s">
        <v>2393</v>
      </c>
      <c r="P470" s="251" t="s">
        <v>2393</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2394</v>
      </c>
      <c r="B471" s="251" t="s">
        <v>2394</v>
      </c>
      <c r="C471" s="251" t="s">
        <v>2394</v>
      </c>
      <c r="D471" s="251" t="s">
        <v>2394</v>
      </c>
      <c r="E471" s="251" t="s">
        <v>2394</v>
      </c>
      <c r="F471" s="251" t="s">
        <v>2394</v>
      </c>
      <c r="G471" s="251" t="s">
        <v>2394</v>
      </c>
      <c r="H471" s="251" t="s">
        <v>2394</v>
      </c>
      <c r="I471" s="251" t="s">
        <v>2394</v>
      </c>
      <c r="J471" s="251" t="s">
        <v>2394</v>
      </c>
      <c r="K471" s="251" t="s">
        <v>2394</v>
      </c>
      <c r="L471" s="251" t="s">
        <v>2394</v>
      </c>
      <c r="M471" s="251" t="s">
        <v>2394</v>
      </c>
      <c r="N471" s="251" t="s">
        <v>2394</v>
      </c>
      <c r="O471" s="251" t="s">
        <v>2394</v>
      </c>
      <c r="P471" s="251" t="s">
        <v>2394</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2395</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2350</v>
      </c>
      <c r="B473" s="251" t="s">
        <v>2350</v>
      </c>
      <c r="C473" s="251" t="s">
        <v>2350</v>
      </c>
      <c r="D473" s="251" t="s">
        <v>2350</v>
      </c>
      <c r="E473" s="251" t="s">
        <v>2350</v>
      </c>
      <c r="F473" s="251" t="s">
        <v>2350</v>
      </c>
      <c r="G473" s="251" t="s">
        <v>2350</v>
      </c>
      <c r="H473" s="251" t="s">
        <v>2350</v>
      </c>
      <c r="I473" s="251" t="s">
        <v>2350</v>
      </c>
      <c r="J473" s="251" t="s">
        <v>2350</v>
      </c>
      <c r="K473" s="251" t="s">
        <v>2350</v>
      </c>
      <c r="L473" s="251" t="s">
        <v>2350</v>
      </c>
      <c r="M473" s="251" t="s">
        <v>2350</v>
      </c>
      <c r="N473" s="251" t="s">
        <v>2350</v>
      </c>
      <c r="O473" s="251" t="s">
        <v>2350</v>
      </c>
      <c r="P473" s="251" t="s">
        <v>2350</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2396</v>
      </c>
      <c r="B474" s="252" t="s">
        <v>2396</v>
      </c>
      <c r="C474" s="252" t="s">
        <v>2396</v>
      </c>
      <c r="D474" s="252" t="s">
        <v>2396</v>
      </c>
      <c r="E474" s="252" t="s">
        <v>2396</v>
      </c>
      <c r="F474" s="252" t="s">
        <v>2396</v>
      </c>
      <c r="G474" s="252" t="s">
        <v>2396</v>
      </c>
      <c r="H474" s="252" t="s">
        <v>2396</v>
      </c>
      <c r="I474" s="252" t="s">
        <v>2396</v>
      </c>
      <c r="J474" s="252" t="s">
        <v>2396</v>
      </c>
      <c r="K474" s="252" t="s">
        <v>2396</v>
      </c>
      <c r="L474" s="252" t="s">
        <v>2396</v>
      </c>
      <c r="M474" s="252" t="s">
        <v>2396</v>
      </c>
      <c r="N474" s="252" t="s">
        <v>2396</v>
      </c>
      <c r="O474" s="252" t="s">
        <v>2396</v>
      </c>
      <c r="P474" s="252" t="s">
        <v>2396</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2397</v>
      </c>
      <c r="B475" s="252" t="s">
        <v>2397</v>
      </c>
      <c r="C475" s="252" t="s">
        <v>2397</v>
      </c>
      <c r="D475" s="252" t="s">
        <v>2397</v>
      </c>
      <c r="E475" s="252" t="s">
        <v>2397</v>
      </c>
      <c r="F475" s="252" t="s">
        <v>2397</v>
      </c>
      <c r="G475" s="252" t="s">
        <v>2397</v>
      </c>
      <c r="H475" s="252" t="s">
        <v>2397</v>
      </c>
      <c r="I475" s="252" t="s">
        <v>2397</v>
      </c>
      <c r="J475" s="252" t="s">
        <v>2397</v>
      </c>
      <c r="K475" s="252" t="s">
        <v>2397</v>
      </c>
      <c r="L475" s="252" t="s">
        <v>2397</v>
      </c>
      <c r="M475" s="252" t="s">
        <v>2397</v>
      </c>
      <c r="N475" s="252" t="s">
        <v>2397</v>
      </c>
      <c r="O475" s="252" t="s">
        <v>2397</v>
      </c>
      <c r="P475" s="252" t="s">
        <v>2397</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2398</v>
      </c>
      <c r="B476" s="251" t="s">
        <v>2398</v>
      </c>
      <c r="C476" s="251" t="s">
        <v>2398</v>
      </c>
      <c r="D476" s="251" t="s">
        <v>2398</v>
      </c>
      <c r="E476" s="251" t="s">
        <v>2398</v>
      </c>
      <c r="F476" s="251" t="s">
        <v>2398</v>
      </c>
      <c r="G476" s="251" t="s">
        <v>2398</v>
      </c>
      <c r="H476" s="251" t="s">
        <v>2398</v>
      </c>
      <c r="I476" s="251" t="s">
        <v>2398</v>
      </c>
      <c r="J476" s="251" t="s">
        <v>2398</v>
      </c>
      <c r="K476" s="251" t="s">
        <v>2398</v>
      </c>
      <c r="L476" s="251" t="s">
        <v>2398</v>
      </c>
      <c r="M476" s="251" t="s">
        <v>2398</v>
      </c>
      <c r="N476" s="251" t="s">
        <v>2398</v>
      </c>
      <c r="O476" s="251" t="s">
        <v>2398</v>
      </c>
      <c r="P476" s="251" t="s">
        <v>2398</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2399</v>
      </c>
      <c r="B477" s="251" t="s">
        <v>2399</v>
      </c>
      <c r="C477" s="251" t="s">
        <v>2399</v>
      </c>
      <c r="D477" s="251" t="s">
        <v>2399</v>
      </c>
      <c r="E477" s="251" t="s">
        <v>2399</v>
      </c>
      <c r="F477" s="251" t="s">
        <v>2399</v>
      </c>
      <c r="G477" s="251" t="s">
        <v>2399</v>
      </c>
      <c r="H477" s="251" t="s">
        <v>2399</v>
      </c>
      <c r="I477" s="251" t="s">
        <v>2399</v>
      </c>
      <c r="J477" s="251" t="s">
        <v>2399</v>
      </c>
      <c r="K477" s="251" t="s">
        <v>2399</v>
      </c>
      <c r="L477" s="251" t="s">
        <v>2399</v>
      </c>
      <c r="M477" s="251" t="s">
        <v>2399</v>
      </c>
      <c r="N477" s="251" t="s">
        <v>2399</v>
      </c>
      <c r="O477" s="251" t="s">
        <v>2399</v>
      </c>
      <c r="P477" s="251" t="s">
        <v>2399</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1758</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1759</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203</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194</v>
      </c>
      <c r="AE481" s="103" t="s">
        <v>9</v>
      </c>
      <c r="AF481" s="85" t="s">
        <v>1706</v>
      </c>
      <c r="AG481" s="85" t="s">
        <v>1707</v>
      </c>
      <c r="AH481" s="85" t="s">
        <v>1708</v>
      </c>
      <c r="AI481" s="86" t="s">
        <v>1709</v>
      </c>
      <c r="AJ481" s="85"/>
      <c r="AK481" s="86" t="s">
        <v>1710</v>
      </c>
    </row>
    <row r="482" spans="1:37" ht="24.9" customHeight="1" thickTop="1" thickBot="1" x14ac:dyDescent="0.3">
      <c r="A482" s="251" t="s">
        <v>2400</v>
      </c>
      <c r="B482" s="251" t="s">
        <v>2400</v>
      </c>
      <c r="C482" s="251" t="s">
        <v>2400</v>
      </c>
      <c r="D482" s="251" t="s">
        <v>2400</v>
      </c>
      <c r="E482" s="251" t="s">
        <v>2400</v>
      </c>
      <c r="F482" s="251" t="s">
        <v>2400</v>
      </c>
      <c r="G482" s="251" t="s">
        <v>2400</v>
      </c>
      <c r="H482" s="251" t="s">
        <v>2400</v>
      </c>
      <c r="I482" s="251" t="s">
        <v>2400</v>
      </c>
      <c r="J482" s="251" t="s">
        <v>2400</v>
      </c>
      <c r="K482" s="251" t="s">
        <v>2400</v>
      </c>
      <c r="L482" s="251" t="s">
        <v>2400</v>
      </c>
      <c r="M482" s="251" t="s">
        <v>2400</v>
      </c>
      <c r="N482" s="251" t="s">
        <v>2400</v>
      </c>
      <c r="O482" s="251" t="s">
        <v>2400</v>
      </c>
      <c r="P482" s="251" t="s">
        <v>2400</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1055</v>
      </c>
      <c r="B483" s="251" t="s">
        <v>1055</v>
      </c>
      <c r="C483" s="251" t="s">
        <v>1055</v>
      </c>
      <c r="D483" s="251" t="s">
        <v>1055</v>
      </c>
      <c r="E483" s="251" t="s">
        <v>1055</v>
      </c>
      <c r="F483" s="251" t="s">
        <v>1055</v>
      </c>
      <c r="G483" s="251" t="s">
        <v>1055</v>
      </c>
      <c r="H483" s="251" t="s">
        <v>1055</v>
      </c>
      <c r="I483" s="251" t="s">
        <v>1055</v>
      </c>
      <c r="J483" s="251" t="s">
        <v>1055</v>
      </c>
      <c r="K483" s="251" t="s">
        <v>1055</v>
      </c>
      <c r="L483" s="251" t="s">
        <v>1055</v>
      </c>
      <c r="M483" s="251" t="s">
        <v>1055</v>
      </c>
      <c r="N483" s="251" t="s">
        <v>1055</v>
      </c>
      <c r="O483" s="251" t="s">
        <v>1055</v>
      </c>
      <c r="P483" s="251" t="s">
        <v>1055</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1056</v>
      </c>
      <c r="B484" s="251" t="s">
        <v>1056</v>
      </c>
      <c r="C484" s="251" t="s">
        <v>1056</v>
      </c>
      <c r="D484" s="251" t="s">
        <v>1056</v>
      </c>
      <c r="E484" s="251" t="s">
        <v>1056</v>
      </c>
      <c r="F484" s="251" t="s">
        <v>1056</v>
      </c>
      <c r="G484" s="251" t="s">
        <v>1056</v>
      </c>
      <c r="H484" s="251" t="s">
        <v>1056</v>
      </c>
      <c r="I484" s="251" t="s">
        <v>1056</v>
      </c>
      <c r="J484" s="251" t="s">
        <v>1056</v>
      </c>
      <c r="K484" s="251" t="s">
        <v>1056</v>
      </c>
      <c r="L484" s="251" t="s">
        <v>1056</v>
      </c>
      <c r="M484" s="251" t="s">
        <v>1056</v>
      </c>
      <c r="N484" s="251" t="s">
        <v>1056</v>
      </c>
      <c r="O484" s="251" t="s">
        <v>1056</v>
      </c>
      <c r="P484" s="251" t="s">
        <v>1056</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1057</v>
      </c>
      <c r="B485" s="251" t="s">
        <v>1057</v>
      </c>
      <c r="C485" s="251" t="s">
        <v>1057</v>
      </c>
      <c r="D485" s="251" t="s">
        <v>1057</v>
      </c>
      <c r="E485" s="251" t="s">
        <v>1057</v>
      </c>
      <c r="F485" s="251" t="s">
        <v>1057</v>
      </c>
      <c r="G485" s="251" t="s">
        <v>1057</v>
      </c>
      <c r="H485" s="251" t="s">
        <v>1057</v>
      </c>
      <c r="I485" s="251" t="s">
        <v>1057</v>
      </c>
      <c r="J485" s="251" t="s">
        <v>1057</v>
      </c>
      <c r="K485" s="251" t="s">
        <v>1057</v>
      </c>
      <c r="L485" s="251" t="s">
        <v>1057</v>
      </c>
      <c r="M485" s="251" t="s">
        <v>1057</v>
      </c>
      <c r="N485" s="251" t="s">
        <v>1057</v>
      </c>
      <c r="O485" s="251" t="s">
        <v>1057</v>
      </c>
      <c r="P485" s="251" t="s">
        <v>1057</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2401</v>
      </c>
      <c r="B486" s="251" t="s">
        <v>2401</v>
      </c>
      <c r="C486" s="251" t="s">
        <v>2401</v>
      </c>
      <c r="D486" s="251" t="s">
        <v>2401</v>
      </c>
      <c r="E486" s="251" t="s">
        <v>2401</v>
      </c>
      <c r="F486" s="251" t="s">
        <v>2401</v>
      </c>
      <c r="G486" s="251" t="s">
        <v>2401</v>
      </c>
      <c r="H486" s="251" t="s">
        <v>2401</v>
      </c>
      <c r="I486" s="251" t="s">
        <v>2401</v>
      </c>
      <c r="J486" s="251" t="s">
        <v>2401</v>
      </c>
      <c r="K486" s="251" t="s">
        <v>2401</v>
      </c>
      <c r="L486" s="251" t="s">
        <v>2401</v>
      </c>
      <c r="M486" s="251" t="s">
        <v>2401</v>
      </c>
      <c r="N486" s="251" t="s">
        <v>2401</v>
      </c>
      <c r="O486" s="251" t="s">
        <v>2401</v>
      </c>
      <c r="P486" s="251" t="s">
        <v>2401</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1760</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1761</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2402</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194</v>
      </c>
      <c r="AE494" s="221" t="s">
        <v>9</v>
      </c>
      <c r="AF494" s="85" t="s">
        <v>1706</v>
      </c>
      <c r="AG494" s="85" t="s">
        <v>1707</v>
      </c>
      <c r="AH494" s="85" t="s">
        <v>1708</v>
      </c>
      <c r="AI494" s="86" t="s">
        <v>1709</v>
      </c>
      <c r="AJ494" s="85"/>
      <c r="AK494" s="86" t="s">
        <v>1710</v>
      </c>
    </row>
    <row r="495" spans="1:37" ht="24.9" customHeight="1" thickTop="1" thickBot="1" x14ac:dyDescent="0.3">
      <c r="A495" s="251" t="s">
        <v>1045</v>
      </c>
      <c r="B495" s="251" t="s">
        <v>1045</v>
      </c>
      <c r="C495" s="251" t="s">
        <v>1045</v>
      </c>
      <c r="D495" s="251" t="s">
        <v>1045</v>
      </c>
      <c r="E495" s="251" t="s">
        <v>1045</v>
      </c>
      <c r="F495" s="251" t="s">
        <v>1045</v>
      </c>
      <c r="G495" s="251" t="s">
        <v>1045</v>
      </c>
      <c r="H495" s="251" t="s">
        <v>1045</v>
      </c>
      <c r="I495" s="251" t="s">
        <v>1045</v>
      </c>
      <c r="J495" s="251" t="s">
        <v>1045</v>
      </c>
      <c r="K495" s="251" t="s">
        <v>1045</v>
      </c>
      <c r="L495" s="251" t="s">
        <v>1045</v>
      </c>
      <c r="M495" s="251" t="s">
        <v>1045</v>
      </c>
      <c r="N495" s="251" t="s">
        <v>1045</v>
      </c>
      <c r="O495" s="251" t="s">
        <v>1045</v>
      </c>
      <c r="P495" s="251" t="s">
        <v>1045</v>
      </c>
      <c r="Q495" s="161"/>
      <c r="R495" s="161"/>
      <c r="S495" s="161"/>
      <c r="T495" s="161"/>
      <c r="U495" s="161"/>
      <c r="V495" s="161"/>
      <c r="W495" s="161"/>
      <c r="X495" s="161"/>
      <c r="Y495" s="161"/>
      <c r="Z495" s="161"/>
      <c r="AA495" s="161"/>
      <c r="AB495" s="161"/>
      <c r="AC495" s="162"/>
      <c r="AD495" s="229">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1047</v>
      </c>
      <c r="B496" s="251" t="s">
        <v>1047</v>
      </c>
      <c r="C496" s="251" t="s">
        <v>1047</v>
      </c>
      <c r="D496" s="251" t="s">
        <v>1047</v>
      </c>
      <c r="E496" s="251" t="s">
        <v>1047</v>
      </c>
      <c r="F496" s="251" t="s">
        <v>1047</v>
      </c>
      <c r="G496" s="251" t="s">
        <v>1047</v>
      </c>
      <c r="H496" s="251" t="s">
        <v>1047</v>
      </c>
      <c r="I496" s="251" t="s">
        <v>1047</v>
      </c>
      <c r="J496" s="251" t="s">
        <v>1047</v>
      </c>
      <c r="K496" s="251" t="s">
        <v>1047</v>
      </c>
      <c r="L496" s="251" t="s">
        <v>1047</v>
      </c>
      <c r="M496" s="251" t="s">
        <v>1047</v>
      </c>
      <c r="N496" s="251" t="s">
        <v>1047</v>
      </c>
      <c r="O496" s="251" t="s">
        <v>1047</v>
      </c>
      <c r="P496" s="251" t="s">
        <v>1047</v>
      </c>
      <c r="Q496" s="161"/>
      <c r="R496" s="161"/>
      <c r="S496" s="161"/>
      <c r="T496" s="161"/>
      <c r="U496" s="161"/>
      <c r="V496" s="161"/>
      <c r="W496" s="161"/>
      <c r="X496" s="161"/>
      <c r="Y496" s="161"/>
      <c r="Z496" s="161"/>
      <c r="AA496" s="161"/>
      <c r="AB496" s="161"/>
      <c r="AC496" s="162"/>
      <c r="AD496" s="229">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2403</v>
      </c>
      <c r="B497" s="251" t="s">
        <v>2403</v>
      </c>
      <c r="C497" s="251" t="s">
        <v>2403</v>
      </c>
      <c r="D497" s="251" t="s">
        <v>2403</v>
      </c>
      <c r="E497" s="251" t="s">
        <v>2403</v>
      </c>
      <c r="F497" s="251" t="s">
        <v>2403</v>
      </c>
      <c r="G497" s="251" t="s">
        <v>2403</v>
      </c>
      <c r="H497" s="251" t="s">
        <v>2403</v>
      </c>
      <c r="I497" s="251" t="s">
        <v>2403</v>
      </c>
      <c r="J497" s="251" t="s">
        <v>2403</v>
      </c>
      <c r="K497" s="251" t="s">
        <v>2403</v>
      </c>
      <c r="L497" s="251" t="s">
        <v>2403</v>
      </c>
      <c r="M497" s="251" t="s">
        <v>2403</v>
      </c>
      <c r="N497" s="251" t="s">
        <v>2403</v>
      </c>
      <c r="O497" s="251" t="s">
        <v>2403</v>
      </c>
      <c r="P497" s="251" t="s">
        <v>2403</v>
      </c>
      <c r="Q497" s="161"/>
      <c r="R497" s="161"/>
      <c r="S497" s="161"/>
      <c r="T497" s="161"/>
      <c r="U497" s="161"/>
      <c r="V497" s="161"/>
      <c r="W497" s="161"/>
      <c r="X497" s="161"/>
      <c r="Y497" s="161"/>
      <c r="Z497" s="161"/>
      <c r="AA497" s="161"/>
      <c r="AB497" s="161"/>
      <c r="AC497" s="162"/>
      <c r="AD497" s="229">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2404</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2405</v>
      </c>
      <c r="B499" s="252" t="s">
        <v>2405</v>
      </c>
      <c r="C499" s="252" t="s">
        <v>2405</v>
      </c>
      <c r="D499" s="252" t="s">
        <v>2405</v>
      </c>
      <c r="E499" s="252" t="s">
        <v>2405</v>
      </c>
      <c r="F499" s="252" t="s">
        <v>2405</v>
      </c>
      <c r="G499" s="252" t="s">
        <v>2405</v>
      </c>
      <c r="H499" s="252" t="s">
        <v>2405</v>
      </c>
      <c r="I499" s="252" t="s">
        <v>2405</v>
      </c>
      <c r="J499" s="252" t="s">
        <v>2405</v>
      </c>
      <c r="K499" s="252" t="s">
        <v>2405</v>
      </c>
      <c r="L499" s="252" t="s">
        <v>2405</v>
      </c>
      <c r="M499" s="252" t="s">
        <v>2405</v>
      </c>
      <c r="N499" s="252" t="s">
        <v>2405</v>
      </c>
      <c r="O499" s="252" t="s">
        <v>2405</v>
      </c>
      <c r="P499" s="252" t="s">
        <v>2405</v>
      </c>
      <c r="Q499" s="163"/>
      <c r="R499" s="163"/>
      <c r="S499" s="163"/>
      <c r="T499" s="163"/>
      <c r="U499" s="163"/>
      <c r="V499" s="163"/>
      <c r="W499" s="163"/>
      <c r="X499" s="163"/>
      <c r="Y499" s="163"/>
      <c r="Z499" s="163"/>
      <c r="AA499" s="163"/>
      <c r="AB499" s="163"/>
      <c r="AC499" s="164"/>
      <c r="AD499" s="229">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2406</v>
      </c>
      <c r="B500" s="252" t="s">
        <v>2406</v>
      </c>
      <c r="C500" s="252" t="s">
        <v>2406</v>
      </c>
      <c r="D500" s="252" t="s">
        <v>2406</v>
      </c>
      <c r="E500" s="252" t="s">
        <v>2406</v>
      </c>
      <c r="F500" s="252" t="s">
        <v>2406</v>
      </c>
      <c r="G500" s="252" t="s">
        <v>2406</v>
      </c>
      <c r="H500" s="252" t="s">
        <v>2406</v>
      </c>
      <c r="I500" s="252" t="s">
        <v>2406</v>
      </c>
      <c r="J500" s="252" t="s">
        <v>2406</v>
      </c>
      <c r="K500" s="252" t="s">
        <v>2406</v>
      </c>
      <c r="L500" s="252" t="s">
        <v>2406</v>
      </c>
      <c r="M500" s="252" t="s">
        <v>2406</v>
      </c>
      <c r="N500" s="252" t="s">
        <v>2406</v>
      </c>
      <c r="O500" s="252" t="s">
        <v>2406</v>
      </c>
      <c r="P500" s="252" t="s">
        <v>2406</v>
      </c>
      <c r="Q500" s="163"/>
      <c r="R500" s="163"/>
      <c r="S500" s="163"/>
      <c r="T500" s="163"/>
      <c r="U500" s="163"/>
      <c r="V500" s="163"/>
      <c r="W500" s="163"/>
      <c r="X500" s="163"/>
      <c r="Y500" s="163"/>
      <c r="Z500" s="163"/>
      <c r="AA500" s="163"/>
      <c r="AB500" s="163"/>
      <c r="AC500" s="164"/>
      <c r="AD500" s="229">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2407</v>
      </c>
      <c r="B501" s="251" t="s">
        <v>2407</v>
      </c>
      <c r="C501" s="251" t="s">
        <v>2407</v>
      </c>
      <c r="D501" s="251" t="s">
        <v>2407</v>
      </c>
      <c r="E501" s="251" t="s">
        <v>2407</v>
      </c>
      <c r="F501" s="251" t="s">
        <v>2407</v>
      </c>
      <c r="G501" s="251" t="s">
        <v>2407</v>
      </c>
      <c r="H501" s="251" t="s">
        <v>2407</v>
      </c>
      <c r="I501" s="251" t="s">
        <v>2407</v>
      </c>
      <c r="J501" s="251" t="s">
        <v>2407</v>
      </c>
      <c r="K501" s="251" t="s">
        <v>2407</v>
      </c>
      <c r="L501" s="251" t="s">
        <v>2407</v>
      </c>
      <c r="M501" s="251" t="s">
        <v>2407</v>
      </c>
      <c r="N501" s="251" t="s">
        <v>2407</v>
      </c>
      <c r="O501" s="251" t="s">
        <v>2407</v>
      </c>
      <c r="P501" s="251" t="s">
        <v>2407</v>
      </c>
      <c r="Q501" s="161"/>
      <c r="R501" s="161"/>
      <c r="S501" s="161"/>
      <c r="T501" s="161"/>
      <c r="U501" s="161"/>
      <c r="V501" s="161"/>
      <c r="W501" s="161"/>
      <c r="X501" s="161"/>
      <c r="Y501" s="161"/>
      <c r="Z501" s="161"/>
      <c r="AA501" s="161"/>
      <c r="AB501" s="161"/>
      <c r="AC501" s="162"/>
      <c r="AD501" s="229">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1134</v>
      </c>
      <c r="B502" s="251" t="s">
        <v>1134</v>
      </c>
      <c r="C502" s="251" t="s">
        <v>1134</v>
      </c>
      <c r="D502" s="251" t="s">
        <v>1134</v>
      </c>
      <c r="E502" s="251" t="s">
        <v>1134</v>
      </c>
      <c r="F502" s="251" t="s">
        <v>1134</v>
      </c>
      <c r="G502" s="251" t="s">
        <v>1134</v>
      </c>
      <c r="H502" s="251" t="s">
        <v>1134</v>
      </c>
      <c r="I502" s="251" t="s">
        <v>1134</v>
      </c>
      <c r="J502" s="251" t="s">
        <v>1134</v>
      </c>
      <c r="K502" s="251" t="s">
        <v>1134</v>
      </c>
      <c r="L502" s="251" t="s">
        <v>1134</v>
      </c>
      <c r="M502" s="251" t="s">
        <v>1134</v>
      </c>
      <c r="N502" s="251" t="s">
        <v>1134</v>
      </c>
      <c r="O502" s="251" t="s">
        <v>1134</v>
      </c>
      <c r="P502" s="251" t="s">
        <v>1134</v>
      </c>
      <c r="Q502" s="161"/>
      <c r="R502" s="161"/>
      <c r="S502" s="161"/>
      <c r="T502" s="161"/>
      <c r="U502" s="161"/>
      <c r="V502" s="161"/>
      <c r="W502" s="161"/>
      <c r="X502" s="161"/>
      <c r="Y502" s="161"/>
      <c r="Z502" s="161"/>
      <c r="AA502" s="161"/>
      <c r="AB502" s="161"/>
      <c r="AC502" s="162"/>
      <c r="AD502" s="229">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2408</v>
      </c>
      <c r="B503" s="251" t="s">
        <v>2408</v>
      </c>
      <c r="C503" s="251" t="s">
        <v>2408</v>
      </c>
      <c r="D503" s="251" t="s">
        <v>2408</v>
      </c>
      <c r="E503" s="251" t="s">
        <v>2408</v>
      </c>
      <c r="F503" s="251" t="s">
        <v>2408</v>
      </c>
      <c r="G503" s="251" t="s">
        <v>2408</v>
      </c>
      <c r="H503" s="251" t="s">
        <v>2408</v>
      </c>
      <c r="I503" s="251" t="s">
        <v>2408</v>
      </c>
      <c r="J503" s="251" t="s">
        <v>2408</v>
      </c>
      <c r="K503" s="251" t="s">
        <v>2408</v>
      </c>
      <c r="L503" s="251" t="s">
        <v>2408</v>
      </c>
      <c r="M503" s="251" t="s">
        <v>2408</v>
      </c>
      <c r="N503" s="251" t="s">
        <v>2408</v>
      </c>
      <c r="O503" s="251" t="s">
        <v>2408</v>
      </c>
      <c r="P503" s="251" t="s">
        <v>2408</v>
      </c>
      <c r="Q503" s="161"/>
      <c r="R503" s="161"/>
      <c r="S503" s="161"/>
      <c r="T503" s="161"/>
      <c r="U503" s="161"/>
      <c r="V503" s="161"/>
      <c r="W503" s="161"/>
      <c r="X503" s="161"/>
      <c r="Y503" s="161"/>
      <c r="Z503" s="161"/>
      <c r="AA503" s="161"/>
      <c r="AB503" s="161"/>
      <c r="AC503" s="162"/>
      <c r="AD503" s="229">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2409</v>
      </c>
      <c r="B504" s="251" t="s">
        <v>2409</v>
      </c>
      <c r="C504" s="251" t="s">
        <v>2409</v>
      </c>
      <c r="D504" s="251" t="s">
        <v>2409</v>
      </c>
      <c r="E504" s="251" t="s">
        <v>2409</v>
      </c>
      <c r="F504" s="251" t="s">
        <v>2409</v>
      </c>
      <c r="G504" s="251" t="s">
        <v>2409</v>
      </c>
      <c r="H504" s="251" t="s">
        <v>2409</v>
      </c>
      <c r="I504" s="251" t="s">
        <v>2409</v>
      </c>
      <c r="J504" s="251" t="s">
        <v>2409</v>
      </c>
      <c r="K504" s="251" t="s">
        <v>2409</v>
      </c>
      <c r="L504" s="251" t="s">
        <v>2409</v>
      </c>
      <c r="M504" s="251" t="s">
        <v>2409</v>
      </c>
      <c r="N504" s="251" t="s">
        <v>2409</v>
      </c>
      <c r="O504" s="251" t="s">
        <v>2409</v>
      </c>
      <c r="P504" s="251" t="s">
        <v>2409</v>
      </c>
      <c r="Q504" s="161"/>
      <c r="R504" s="161"/>
      <c r="S504" s="161"/>
      <c r="T504" s="161"/>
      <c r="U504" s="161"/>
      <c r="V504" s="161"/>
      <c r="W504" s="161"/>
      <c r="X504" s="161"/>
      <c r="Y504" s="161"/>
      <c r="Z504" s="161"/>
      <c r="AA504" s="161"/>
      <c r="AB504" s="161"/>
      <c r="AC504" s="162"/>
      <c r="AD504" s="229">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1" t="s">
        <v>1762</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16.666666666666664</v>
      </c>
      <c r="AF505" s="58"/>
      <c r="AG505" s="90">
        <f>SUM(AG495:AG504)</f>
        <v>10</v>
      </c>
      <c r="AH505" s="91"/>
      <c r="AI505" s="92"/>
      <c r="AJ505" s="92"/>
      <c r="AK505" s="92"/>
    </row>
    <row r="506" spans="1:37" ht="24.9" customHeight="1" x14ac:dyDescent="0.25">
      <c r="A506" s="279" t="s">
        <v>1763</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203</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194</v>
      </c>
      <c r="AE508" s="103" t="s">
        <v>9</v>
      </c>
      <c r="AF508" s="85" t="s">
        <v>1706</v>
      </c>
      <c r="AG508" s="85" t="s">
        <v>1707</v>
      </c>
      <c r="AH508" s="85" t="s">
        <v>1708</v>
      </c>
      <c r="AI508" s="86" t="s">
        <v>1709</v>
      </c>
      <c r="AJ508" s="85"/>
      <c r="AK508" s="86" t="s">
        <v>1710</v>
      </c>
    </row>
    <row r="509" spans="1:37" ht="24.9" customHeight="1" thickTop="1" thickBot="1" x14ac:dyDescent="0.3">
      <c r="A509" s="251" t="s">
        <v>1068</v>
      </c>
      <c r="B509" s="251" t="s">
        <v>1068</v>
      </c>
      <c r="C509" s="251" t="s">
        <v>1068</v>
      </c>
      <c r="D509" s="251" t="s">
        <v>1068</v>
      </c>
      <c r="E509" s="251" t="s">
        <v>1068</v>
      </c>
      <c r="F509" s="251" t="s">
        <v>1068</v>
      </c>
      <c r="G509" s="251" t="s">
        <v>1068</v>
      </c>
      <c r="H509" s="251" t="s">
        <v>1068</v>
      </c>
      <c r="I509" s="251" t="s">
        <v>1068</v>
      </c>
      <c r="J509" s="251" t="s">
        <v>1068</v>
      </c>
      <c r="K509" s="251" t="s">
        <v>1068</v>
      </c>
      <c r="L509" s="251" t="s">
        <v>1068</v>
      </c>
      <c r="M509" s="251" t="s">
        <v>1068</v>
      </c>
      <c r="N509" s="251" t="s">
        <v>1068</v>
      </c>
      <c r="O509" s="251" t="s">
        <v>1068</v>
      </c>
      <c r="P509" s="251" t="s">
        <v>1068</v>
      </c>
      <c r="Q509" s="161"/>
      <c r="R509" s="161"/>
      <c r="S509" s="161"/>
      <c r="T509" s="161"/>
      <c r="U509" s="161"/>
      <c r="V509" s="161"/>
      <c r="W509" s="161"/>
      <c r="X509" s="161"/>
      <c r="Y509" s="161"/>
      <c r="Z509" s="161"/>
      <c r="AA509" s="161"/>
      <c r="AB509" s="161"/>
      <c r="AC509" s="162"/>
      <c r="AD509" s="229">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1069</v>
      </c>
      <c r="B510" s="251" t="s">
        <v>1069</v>
      </c>
      <c r="C510" s="251" t="s">
        <v>1069</v>
      </c>
      <c r="D510" s="251" t="s">
        <v>1069</v>
      </c>
      <c r="E510" s="251" t="s">
        <v>1069</v>
      </c>
      <c r="F510" s="251" t="s">
        <v>1069</v>
      </c>
      <c r="G510" s="251" t="s">
        <v>1069</v>
      </c>
      <c r="H510" s="251" t="s">
        <v>1069</v>
      </c>
      <c r="I510" s="251" t="s">
        <v>1069</v>
      </c>
      <c r="J510" s="251" t="s">
        <v>1069</v>
      </c>
      <c r="K510" s="251" t="s">
        <v>1069</v>
      </c>
      <c r="L510" s="251" t="s">
        <v>1069</v>
      </c>
      <c r="M510" s="251" t="s">
        <v>1069</v>
      </c>
      <c r="N510" s="251" t="s">
        <v>1069</v>
      </c>
      <c r="O510" s="251" t="s">
        <v>1069</v>
      </c>
      <c r="P510" s="251" t="s">
        <v>1069</v>
      </c>
      <c r="Q510" s="161"/>
      <c r="R510" s="161"/>
      <c r="S510" s="161"/>
      <c r="T510" s="161"/>
      <c r="U510" s="161"/>
      <c r="V510" s="161"/>
      <c r="W510" s="161"/>
      <c r="X510" s="161"/>
      <c r="Y510" s="161"/>
      <c r="Z510" s="161"/>
      <c r="AA510" s="161"/>
      <c r="AB510" s="161"/>
      <c r="AC510" s="162"/>
      <c r="AD510" s="229">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1070</v>
      </c>
      <c r="B511" s="251" t="s">
        <v>1070</v>
      </c>
      <c r="C511" s="251" t="s">
        <v>1070</v>
      </c>
      <c r="D511" s="251" t="s">
        <v>1070</v>
      </c>
      <c r="E511" s="251" t="s">
        <v>1070</v>
      </c>
      <c r="F511" s="251" t="s">
        <v>1070</v>
      </c>
      <c r="G511" s="251" t="s">
        <v>1070</v>
      </c>
      <c r="H511" s="251" t="s">
        <v>1070</v>
      </c>
      <c r="I511" s="251" t="s">
        <v>1070</v>
      </c>
      <c r="J511" s="251" t="s">
        <v>1070</v>
      </c>
      <c r="K511" s="251" t="s">
        <v>1070</v>
      </c>
      <c r="L511" s="251" t="s">
        <v>1070</v>
      </c>
      <c r="M511" s="251" t="s">
        <v>1070</v>
      </c>
      <c r="N511" s="251" t="s">
        <v>1070</v>
      </c>
      <c r="O511" s="251" t="s">
        <v>1070</v>
      </c>
      <c r="P511" s="251" t="s">
        <v>1070</v>
      </c>
      <c r="Q511" s="161"/>
      <c r="R511" s="161"/>
      <c r="S511" s="161"/>
      <c r="T511" s="161"/>
      <c r="U511" s="161"/>
      <c r="V511" s="161"/>
      <c r="W511" s="161"/>
      <c r="X511" s="161"/>
      <c r="Y511" s="161"/>
      <c r="Z511" s="161"/>
      <c r="AA511" s="161"/>
      <c r="AB511" s="161"/>
      <c r="AC511" s="162"/>
      <c r="AD511" s="229">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1071</v>
      </c>
      <c r="B512" s="251" t="s">
        <v>1071</v>
      </c>
      <c r="C512" s="251" t="s">
        <v>1071</v>
      </c>
      <c r="D512" s="251" t="s">
        <v>1071</v>
      </c>
      <c r="E512" s="251" t="s">
        <v>1071</v>
      </c>
      <c r="F512" s="251" t="s">
        <v>1071</v>
      </c>
      <c r="G512" s="251" t="s">
        <v>1071</v>
      </c>
      <c r="H512" s="251" t="s">
        <v>1071</v>
      </c>
      <c r="I512" s="251" t="s">
        <v>1071</v>
      </c>
      <c r="J512" s="251" t="s">
        <v>1071</v>
      </c>
      <c r="K512" s="251" t="s">
        <v>1071</v>
      </c>
      <c r="L512" s="251" t="s">
        <v>1071</v>
      </c>
      <c r="M512" s="251" t="s">
        <v>1071</v>
      </c>
      <c r="N512" s="251" t="s">
        <v>1071</v>
      </c>
      <c r="O512" s="251" t="s">
        <v>1071</v>
      </c>
      <c r="P512" s="251" t="s">
        <v>1071</v>
      </c>
      <c r="Q512" s="161"/>
      <c r="R512" s="161"/>
      <c r="S512" s="161"/>
      <c r="T512" s="161"/>
      <c r="U512" s="161"/>
      <c r="V512" s="161"/>
      <c r="W512" s="161"/>
      <c r="X512" s="161"/>
      <c r="Y512" s="161"/>
      <c r="Z512" s="161"/>
      <c r="AA512" s="161"/>
      <c r="AB512" s="161"/>
      <c r="AC512" s="162"/>
      <c r="AD512" s="229">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2410</v>
      </c>
      <c r="B513" s="251" t="s">
        <v>2410</v>
      </c>
      <c r="C513" s="251" t="s">
        <v>2410</v>
      </c>
      <c r="D513" s="251" t="s">
        <v>2410</v>
      </c>
      <c r="E513" s="251" t="s">
        <v>2410</v>
      </c>
      <c r="F513" s="251" t="s">
        <v>2410</v>
      </c>
      <c r="G513" s="251" t="s">
        <v>2410</v>
      </c>
      <c r="H513" s="251" t="s">
        <v>2410</v>
      </c>
      <c r="I513" s="251" t="s">
        <v>2410</v>
      </c>
      <c r="J513" s="251" t="s">
        <v>2410</v>
      </c>
      <c r="K513" s="251" t="s">
        <v>2410</v>
      </c>
      <c r="L513" s="251" t="s">
        <v>2410</v>
      </c>
      <c r="M513" s="251" t="s">
        <v>2410</v>
      </c>
      <c r="N513" s="251" t="s">
        <v>2410</v>
      </c>
      <c r="O513" s="251" t="s">
        <v>2410</v>
      </c>
      <c r="P513" s="251" t="s">
        <v>2410</v>
      </c>
      <c r="Q513" s="161"/>
      <c r="R513" s="161"/>
      <c r="S513" s="161"/>
      <c r="T513" s="161"/>
      <c r="U513" s="161"/>
      <c r="V513" s="161"/>
      <c r="W513" s="161"/>
      <c r="X513" s="161"/>
      <c r="Y513" s="161"/>
      <c r="Z513" s="161"/>
      <c r="AA513" s="161"/>
      <c r="AB513" s="161"/>
      <c r="AC513" s="162"/>
      <c r="AD513" s="229">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1" t="s">
        <v>1764</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16.666666666666664</v>
      </c>
      <c r="AF514" s="58"/>
      <c r="AG514" s="90">
        <f>SUM(AG509:AG513)</f>
        <v>5</v>
      </c>
      <c r="AH514" s="91"/>
      <c r="AI514" s="92"/>
      <c r="AJ514" s="92"/>
      <c r="AK514" s="92"/>
    </row>
    <row r="515" spans="1:37" ht="24.9" customHeight="1" x14ac:dyDescent="0.25">
      <c r="A515" s="279" t="s">
        <v>1765</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2411</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194</v>
      </c>
      <c r="AE521" s="221" t="s">
        <v>9</v>
      </c>
      <c r="AF521" s="85" t="s">
        <v>1706</v>
      </c>
      <c r="AG521" s="85" t="s">
        <v>1707</v>
      </c>
      <c r="AH521" s="85" t="s">
        <v>1708</v>
      </c>
      <c r="AI521" s="86" t="s">
        <v>1709</v>
      </c>
      <c r="AJ521" s="85"/>
      <c r="AK521" s="86" t="s">
        <v>1710</v>
      </c>
    </row>
    <row r="522" spans="1:37" ht="24.9" customHeight="1" thickTop="1" thickBot="1" x14ac:dyDescent="0.3">
      <c r="A522" s="251" t="s">
        <v>1045</v>
      </c>
      <c r="B522" s="251" t="s">
        <v>1045</v>
      </c>
      <c r="C522" s="251" t="s">
        <v>1045</v>
      </c>
      <c r="D522" s="251" t="s">
        <v>1045</v>
      </c>
      <c r="E522" s="251" t="s">
        <v>1045</v>
      </c>
      <c r="F522" s="251" t="s">
        <v>1045</v>
      </c>
      <c r="G522" s="251" t="s">
        <v>1045</v>
      </c>
      <c r="H522" s="251" t="s">
        <v>1045</v>
      </c>
      <c r="I522" s="251" t="s">
        <v>1045</v>
      </c>
      <c r="J522" s="251" t="s">
        <v>1045</v>
      </c>
      <c r="K522" s="251" t="s">
        <v>1045</v>
      </c>
      <c r="L522" s="251" t="s">
        <v>1045</v>
      </c>
      <c r="M522" s="251" t="s">
        <v>1045</v>
      </c>
      <c r="N522" s="251" t="s">
        <v>1045</v>
      </c>
      <c r="O522" s="251" t="s">
        <v>1045</v>
      </c>
      <c r="P522" s="251" t="s">
        <v>1045</v>
      </c>
      <c r="Q522" s="161"/>
      <c r="R522" s="161"/>
      <c r="S522" s="161"/>
      <c r="T522" s="161"/>
      <c r="U522" s="161"/>
      <c r="V522" s="161"/>
      <c r="W522" s="161"/>
      <c r="X522" s="161"/>
      <c r="Y522" s="161"/>
      <c r="Z522" s="161"/>
      <c r="AA522" s="161"/>
      <c r="AB522" s="161"/>
      <c r="AC522" s="162"/>
      <c r="AD522" s="229">
        <f>'Art. 123'!Q506</f>
        <v>1</v>
      </c>
      <c r="AE522" s="87">
        <f t="shared" ref="AE522:AE527" si="169">IF(AG522=1,AK522,AG522)</f>
        <v>1.3888888888888886</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1.3888888888888886</v>
      </c>
    </row>
    <row r="523" spans="1:37" ht="24.9" customHeight="1" thickTop="1" thickBot="1" x14ac:dyDescent="0.3">
      <c r="A523" s="251" t="s">
        <v>1047</v>
      </c>
      <c r="B523" s="251" t="s">
        <v>1047</v>
      </c>
      <c r="C523" s="251" t="s">
        <v>1047</v>
      </c>
      <c r="D523" s="251" t="s">
        <v>1047</v>
      </c>
      <c r="E523" s="251" t="s">
        <v>1047</v>
      </c>
      <c r="F523" s="251" t="s">
        <v>1047</v>
      </c>
      <c r="G523" s="251" t="s">
        <v>1047</v>
      </c>
      <c r="H523" s="251" t="s">
        <v>1047</v>
      </c>
      <c r="I523" s="251" t="s">
        <v>1047</v>
      </c>
      <c r="J523" s="251" t="s">
        <v>1047</v>
      </c>
      <c r="K523" s="251" t="s">
        <v>1047</v>
      </c>
      <c r="L523" s="251" t="s">
        <v>1047</v>
      </c>
      <c r="M523" s="251" t="s">
        <v>1047</v>
      </c>
      <c r="N523" s="251" t="s">
        <v>1047</v>
      </c>
      <c r="O523" s="251" t="s">
        <v>1047</v>
      </c>
      <c r="P523" s="251" t="s">
        <v>1047</v>
      </c>
      <c r="Q523" s="161"/>
      <c r="R523" s="161"/>
      <c r="S523" s="161"/>
      <c r="T523" s="161"/>
      <c r="U523" s="161"/>
      <c r="V523" s="161"/>
      <c r="W523" s="161"/>
      <c r="X523" s="161"/>
      <c r="Y523" s="161"/>
      <c r="Z523" s="161"/>
      <c r="AA523" s="161"/>
      <c r="AB523" s="161"/>
      <c r="AC523" s="162"/>
      <c r="AD523" s="229">
        <f>'Art. 123'!Q507</f>
        <v>1</v>
      </c>
      <c r="AE523" s="87">
        <f t="shared" si="169"/>
        <v>1.3888888888888886</v>
      </c>
      <c r="AF523">
        <f t="shared" si="170"/>
        <v>0.5</v>
      </c>
      <c r="AG523" s="85">
        <f t="shared" si="171"/>
        <v>1</v>
      </c>
      <c r="AH523" s="88">
        <f t="shared" si="172"/>
        <v>0.5</v>
      </c>
      <c r="AI523" s="89">
        <f t="shared" si="173"/>
        <v>0.16666666666666666</v>
      </c>
      <c r="AJ523" s="89">
        <f t="shared" si="174"/>
        <v>8.3333333333333329E-2</v>
      </c>
      <c r="AK523" s="89">
        <f t="shared" si="175"/>
        <v>1.3888888888888886</v>
      </c>
    </row>
    <row r="524" spans="1:37" ht="24.9" customHeight="1" thickTop="1" thickBot="1" x14ac:dyDescent="0.3">
      <c r="A524" s="251" t="s">
        <v>2413</v>
      </c>
      <c r="B524" s="251" t="s">
        <v>2413</v>
      </c>
      <c r="C524" s="251" t="s">
        <v>2413</v>
      </c>
      <c r="D524" s="251" t="s">
        <v>2413</v>
      </c>
      <c r="E524" s="251" t="s">
        <v>2413</v>
      </c>
      <c r="F524" s="251" t="s">
        <v>2413</v>
      </c>
      <c r="G524" s="251" t="s">
        <v>2413</v>
      </c>
      <c r="H524" s="251" t="s">
        <v>2413</v>
      </c>
      <c r="I524" s="251" t="s">
        <v>2413</v>
      </c>
      <c r="J524" s="251" t="s">
        <v>2413</v>
      </c>
      <c r="K524" s="251" t="s">
        <v>2413</v>
      </c>
      <c r="L524" s="251" t="s">
        <v>2413</v>
      </c>
      <c r="M524" s="251" t="s">
        <v>2413</v>
      </c>
      <c r="N524" s="251" t="s">
        <v>2413</v>
      </c>
      <c r="O524" s="251" t="s">
        <v>2413</v>
      </c>
      <c r="P524" s="251" t="s">
        <v>2413</v>
      </c>
      <c r="Q524" s="161"/>
      <c r="R524" s="161"/>
      <c r="S524" s="161"/>
      <c r="T524" s="161"/>
      <c r="U524" s="161"/>
      <c r="V524" s="161"/>
      <c r="W524" s="161"/>
      <c r="X524" s="161"/>
      <c r="Y524" s="161"/>
      <c r="Z524" s="161"/>
      <c r="AA524" s="161"/>
      <c r="AB524" s="161"/>
      <c r="AC524" s="162"/>
      <c r="AD524" s="229">
        <f>'Art. 123'!Q508</f>
        <v>1</v>
      </c>
      <c r="AE524" s="87">
        <f t="shared" si="169"/>
        <v>1.3888888888888886</v>
      </c>
      <c r="AF524">
        <f t="shared" si="170"/>
        <v>0.5</v>
      </c>
      <c r="AG524" s="85">
        <f t="shared" si="171"/>
        <v>1</v>
      </c>
      <c r="AH524" s="88">
        <f t="shared" si="172"/>
        <v>0.5</v>
      </c>
      <c r="AI524" s="89">
        <f t="shared" si="173"/>
        <v>0.16666666666666666</v>
      </c>
      <c r="AJ524" s="89">
        <f t="shared" si="174"/>
        <v>8.3333333333333329E-2</v>
      </c>
      <c r="AK524" s="89">
        <f t="shared" si="175"/>
        <v>1.3888888888888886</v>
      </c>
    </row>
    <row r="525" spans="1:37" ht="24.9" customHeight="1" thickTop="1" thickBot="1" x14ac:dyDescent="0.3">
      <c r="A525" s="251" t="s">
        <v>2414</v>
      </c>
      <c r="B525" s="251" t="s">
        <v>2414</v>
      </c>
      <c r="C525" s="251" t="s">
        <v>2414</v>
      </c>
      <c r="D525" s="251" t="s">
        <v>2414</v>
      </c>
      <c r="E525" s="251" t="s">
        <v>2414</v>
      </c>
      <c r="F525" s="251" t="s">
        <v>2414</v>
      </c>
      <c r="G525" s="251" t="s">
        <v>2414</v>
      </c>
      <c r="H525" s="251" t="s">
        <v>2414</v>
      </c>
      <c r="I525" s="251" t="s">
        <v>2414</v>
      </c>
      <c r="J525" s="251" t="s">
        <v>2414</v>
      </c>
      <c r="K525" s="251" t="s">
        <v>2414</v>
      </c>
      <c r="L525" s="251" t="s">
        <v>2414</v>
      </c>
      <c r="M525" s="251" t="s">
        <v>2414</v>
      </c>
      <c r="N525" s="251" t="s">
        <v>2414</v>
      </c>
      <c r="O525" s="251" t="s">
        <v>2414</v>
      </c>
      <c r="P525" s="251" t="s">
        <v>2414</v>
      </c>
      <c r="Q525" s="161"/>
      <c r="R525" s="161"/>
      <c r="S525" s="161"/>
      <c r="T525" s="161"/>
      <c r="U525" s="161"/>
      <c r="V525" s="161"/>
      <c r="W525" s="161"/>
      <c r="X525" s="161"/>
      <c r="Y525" s="161"/>
      <c r="Z525" s="161"/>
      <c r="AA525" s="161"/>
      <c r="AB525" s="161"/>
      <c r="AC525" s="162"/>
      <c r="AD525" s="229">
        <f>'Art. 123'!Q509</f>
        <v>1</v>
      </c>
      <c r="AE525" s="87">
        <f t="shared" si="169"/>
        <v>1.3888888888888886</v>
      </c>
      <c r="AF525">
        <f t="shared" si="170"/>
        <v>0.5</v>
      </c>
      <c r="AG525" s="85">
        <f t="shared" si="171"/>
        <v>1</v>
      </c>
      <c r="AH525" s="88">
        <f t="shared" si="172"/>
        <v>0.5</v>
      </c>
      <c r="AI525" s="89">
        <f t="shared" si="173"/>
        <v>0.16666666666666666</v>
      </c>
      <c r="AJ525" s="89">
        <f t="shared" si="174"/>
        <v>8.3333333333333329E-2</v>
      </c>
      <c r="AK525" s="89">
        <f t="shared" si="175"/>
        <v>1.3888888888888886</v>
      </c>
    </row>
    <row r="526" spans="1:37" ht="24.9" customHeight="1" thickTop="1" thickBot="1" x14ac:dyDescent="0.3">
      <c r="A526" s="252" t="s">
        <v>2415</v>
      </c>
      <c r="B526" s="252" t="s">
        <v>2415</v>
      </c>
      <c r="C526" s="252" t="s">
        <v>2415</v>
      </c>
      <c r="D526" s="252" t="s">
        <v>2415</v>
      </c>
      <c r="E526" s="252" t="s">
        <v>2415</v>
      </c>
      <c r="F526" s="252" t="s">
        <v>2415</v>
      </c>
      <c r="G526" s="252" t="s">
        <v>2415</v>
      </c>
      <c r="H526" s="252" t="s">
        <v>2415</v>
      </c>
      <c r="I526" s="252" t="s">
        <v>2415</v>
      </c>
      <c r="J526" s="252" t="s">
        <v>2415</v>
      </c>
      <c r="K526" s="252" t="s">
        <v>2415</v>
      </c>
      <c r="L526" s="252" t="s">
        <v>2415</v>
      </c>
      <c r="M526" s="252" t="s">
        <v>2415</v>
      </c>
      <c r="N526" s="252" t="s">
        <v>2415</v>
      </c>
      <c r="O526" s="252" t="s">
        <v>2415</v>
      </c>
      <c r="P526" s="252" t="s">
        <v>2415</v>
      </c>
      <c r="Q526" s="163"/>
      <c r="R526" s="163"/>
      <c r="S526" s="163"/>
      <c r="T526" s="163"/>
      <c r="U526" s="163"/>
      <c r="V526" s="163"/>
      <c r="W526" s="163"/>
      <c r="X526" s="163"/>
      <c r="Y526" s="163"/>
      <c r="Z526" s="163"/>
      <c r="AA526" s="163"/>
      <c r="AB526" s="163"/>
      <c r="AC526" s="164"/>
      <c r="AD526" s="229">
        <f>'Art. 123'!Q510</f>
        <v>1</v>
      </c>
      <c r="AE526" s="87">
        <f t="shared" si="169"/>
        <v>1.3888888888888886</v>
      </c>
      <c r="AF526">
        <f t="shared" si="170"/>
        <v>0.5</v>
      </c>
      <c r="AG526" s="85">
        <f t="shared" si="171"/>
        <v>1</v>
      </c>
      <c r="AH526" s="88">
        <f t="shared" si="172"/>
        <v>0.5</v>
      </c>
      <c r="AI526" s="89">
        <f t="shared" si="173"/>
        <v>0.16666666666666666</v>
      </c>
      <c r="AJ526" s="89">
        <f t="shared" si="174"/>
        <v>8.3333333333333329E-2</v>
      </c>
      <c r="AK526" s="89">
        <f t="shared" si="175"/>
        <v>1.3888888888888886</v>
      </c>
    </row>
    <row r="527" spans="1:37" ht="24.9" customHeight="1" thickTop="1" thickBot="1" x14ac:dyDescent="0.3">
      <c r="A527" s="252" t="s">
        <v>2416</v>
      </c>
      <c r="B527" s="252" t="s">
        <v>2416</v>
      </c>
      <c r="C527" s="252" t="s">
        <v>2416</v>
      </c>
      <c r="D527" s="252" t="s">
        <v>2416</v>
      </c>
      <c r="E527" s="252" t="s">
        <v>2416</v>
      </c>
      <c r="F527" s="252" t="s">
        <v>2416</v>
      </c>
      <c r="G527" s="252" t="s">
        <v>2416</v>
      </c>
      <c r="H527" s="252" t="s">
        <v>2416</v>
      </c>
      <c r="I527" s="252" t="s">
        <v>2416</v>
      </c>
      <c r="J527" s="252" t="s">
        <v>2416</v>
      </c>
      <c r="K527" s="252" t="s">
        <v>2416</v>
      </c>
      <c r="L527" s="252" t="s">
        <v>2416</v>
      </c>
      <c r="M527" s="252" t="s">
        <v>2416</v>
      </c>
      <c r="N527" s="252" t="s">
        <v>2416</v>
      </c>
      <c r="O527" s="252" t="s">
        <v>2416</v>
      </c>
      <c r="P527" s="252" t="s">
        <v>2416</v>
      </c>
      <c r="Q527" s="163"/>
      <c r="R527" s="163"/>
      <c r="S527" s="163"/>
      <c r="T527" s="163"/>
      <c r="U527" s="163"/>
      <c r="V527" s="163"/>
      <c r="W527" s="163"/>
      <c r="X527" s="163"/>
      <c r="Y527" s="163"/>
      <c r="Z527" s="163"/>
      <c r="AA527" s="163"/>
      <c r="AB527" s="163"/>
      <c r="AC527" s="164"/>
      <c r="AD527" s="229">
        <f>'Art. 123'!Q511</f>
        <v>1</v>
      </c>
      <c r="AE527" s="87">
        <f t="shared" si="169"/>
        <v>1.3888888888888886</v>
      </c>
      <c r="AF527">
        <f t="shared" si="170"/>
        <v>0.5</v>
      </c>
      <c r="AG527" s="85">
        <f t="shared" si="171"/>
        <v>1</v>
      </c>
      <c r="AH527" s="88">
        <f t="shared" si="172"/>
        <v>0.5</v>
      </c>
      <c r="AI527" s="89">
        <f t="shared" si="173"/>
        <v>0.16666666666666666</v>
      </c>
      <c r="AJ527" s="89">
        <f t="shared" si="174"/>
        <v>8.3333333333333329E-2</v>
      </c>
      <c r="AK527" s="89">
        <f t="shared" si="175"/>
        <v>1.3888888888888886</v>
      </c>
    </row>
    <row r="528" spans="1:37" ht="24.9" customHeight="1" thickTop="1" x14ac:dyDescent="0.25">
      <c r="A528" s="281" t="s">
        <v>1766</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8.3333333333333321</v>
      </c>
      <c r="AF528" s="58"/>
      <c r="AG528" s="90">
        <f>SUM(AG522:AG527)</f>
        <v>6</v>
      </c>
      <c r="AH528" s="91"/>
      <c r="AI528" s="92"/>
      <c r="AJ528" s="92"/>
      <c r="AK528" s="92"/>
    </row>
    <row r="529" spans="1:37" ht="24.9" customHeight="1" x14ac:dyDescent="0.25">
      <c r="A529" s="279" t="s">
        <v>1767</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50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203</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194</v>
      </c>
      <c r="AE531" s="103" t="s">
        <v>9</v>
      </c>
      <c r="AF531" s="85" t="s">
        <v>1706</v>
      </c>
      <c r="AG531" s="85" t="s">
        <v>1707</v>
      </c>
      <c r="AH531" s="85" t="s">
        <v>1708</v>
      </c>
      <c r="AI531" s="86" t="s">
        <v>1709</v>
      </c>
      <c r="AJ531" s="85"/>
      <c r="AK531" s="86" t="s">
        <v>1710</v>
      </c>
    </row>
    <row r="532" spans="1:37" ht="24.9" customHeight="1" thickTop="1" thickBot="1" x14ac:dyDescent="0.3">
      <c r="A532" s="251" t="s">
        <v>2417</v>
      </c>
      <c r="B532" s="251" t="s">
        <v>2417</v>
      </c>
      <c r="C532" s="251" t="s">
        <v>2417</v>
      </c>
      <c r="D532" s="251" t="s">
        <v>2417</v>
      </c>
      <c r="E532" s="251" t="s">
        <v>2417</v>
      </c>
      <c r="F532" s="251" t="s">
        <v>2417</v>
      </c>
      <c r="G532" s="251" t="s">
        <v>2417</v>
      </c>
      <c r="H532" s="251" t="s">
        <v>2417</v>
      </c>
      <c r="I532" s="251" t="s">
        <v>2417</v>
      </c>
      <c r="J532" s="251" t="s">
        <v>2417</v>
      </c>
      <c r="K532" s="251" t="s">
        <v>2417</v>
      </c>
      <c r="L532" s="251" t="s">
        <v>2417</v>
      </c>
      <c r="M532" s="251" t="s">
        <v>2417</v>
      </c>
      <c r="N532" s="251" t="s">
        <v>2417</v>
      </c>
      <c r="O532" s="251" t="s">
        <v>2417</v>
      </c>
      <c r="P532" s="251" t="s">
        <v>2417</v>
      </c>
      <c r="Q532" s="161"/>
      <c r="R532" s="161"/>
      <c r="S532" s="161"/>
      <c r="T532" s="161"/>
      <c r="U532" s="161"/>
      <c r="V532" s="161"/>
      <c r="W532" s="161"/>
      <c r="X532" s="161"/>
      <c r="Y532" s="161"/>
      <c r="Z532" s="161"/>
      <c r="AA532" s="161"/>
      <c r="AB532" s="161"/>
      <c r="AC532" s="162"/>
      <c r="AD532" s="229">
        <f>'Art. 123'!Q514</f>
        <v>1</v>
      </c>
      <c r="AE532" s="87">
        <f t="shared" ref="AE532:AE536" si="176">IF(AG532=1,AK532,AG532)</f>
        <v>1.6666666666666665</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1.6666666666666665</v>
      </c>
    </row>
    <row r="533" spans="1:37" ht="24.9" customHeight="1" thickTop="1" thickBot="1" x14ac:dyDescent="0.3">
      <c r="A533" s="251" t="s">
        <v>2418</v>
      </c>
      <c r="B533" s="251" t="s">
        <v>2418</v>
      </c>
      <c r="C533" s="251" t="s">
        <v>2418</v>
      </c>
      <c r="D533" s="251" t="s">
        <v>2418</v>
      </c>
      <c r="E533" s="251" t="s">
        <v>2418</v>
      </c>
      <c r="F533" s="251" t="s">
        <v>2418</v>
      </c>
      <c r="G533" s="251" t="s">
        <v>2418</v>
      </c>
      <c r="H533" s="251" t="s">
        <v>2418</v>
      </c>
      <c r="I533" s="251" t="s">
        <v>2418</v>
      </c>
      <c r="J533" s="251" t="s">
        <v>2418</v>
      </c>
      <c r="K533" s="251" t="s">
        <v>2418</v>
      </c>
      <c r="L533" s="251" t="s">
        <v>2418</v>
      </c>
      <c r="M533" s="251" t="s">
        <v>2418</v>
      </c>
      <c r="N533" s="251" t="s">
        <v>2418</v>
      </c>
      <c r="O533" s="251" t="s">
        <v>2418</v>
      </c>
      <c r="P533" s="251" t="s">
        <v>2418</v>
      </c>
      <c r="Q533" s="161"/>
      <c r="R533" s="161"/>
      <c r="S533" s="161"/>
      <c r="T533" s="161"/>
      <c r="U533" s="161"/>
      <c r="V533" s="161"/>
      <c r="W533" s="161"/>
      <c r="X533" s="161"/>
      <c r="Y533" s="161"/>
      <c r="Z533" s="161"/>
      <c r="AA533" s="161"/>
      <c r="AB533" s="161"/>
      <c r="AC533" s="162"/>
      <c r="AD533" s="229">
        <f>'Art. 123'!Q515</f>
        <v>1</v>
      </c>
      <c r="AE533" s="87">
        <f t="shared" si="176"/>
        <v>1.6666666666666665</v>
      </c>
      <c r="AF533">
        <f t="shared" si="177"/>
        <v>0.5</v>
      </c>
      <c r="AG533" s="85">
        <f>IF(AND(AF533&gt;=0,AF533&lt;=1),1,"No aplica")</f>
        <v>1</v>
      </c>
      <c r="AH533" s="88">
        <f t="shared" si="178"/>
        <v>0.5</v>
      </c>
      <c r="AI533" s="89">
        <f t="shared" si="179"/>
        <v>0.2</v>
      </c>
      <c r="AJ533" s="89">
        <f t="shared" si="180"/>
        <v>0.1</v>
      </c>
      <c r="AK533" s="89">
        <f t="shared" si="181"/>
        <v>1.6666666666666665</v>
      </c>
    </row>
    <row r="534" spans="1:37" ht="24.9" customHeight="1" thickTop="1" thickBot="1" x14ac:dyDescent="0.3">
      <c r="A534" s="251" t="s">
        <v>2419</v>
      </c>
      <c r="B534" s="251" t="s">
        <v>2419</v>
      </c>
      <c r="C534" s="251" t="s">
        <v>2419</v>
      </c>
      <c r="D534" s="251" t="s">
        <v>2419</v>
      </c>
      <c r="E534" s="251" t="s">
        <v>2419</v>
      </c>
      <c r="F534" s="251" t="s">
        <v>2419</v>
      </c>
      <c r="G534" s="251" t="s">
        <v>2419</v>
      </c>
      <c r="H534" s="251" t="s">
        <v>2419</v>
      </c>
      <c r="I534" s="251" t="s">
        <v>2419</v>
      </c>
      <c r="J534" s="251" t="s">
        <v>2419</v>
      </c>
      <c r="K534" s="251" t="s">
        <v>2419</v>
      </c>
      <c r="L534" s="251" t="s">
        <v>2419</v>
      </c>
      <c r="M534" s="251" t="s">
        <v>2419</v>
      </c>
      <c r="N534" s="251" t="s">
        <v>2419</v>
      </c>
      <c r="O534" s="251" t="s">
        <v>2419</v>
      </c>
      <c r="P534" s="251" t="s">
        <v>2419</v>
      </c>
      <c r="Q534" s="161"/>
      <c r="R534" s="161"/>
      <c r="S534" s="161"/>
      <c r="T534" s="161"/>
      <c r="U534" s="161"/>
      <c r="V534" s="161"/>
      <c r="W534" s="161"/>
      <c r="X534" s="161"/>
      <c r="Y534" s="161"/>
      <c r="Z534" s="161"/>
      <c r="AA534" s="161"/>
      <c r="AB534" s="161"/>
      <c r="AC534" s="162"/>
      <c r="AD534" s="229">
        <f>'Art. 123'!Q516</f>
        <v>1</v>
      </c>
      <c r="AE534" s="87">
        <f t="shared" si="176"/>
        <v>1.6666666666666665</v>
      </c>
      <c r="AF534">
        <f t="shared" si="177"/>
        <v>0.5</v>
      </c>
      <c r="AG534" s="85">
        <f>IF(AND(AF534&gt;=0,AF534&lt;=1),1,"No aplica")</f>
        <v>1</v>
      </c>
      <c r="AH534" s="88">
        <f t="shared" si="178"/>
        <v>0.5</v>
      </c>
      <c r="AI534" s="89">
        <f t="shared" si="179"/>
        <v>0.2</v>
      </c>
      <c r="AJ534" s="89">
        <f t="shared" si="180"/>
        <v>0.1</v>
      </c>
      <c r="AK534" s="89">
        <f t="shared" si="181"/>
        <v>1.6666666666666665</v>
      </c>
    </row>
    <row r="535" spans="1:37" ht="24.9" customHeight="1" thickTop="1" thickBot="1" x14ac:dyDescent="0.3">
      <c r="A535" s="251" t="s">
        <v>2420</v>
      </c>
      <c r="B535" s="251" t="s">
        <v>2420</v>
      </c>
      <c r="C535" s="251" t="s">
        <v>2420</v>
      </c>
      <c r="D535" s="251" t="s">
        <v>2420</v>
      </c>
      <c r="E535" s="251" t="s">
        <v>2420</v>
      </c>
      <c r="F535" s="251" t="s">
        <v>2420</v>
      </c>
      <c r="G535" s="251" t="s">
        <v>2420</v>
      </c>
      <c r="H535" s="251" t="s">
        <v>2420</v>
      </c>
      <c r="I535" s="251" t="s">
        <v>2420</v>
      </c>
      <c r="J535" s="251" t="s">
        <v>2420</v>
      </c>
      <c r="K535" s="251" t="s">
        <v>2420</v>
      </c>
      <c r="L535" s="251" t="s">
        <v>2420</v>
      </c>
      <c r="M535" s="251" t="s">
        <v>2420</v>
      </c>
      <c r="N535" s="251" t="s">
        <v>2420</v>
      </c>
      <c r="O535" s="251" t="s">
        <v>2420</v>
      </c>
      <c r="P535" s="251" t="s">
        <v>2420</v>
      </c>
      <c r="Q535" s="161"/>
      <c r="R535" s="161"/>
      <c r="S535" s="161"/>
      <c r="T535" s="161"/>
      <c r="U535" s="161"/>
      <c r="V535" s="161"/>
      <c r="W535" s="161"/>
      <c r="X535" s="161"/>
      <c r="Y535" s="161"/>
      <c r="Z535" s="161"/>
      <c r="AA535" s="161"/>
      <c r="AB535" s="161"/>
      <c r="AC535" s="162"/>
      <c r="AD535" s="229">
        <f>'Art. 123'!Q517</f>
        <v>1</v>
      </c>
      <c r="AE535" s="87">
        <f t="shared" si="176"/>
        <v>1.6666666666666665</v>
      </c>
      <c r="AF535">
        <f t="shared" si="177"/>
        <v>0.5</v>
      </c>
      <c r="AG535" s="85">
        <f>IF(AND(AF535&gt;=0,AF535&lt;=1),1,"No aplica")</f>
        <v>1</v>
      </c>
      <c r="AH535" s="88">
        <f t="shared" si="178"/>
        <v>0.5</v>
      </c>
      <c r="AI535" s="89">
        <f t="shared" si="179"/>
        <v>0.2</v>
      </c>
      <c r="AJ535" s="89">
        <f t="shared" si="180"/>
        <v>0.1</v>
      </c>
      <c r="AK535" s="89">
        <f t="shared" si="181"/>
        <v>1.6666666666666665</v>
      </c>
    </row>
    <row r="536" spans="1:37" ht="24.9" customHeight="1" thickTop="1" thickBot="1" x14ac:dyDescent="0.3">
      <c r="A536" s="251" t="s">
        <v>2421</v>
      </c>
      <c r="B536" s="251" t="s">
        <v>2421</v>
      </c>
      <c r="C536" s="251" t="s">
        <v>2421</v>
      </c>
      <c r="D536" s="251" t="s">
        <v>2421</v>
      </c>
      <c r="E536" s="251" t="s">
        <v>2421</v>
      </c>
      <c r="F536" s="251" t="s">
        <v>2421</v>
      </c>
      <c r="G536" s="251" t="s">
        <v>2421</v>
      </c>
      <c r="H536" s="251" t="s">
        <v>2421</v>
      </c>
      <c r="I536" s="251" t="s">
        <v>2421</v>
      </c>
      <c r="J536" s="251" t="s">
        <v>2421</v>
      </c>
      <c r="K536" s="251" t="s">
        <v>2421</v>
      </c>
      <c r="L536" s="251" t="s">
        <v>2421</v>
      </c>
      <c r="M536" s="251" t="s">
        <v>2421</v>
      </c>
      <c r="N536" s="251" t="s">
        <v>2421</v>
      </c>
      <c r="O536" s="251" t="s">
        <v>2421</v>
      </c>
      <c r="P536" s="251" t="s">
        <v>2421</v>
      </c>
      <c r="Q536" s="161"/>
      <c r="R536" s="161"/>
      <c r="S536" s="161"/>
      <c r="T536" s="161"/>
      <c r="U536" s="161"/>
      <c r="V536" s="161"/>
      <c r="W536" s="161"/>
      <c r="X536" s="161"/>
      <c r="Y536" s="161"/>
      <c r="Z536" s="161"/>
      <c r="AA536" s="161"/>
      <c r="AB536" s="161"/>
      <c r="AC536" s="162"/>
      <c r="AD536" s="229">
        <f>'Art. 123'!Q518</f>
        <v>1</v>
      </c>
      <c r="AE536" s="87">
        <f t="shared" si="176"/>
        <v>1.6666666666666665</v>
      </c>
      <c r="AF536">
        <f t="shared" si="177"/>
        <v>0.5</v>
      </c>
      <c r="AG536" s="85">
        <f>IF(AND(AF536&gt;=0,AF536&lt;=1),1,"No aplica")</f>
        <v>1</v>
      </c>
      <c r="AH536" s="88">
        <f t="shared" si="178"/>
        <v>0.5</v>
      </c>
      <c r="AI536" s="89">
        <f t="shared" si="179"/>
        <v>0.2</v>
      </c>
      <c r="AJ536" s="89">
        <f t="shared" si="180"/>
        <v>0.1</v>
      </c>
      <c r="AK536" s="89">
        <f t="shared" si="181"/>
        <v>1.6666666666666665</v>
      </c>
    </row>
    <row r="537" spans="1:37" ht="24.9" customHeight="1" thickTop="1" x14ac:dyDescent="0.25">
      <c r="A537" s="281" t="s">
        <v>1768</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8.3333333333333321</v>
      </c>
      <c r="AF537" s="58"/>
      <c r="AG537" s="90">
        <f>SUM(AG532:AG536)</f>
        <v>5</v>
      </c>
      <c r="AH537" s="91"/>
      <c r="AI537" s="92"/>
      <c r="AJ537" s="92"/>
      <c r="AK537" s="92"/>
    </row>
    <row r="538" spans="1:37" ht="24.9" customHeight="1" x14ac:dyDescent="0.25">
      <c r="A538" s="279" t="s">
        <v>1769</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50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2422</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194</v>
      </c>
      <c r="AE544" s="221" t="s">
        <v>9</v>
      </c>
      <c r="AF544" s="85" t="s">
        <v>1706</v>
      </c>
      <c r="AG544" s="85" t="s">
        <v>1707</v>
      </c>
      <c r="AH544" s="85" t="s">
        <v>1708</v>
      </c>
      <c r="AI544" s="86" t="s">
        <v>1709</v>
      </c>
      <c r="AJ544" s="85"/>
      <c r="AK544" s="86" t="s">
        <v>1710</v>
      </c>
    </row>
    <row r="545" spans="1:37" ht="24.9" customHeight="1" thickTop="1" thickBot="1" x14ac:dyDescent="0.3">
      <c r="A545" s="251" t="s">
        <v>2423</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2359</v>
      </c>
      <c r="B546" s="251" t="s">
        <v>2359</v>
      </c>
      <c r="C546" s="251" t="s">
        <v>2359</v>
      </c>
      <c r="D546" s="251" t="s">
        <v>2359</v>
      </c>
      <c r="E546" s="251" t="s">
        <v>2359</v>
      </c>
      <c r="F546" s="251" t="s">
        <v>2359</v>
      </c>
      <c r="G546" s="251" t="s">
        <v>2359</v>
      </c>
      <c r="H546" s="251" t="s">
        <v>2359</v>
      </c>
      <c r="I546" s="251" t="s">
        <v>2359</v>
      </c>
      <c r="J546" s="251" t="s">
        <v>2359</v>
      </c>
      <c r="K546" s="251" t="s">
        <v>2359</v>
      </c>
      <c r="L546" s="251" t="s">
        <v>2359</v>
      </c>
      <c r="M546" s="251" t="s">
        <v>2359</v>
      </c>
      <c r="N546" s="251" t="s">
        <v>2359</v>
      </c>
      <c r="O546" s="251" t="s">
        <v>2359</v>
      </c>
      <c r="P546" s="251" t="s">
        <v>2359</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2424</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2350</v>
      </c>
      <c r="B548" s="251" t="s">
        <v>2350</v>
      </c>
      <c r="C548" s="251" t="s">
        <v>2350</v>
      </c>
      <c r="D548" s="251" t="s">
        <v>2350</v>
      </c>
      <c r="E548" s="251" t="s">
        <v>2350</v>
      </c>
      <c r="F548" s="251" t="s">
        <v>2350</v>
      </c>
      <c r="G548" s="251" t="s">
        <v>2350</v>
      </c>
      <c r="H548" s="251" t="s">
        <v>2350</v>
      </c>
      <c r="I548" s="251" t="s">
        <v>2350</v>
      </c>
      <c r="J548" s="251" t="s">
        <v>2350</v>
      </c>
      <c r="K548" s="251" t="s">
        <v>2350</v>
      </c>
      <c r="L548" s="251" t="s">
        <v>2350</v>
      </c>
      <c r="M548" s="251" t="s">
        <v>2350</v>
      </c>
      <c r="N548" s="251" t="s">
        <v>2350</v>
      </c>
      <c r="O548" s="251" t="s">
        <v>2350</v>
      </c>
      <c r="P548" s="251" t="s">
        <v>2350</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2425</v>
      </c>
      <c r="B549" s="252" t="s">
        <v>2425</v>
      </c>
      <c r="C549" s="252" t="s">
        <v>2425</v>
      </c>
      <c r="D549" s="252" t="s">
        <v>2425</v>
      </c>
      <c r="E549" s="252" t="s">
        <v>2425</v>
      </c>
      <c r="F549" s="252" t="s">
        <v>2425</v>
      </c>
      <c r="G549" s="252" t="s">
        <v>2425</v>
      </c>
      <c r="H549" s="252" t="s">
        <v>2425</v>
      </c>
      <c r="I549" s="252" t="s">
        <v>2425</v>
      </c>
      <c r="J549" s="252" t="s">
        <v>2425</v>
      </c>
      <c r="K549" s="252" t="s">
        <v>2425</v>
      </c>
      <c r="L549" s="252" t="s">
        <v>2425</v>
      </c>
      <c r="M549" s="252" t="s">
        <v>2425</v>
      </c>
      <c r="N549" s="252" t="s">
        <v>2425</v>
      </c>
      <c r="O549" s="252" t="s">
        <v>2425</v>
      </c>
      <c r="P549" s="252" t="s">
        <v>2425</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2426</v>
      </c>
      <c r="B550" s="252" t="s">
        <v>2426</v>
      </c>
      <c r="C550" s="252" t="s">
        <v>2426</v>
      </c>
      <c r="D550" s="252" t="s">
        <v>2426</v>
      </c>
      <c r="E550" s="252" t="s">
        <v>2426</v>
      </c>
      <c r="F550" s="252" t="s">
        <v>2426</v>
      </c>
      <c r="G550" s="252" t="s">
        <v>2426</v>
      </c>
      <c r="H550" s="252" t="s">
        <v>2426</v>
      </c>
      <c r="I550" s="252" t="s">
        <v>2426</v>
      </c>
      <c r="J550" s="252" t="s">
        <v>2426</v>
      </c>
      <c r="K550" s="252" t="s">
        <v>2426</v>
      </c>
      <c r="L550" s="252" t="s">
        <v>2426</v>
      </c>
      <c r="M550" s="252" t="s">
        <v>2426</v>
      </c>
      <c r="N550" s="252" t="s">
        <v>2426</v>
      </c>
      <c r="O550" s="252" t="s">
        <v>2426</v>
      </c>
      <c r="P550" s="252" t="s">
        <v>2426</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2427</v>
      </c>
      <c r="B551" s="251" t="s">
        <v>2427</v>
      </c>
      <c r="C551" s="251" t="s">
        <v>2427</v>
      </c>
      <c r="D551" s="251" t="s">
        <v>2427</v>
      </c>
      <c r="E551" s="251" t="s">
        <v>2427</v>
      </c>
      <c r="F551" s="251" t="s">
        <v>2427</v>
      </c>
      <c r="G551" s="251" t="s">
        <v>2427</v>
      </c>
      <c r="H551" s="251" t="s">
        <v>2427</v>
      </c>
      <c r="I551" s="251" t="s">
        <v>2427</v>
      </c>
      <c r="J551" s="251" t="s">
        <v>2427</v>
      </c>
      <c r="K551" s="251" t="s">
        <v>2427</v>
      </c>
      <c r="L551" s="251" t="s">
        <v>2427</v>
      </c>
      <c r="M551" s="251" t="s">
        <v>2427</v>
      </c>
      <c r="N551" s="251" t="s">
        <v>2427</v>
      </c>
      <c r="O551" s="251" t="s">
        <v>2427</v>
      </c>
      <c r="P551" s="251" t="s">
        <v>2427</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2428</v>
      </c>
      <c r="B552" s="251" t="s">
        <v>2428</v>
      </c>
      <c r="C552" s="251" t="s">
        <v>2428</v>
      </c>
      <c r="D552" s="251" t="s">
        <v>2428</v>
      </c>
      <c r="E552" s="251" t="s">
        <v>2428</v>
      </c>
      <c r="F552" s="251" t="s">
        <v>2428</v>
      </c>
      <c r="G552" s="251" t="s">
        <v>2428</v>
      </c>
      <c r="H552" s="251" t="s">
        <v>2428</v>
      </c>
      <c r="I552" s="251" t="s">
        <v>2428</v>
      </c>
      <c r="J552" s="251" t="s">
        <v>2428</v>
      </c>
      <c r="K552" s="251" t="s">
        <v>2428</v>
      </c>
      <c r="L552" s="251" t="s">
        <v>2428</v>
      </c>
      <c r="M552" s="251" t="s">
        <v>2428</v>
      </c>
      <c r="N552" s="251" t="s">
        <v>2428</v>
      </c>
      <c r="O552" s="251" t="s">
        <v>2428</v>
      </c>
      <c r="P552" s="251" t="s">
        <v>2428</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2429</v>
      </c>
      <c r="B553" s="251" t="s">
        <v>2429</v>
      </c>
      <c r="C553" s="251" t="s">
        <v>2429</v>
      </c>
      <c r="D553" s="251" t="s">
        <v>2429</v>
      </c>
      <c r="E553" s="251" t="s">
        <v>2429</v>
      </c>
      <c r="F553" s="251" t="s">
        <v>2429</v>
      </c>
      <c r="G553" s="251" t="s">
        <v>2429</v>
      </c>
      <c r="H553" s="251" t="s">
        <v>2429</v>
      </c>
      <c r="I553" s="251" t="s">
        <v>2429</v>
      </c>
      <c r="J553" s="251" t="s">
        <v>2429</v>
      </c>
      <c r="K553" s="251" t="s">
        <v>2429</v>
      </c>
      <c r="L553" s="251" t="s">
        <v>2429</v>
      </c>
      <c r="M553" s="251" t="s">
        <v>2429</v>
      </c>
      <c r="N553" s="251" t="s">
        <v>2429</v>
      </c>
      <c r="O553" s="251" t="s">
        <v>2429</v>
      </c>
      <c r="P553" s="251" t="s">
        <v>2429</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2430</v>
      </c>
      <c r="B554" s="251" t="s">
        <v>2430</v>
      </c>
      <c r="C554" s="251" t="s">
        <v>2430</v>
      </c>
      <c r="D554" s="251" t="s">
        <v>2430</v>
      </c>
      <c r="E554" s="251" t="s">
        <v>2430</v>
      </c>
      <c r="F554" s="251" t="s">
        <v>2430</v>
      </c>
      <c r="G554" s="251" t="s">
        <v>2430</v>
      </c>
      <c r="H554" s="251" t="s">
        <v>2430</v>
      </c>
      <c r="I554" s="251" t="s">
        <v>2430</v>
      </c>
      <c r="J554" s="251" t="s">
        <v>2430</v>
      </c>
      <c r="K554" s="251" t="s">
        <v>2430</v>
      </c>
      <c r="L554" s="251" t="s">
        <v>2430</v>
      </c>
      <c r="M554" s="251" t="s">
        <v>2430</v>
      </c>
      <c r="N554" s="251" t="s">
        <v>2430</v>
      </c>
      <c r="O554" s="251" t="s">
        <v>2430</v>
      </c>
      <c r="P554" s="251" t="s">
        <v>2430</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2431</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1770</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1771</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203</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194</v>
      </c>
      <c r="AE559" s="103" t="s">
        <v>9</v>
      </c>
      <c r="AF559" s="85" t="s">
        <v>1706</v>
      </c>
      <c r="AG559" s="85" t="s">
        <v>1707</v>
      </c>
      <c r="AH559" s="85" t="s">
        <v>1708</v>
      </c>
      <c r="AI559" s="86" t="s">
        <v>1709</v>
      </c>
      <c r="AJ559" s="85"/>
      <c r="AK559" s="86" t="s">
        <v>1710</v>
      </c>
    </row>
    <row r="560" spans="1:37" ht="24.9" customHeight="1" thickTop="1" thickBot="1" x14ac:dyDescent="0.3">
      <c r="A560" s="251" t="s">
        <v>1454</v>
      </c>
      <c r="B560" s="251" t="s">
        <v>1454</v>
      </c>
      <c r="C560" s="251" t="s">
        <v>1454</v>
      </c>
      <c r="D560" s="251" t="s">
        <v>1454</v>
      </c>
      <c r="E560" s="251" t="s">
        <v>1454</v>
      </c>
      <c r="F560" s="251" t="s">
        <v>1454</v>
      </c>
      <c r="G560" s="251" t="s">
        <v>1454</v>
      </c>
      <c r="H560" s="251" t="s">
        <v>1454</v>
      </c>
      <c r="I560" s="251" t="s">
        <v>1454</v>
      </c>
      <c r="J560" s="251" t="s">
        <v>1454</v>
      </c>
      <c r="K560" s="251" t="s">
        <v>1454</v>
      </c>
      <c r="L560" s="251" t="s">
        <v>1454</v>
      </c>
      <c r="M560" s="251" t="s">
        <v>1454</v>
      </c>
      <c r="N560" s="251" t="s">
        <v>1454</v>
      </c>
      <c r="O560" s="251" t="s">
        <v>1454</v>
      </c>
      <c r="P560" s="251" t="s">
        <v>1454</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1455</v>
      </c>
      <c r="B561" s="251" t="s">
        <v>1455</v>
      </c>
      <c r="C561" s="251" t="s">
        <v>1455</v>
      </c>
      <c r="D561" s="251" t="s">
        <v>1455</v>
      </c>
      <c r="E561" s="251" t="s">
        <v>1455</v>
      </c>
      <c r="F561" s="251" t="s">
        <v>1455</v>
      </c>
      <c r="G561" s="251" t="s">
        <v>1455</v>
      </c>
      <c r="H561" s="251" t="s">
        <v>1455</v>
      </c>
      <c r="I561" s="251" t="s">
        <v>1455</v>
      </c>
      <c r="J561" s="251" t="s">
        <v>1455</v>
      </c>
      <c r="K561" s="251" t="s">
        <v>1455</v>
      </c>
      <c r="L561" s="251" t="s">
        <v>1455</v>
      </c>
      <c r="M561" s="251" t="s">
        <v>1455</v>
      </c>
      <c r="N561" s="251" t="s">
        <v>1455</v>
      </c>
      <c r="O561" s="251" t="s">
        <v>1455</v>
      </c>
      <c r="P561" s="251" t="s">
        <v>1455</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1456</v>
      </c>
      <c r="B562" s="251" t="s">
        <v>1456</v>
      </c>
      <c r="C562" s="251" t="s">
        <v>1456</v>
      </c>
      <c r="D562" s="251" t="s">
        <v>1456</v>
      </c>
      <c r="E562" s="251" t="s">
        <v>1456</v>
      </c>
      <c r="F562" s="251" t="s">
        <v>1456</v>
      </c>
      <c r="G562" s="251" t="s">
        <v>1456</v>
      </c>
      <c r="H562" s="251" t="s">
        <v>1456</v>
      </c>
      <c r="I562" s="251" t="s">
        <v>1456</v>
      </c>
      <c r="J562" s="251" t="s">
        <v>1456</v>
      </c>
      <c r="K562" s="251" t="s">
        <v>1456</v>
      </c>
      <c r="L562" s="251" t="s">
        <v>1456</v>
      </c>
      <c r="M562" s="251" t="s">
        <v>1456</v>
      </c>
      <c r="N562" s="251" t="s">
        <v>1456</v>
      </c>
      <c r="O562" s="251" t="s">
        <v>1456</v>
      </c>
      <c r="P562" s="251" t="s">
        <v>1456</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1457</v>
      </c>
      <c r="B563" s="251" t="s">
        <v>1457</v>
      </c>
      <c r="C563" s="251" t="s">
        <v>1457</v>
      </c>
      <c r="D563" s="251" t="s">
        <v>1457</v>
      </c>
      <c r="E563" s="251" t="s">
        <v>1457</v>
      </c>
      <c r="F563" s="251" t="s">
        <v>1457</v>
      </c>
      <c r="G563" s="251" t="s">
        <v>1457</v>
      </c>
      <c r="H563" s="251" t="s">
        <v>1457</v>
      </c>
      <c r="I563" s="251" t="s">
        <v>1457</v>
      </c>
      <c r="J563" s="251" t="s">
        <v>1457</v>
      </c>
      <c r="K563" s="251" t="s">
        <v>1457</v>
      </c>
      <c r="L563" s="251" t="s">
        <v>1457</v>
      </c>
      <c r="M563" s="251" t="s">
        <v>1457</v>
      </c>
      <c r="N563" s="251" t="s">
        <v>1457</v>
      </c>
      <c r="O563" s="251" t="s">
        <v>1457</v>
      </c>
      <c r="P563" s="251" t="s">
        <v>1457</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2432</v>
      </c>
      <c r="B564" s="251" t="s">
        <v>2432</v>
      </c>
      <c r="C564" s="251" t="s">
        <v>2432</v>
      </c>
      <c r="D564" s="251" t="s">
        <v>2432</v>
      </c>
      <c r="E564" s="251" t="s">
        <v>2432</v>
      </c>
      <c r="F564" s="251" t="s">
        <v>2432</v>
      </c>
      <c r="G564" s="251" t="s">
        <v>2432</v>
      </c>
      <c r="H564" s="251" t="s">
        <v>2432</v>
      </c>
      <c r="I564" s="251" t="s">
        <v>2432</v>
      </c>
      <c r="J564" s="251" t="s">
        <v>2432</v>
      </c>
      <c r="K564" s="251" t="s">
        <v>2432</v>
      </c>
      <c r="L564" s="251" t="s">
        <v>2432</v>
      </c>
      <c r="M564" s="251" t="s">
        <v>2432</v>
      </c>
      <c r="N564" s="251" t="s">
        <v>2432</v>
      </c>
      <c r="O564" s="251" t="s">
        <v>2432</v>
      </c>
      <c r="P564" s="251" t="s">
        <v>2432</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1772</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1773</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2433</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194</v>
      </c>
      <c r="AE572" s="221" t="s">
        <v>9</v>
      </c>
      <c r="AF572" s="85" t="s">
        <v>1706</v>
      </c>
      <c r="AG572" s="85" t="s">
        <v>1707</v>
      </c>
      <c r="AH572" s="85" t="s">
        <v>1708</v>
      </c>
      <c r="AI572" s="86" t="s">
        <v>1709</v>
      </c>
      <c r="AJ572" s="85"/>
      <c r="AK572" s="86" t="s">
        <v>1710</v>
      </c>
    </row>
    <row r="573" spans="1:37" ht="24.9" customHeight="1" thickTop="1" thickBot="1" x14ac:dyDescent="0.3">
      <c r="A573" s="251" t="s">
        <v>1045</v>
      </c>
      <c r="B573" s="251" t="s">
        <v>1045</v>
      </c>
      <c r="C573" s="251" t="s">
        <v>1045</v>
      </c>
      <c r="D573" s="251" t="s">
        <v>1045</v>
      </c>
      <c r="E573" s="251" t="s">
        <v>1045</v>
      </c>
      <c r="F573" s="251" t="s">
        <v>1045</v>
      </c>
      <c r="G573" s="251" t="s">
        <v>1045</v>
      </c>
      <c r="H573" s="251" t="s">
        <v>1045</v>
      </c>
      <c r="I573" s="251" t="s">
        <v>1045</v>
      </c>
      <c r="J573" s="251" t="s">
        <v>1045</v>
      </c>
      <c r="K573" s="251" t="s">
        <v>1045</v>
      </c>
      <c r="L573" s="251" t="s">
        <v>1045</v>
      </c>
      <c r="M573" s="251" t="s">
        <v>1045</v>
      </c>
      <c r="N573" s="251" t="s">
        <v>1045</v>
      </c>
      <c r="O573" s="251" t="s">
        <v>1045</v>
      </c>
      <c r="P573" s="251" t="s">
        <v>1045</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1047</v>
      </c>
      <c r="B574" s="251" t="s">
        <v>1047</v>
      </c>
      <c r="C574" s="251" t="s">
        <v>1047</v>
      </c>
      <c r="D574" s="251" t="s">
        <v>1047</v>
      </c>
      <c r="E574" s="251" t="s">
        <v>1047</v>
      </c>
      <c r="F574" s="251" t="s">
        <v>1047</v>
      </c>
      <c r="G574" s="251" t="s">
        <v>1047</v>
      </c>
      <c r="H574" s="251" t="s">
        <v>1047</v>
      </c>
      <c r="I574" s="251" t="s">
        <v>1047</v>
      </c>
      <c r="J574" s="251" t="s">
        <v>1047</v>
      </c>
      <c r="K574" s="251" t="s">
        <v>1047</v>
      </c>
      <c r="L574" s="251" t="s">
        <v>1047</v>
      </c>
      <c r="M574" s="251" t="s">
        <v>1047</v>
      </c>
      <c r="N574" s="251" t="s">
        <v>1047</v>
      </c>
      <c r="O574" s="251" t="s">
        <v>1047</v>
      </c>
      <c r="P574" s="251" t="s">
        <v>1047</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2434</v>
      </c>
      <c r="B575" s="251" t="s">
        <v>2434</v>
      </c>
      <c r="C575" s="251" t="s">
        <v>2434</v>
      </c>
      <c r="D575" s="251" t="s">
        <v>2434</v>
      </c>
      <c r="E575" s="251" t="s">
        <v>2434</v>
      </c>
      <c r="F575" s="251" t="s">
        <v>2434</v>
      </c>
      <c r="G575" s="251" t="s">
        <v>2434</v>
      </c>
      <c r="H575" s="251" t="s">
        <v>2434</v>
      </c>
      <c r="I575" s="251" t="s">
        <v>2434</v>
      </c>
      <c r="J575" s="251" t="s">
        <v>2434</v>
      </c>
      <c r="K575" s="251" t="s">
        <v>2434</v>
      </c>
      <c r="L575" s="251" t="s">
        <v>2434</v>
      </c>
      <c r="M575" s="251" t="s">
        <v>2434</v>
      </c>
      <c r="N575" s="251" t="s">
        <v>2434</v>
      </c>
      <c r="O575" s="251" t="s">
        <v>2434</v>
      </c>
      <c r="P575" s="251" t="s">
        <v>2434</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2435</v>
      </c>
      <c r="B576" s="251" t="s">
        <v>2435</v>
      </c>
      <c r="C576" s="251" t="s">
        <v>2435</v>
      </c>
      <c r="D576" s="251" t="s">
        <v>2435</v>
      </c>
      <c r="E576" s="251" t="s">
        <v>2435</v>
      </c>
      <c r="F576" s="251" t="s">
        <v>2435</v>
      </c>
      <c r="G576" s="251" t="s">
        <v>2435</v>
      </c>
      <c r="H576" s="251" t="s">
        <v>2435</v>
      </c>
      <c r="I576" s="251" t="s">
        <v>2435</v>
      </c>
      <c r="J576" s="251" t="s">
        <v>2435</v>
      </c>
      <c r="K576" s="251" t="s">
        <v>2435</v>
      </c>
      <c r="L576" s="251" t="s">
        <v>2435</v>
      </c>
      <c r="M576" s="251" t="s">
        <v>2435</v>
      </c>
      <c r="N576" s="251" t="s">
        <v>2435</v>
      </c>
      <c r="O576" s="251" t="s">
        <v>2435</v>
      </c>
      <c r="P576" s="251" t="s">
        <v>2435</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2436</v>
      </c>
      <c r="B577" s="252" t="s">
        <v>2436</v>
      </c>
      <c r="C577" s="252" t="s">
        <v>2436</v>
      </c>
      <c r="D577" s="252" t="s">
        <v>2436</v>
      </c>
      <c r="E577" s="252" t="s">
        <v>2436</v>
      </c>
      <c r="F577" s="252" t="s">
        <v>2436</v>
      </c>
      <c r="G577" s="252" t="s">
        <v>2436</v>
      </c>
      <c r="H577" s="252" t="s">
        <v>2436</v>
      </c>
      <c r="I577" s="252" t="s">
        <v>2436</v>
      </c>
      <c r="J577" s="252" t="s">
        <v>2436</v>
      </c>
      <c r="K577" s="252" t="s">
        <v>2436</v>
      </c>
      <c r="L577" s="252" t="s">
        <v>2436</v>
      </c>
      <c r="M577" s="252" t="s">
        <v>2436</v>
      </c>
      <c r="N577" s="252" t="s">
        <v>2436</v>
      </c>
      <c r="O577" s="252" t="s">
        <v>2436</v>
      </c>
      <c r="P577" s="252" t="s">
        <v>2436</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2437</v>
      </c>
      <c r="B578" s="252" t="s">
        <v>2437</v>
      </c>
      <c r="C578" s="252" t="s">
        <v>2437</v>
      </c>
      <c r="D578" s="252" t="s">
        <v>2437</v>
      </c>
      <c r="E578" s="252" t="s">
        <v>2437</v>
      </c>
      <c r="F578" s="252" t="s">
        <v>2437</v>
      </c>
      <c r="G578" s="252" t="s">
        <v>2437</v>
      </c>
      <c r="H578" s="252" t="s">
        <v>2437</v>
      </c>
      <c r="I578" s="252" t="s">
        <v>2437</v>
      </c>
      <c r="J578" s="252" t="s">
        <v>2437</v>
      </c>
      <c r="K578" s="252" t="s">
        <v>2437</v>
      </c>
      <c r="L578" s="252" t="s">
        <v>2437</v>
      </c>
      <c r="M578" s="252" t="s">
        <v>2437</v>
      </c>
      <c r="N578" s="252" t="s">
        <v>2437</v>
      </c>
      <c r="O578" s="252" t="s">
        <v>2437</v>
      </c>
      <c r="P578" s="252" t="s">
        <v>2437</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2438</v>
      </c>
      <c r="B579" s="251" t="s">
        <v>2438</v>
      </c>
      <c r="C579" s="251" t="s">
        <v>2438</v>
      </c>
      <c r="D579" s="251" t="s">
        <v>2438</v>
      </c>
      <c r="E579" s="251" t="s">
        <v>2438</v>
      </c>
      <c r="F579" s="251" t="s">
        <v>2438</v>
      </c>
      <c r="G579" s="251" t="s">
        <v>2438</v>
      </c>
      <c r="H579" s="251" t="s">
        <v>2438</v>
      </c>
      <c r="I579" s="251" t="s">
        <v>2438</v>
      </c>
      <c r="J579" s="251" t="s">
        <v>2438</v>
      </c>
      <c r="K579" s="251" t="s">
        <v>2438</v>
      </c>
      <c r="L579" s="251" t="s">
        <v>2438</v>
      </c>
      <c r="M579" s="251" t="s">
        <v>2438</v>
      </c>
      <c r="N579" s="251" t="s">
        <v>2438</v>
      </c>
      <c r="O579" s="251" t="s">
        <v>2438</v>
      </c>
      <c r="P579" s="251" t="s">
        <v>2438</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2439</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2440</v>
      </c>
      <c r="B581" s="251" t="s">
        <v>2440</v>
      </c>
      <c r="C581" s="251" t="s">
        <v>2440</v>
      </c>
      <c r="D581" s="251" t="s">
        <v>2440</v>
      </c>
      <c r="E581" s="251" t="s">
        <v>2440</v>
      </c>
      <c r="F581" s="251" t="s">
        <v>2440</v>
      </c>
      <c r="G581" s="251" t="s">
        <v>2440</v>
      </c>
      <c r="H581" s="251" t="s">
        <v>2440</v>
      </c>
      <c r="I581" s="251" t="s">
        <v>2440</v>
      </c>
      <c r="J581" s="251" t="s">
        <v>2440</v>
      </c>
      <c r="K581" s="251" t="s">
        <v>2440</v>
      </c>
      <c r="L581" s="251" t="s">
        <v>2440</v>
      </c>
      <c r="M581" s="251" t="s">
        <v>2440</v>
      </c>
      <c r="N581" s="251" t="s">
        <v>2440</v>
      </c>
      <c r="O581" s="251" t="s">
        <v>2440</v>
      </c>
      <c r="P581" s="251" t="s">
        <v>2440</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2441</v>
      </c>
      <c r="B582" s="251" t="s">
        <v>2441</v>
      </c>
      <c r="C582" s="251" t="s">
        <v>2441</v>
      </c>
      <c r="D582" s="251" t="s">
        <v>2441</v>
      </c>
      <c r="E582" s="251" t="s">
        <v>2441</v>
      </c>
      <c r="F582" s="251" t="s">
        <v>2441</v>
      </c>
      <c r="G582" s="251" t="s">
        <v>2441</v>
      </c>
      <c r="H582" s="251" t="s">
        <v>2441</v>
      </c>
      <c r="I582" s="251" t="s">
        <v>2441</v>
      </c>
      <c r="J582" s="251" t="s">
        <v>2441</v>
      </c>
      <c r="K582" s="251" t="s">
        <v>2441</v>
      </c>
      <c r="L582" s="251" t="s">
        <v>2441</v>
      </c>
      <c r="M582" s="251" t="s">
        <v>2441</v>
      </c>
      <c r="N582" s="251" t="s">
        <v>2441</v>
      </c>
      <c r="O582" s="251" t="s">
        <v>2441</v>
      </c>
      <c r="P582" s="251" t="s">
        <v>2441</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1774</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1775</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203</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194</v>
      </c>
      <c r="AE586" s="103" t="s">
        <v>9</v>
      </c>
      <c r="AF586" s="85" t="s">
        <v>1706</v>
      </c>
      <c r="AG586" s="85" t="s">
        <v>1707</v>
      </c>
      <c r="AH586" s="85" t="s">
        <v>1708</v>
      </c>
      <c r="AI586" s="86" t="s">
        <v>1709</v>
      </c>
      <c r="AJ586" s="85"/>
      <c r="AK586" s="86" t="s">
        <v>1710</v>
      </c>
    </row>
    <row r="587" spans="1:37" ht="24.9" customHeight="1" thickTop="1" thickBot="1" x14ac:dyDescent="0.3">
      <c r="A587" s="251" t="s">
        <v>1068</v>
      </c>
      <c r="B587" s="251" t="s">
        <v>1068</v>
      </c>
      <c r="C587" s="251" t="s">
        <v>1068</v>
      </c>
      <c r="D587" s="251" t="s">
        <v>1068</v>
      </c>
      <c r="E587" s="251" t="s">
        <v>1068</v>
      </c>
      <c r="F587" s="251" t="s">
        <v>1068</v>
      </c>
      <c r="G587" s="251" t="s">
        <v>1068</v>
      </c>
      <c r="H587" s="251" t="s">
        <v>1068</v>
      </c>
      <c r="I587" s="251" t="s">
        <v>1068</v>
      </c>
      <c r="J587" s="251" t="s">
        <v>1068</v>
      </c>
      <c r="K587" s="251" t="s">
        <v>1068</v>
      </c>
      <c r="L587" s="251" t="s">
        <v>1068</v>
      </c>
      <c r="M587" s="251" t="s">
        <v>1068</v>
      </c>
      <c r="N587" s="251" t="s">
        <v>1068</v>
      </c>
      <c r="O587" s="251" t="s">
        <v>1068</v>
      </c>
      <c r="P587" s="251" t="s">
        <v>1068</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1069</v>
      </c>
      <c r="B588" s="251" t="s">
        <v>1069</v>
      </c>
      <c r="C588" s="251" t="s">
        <v>1069</v>
      </c>
      <c r="D588" s="251" t="s">
        <v>1069</v>
      </c>
      <c r="E588" s="251" t="s">
        <v>1069</v>
      </c>
      <c r="F588" s="251" t="s">
        <v>1069</v>
      </c>
      <c r="G588" s="251" t="s">
        <v>1069</v>
      </c>
      <c r="H588" s="251" t="s">
        <v>1069</v>
      </c>
      <c r="I588" s="251" t="s">
        <v>1069</v>
      </c>
      <c r="J588" s="251" t="s">
        <v>1069</v>
      </c>
      <c r="K588" s="251" t="s">
        <v>1069</v>
      </c>
      <c r="L588" s="251" t="s">
        <v>1069</v>
      </c>
      <c r="M588" s="251" t="s">
        <v>1069</v>
      </c>
      <c r="N588" s="251" t="s">
        <v>1069</v>
      </c>
      <c r="O588" s="251" t="s">
        <v>1069</v>
      </c>
      <c r="P588" s="251" t="s">
        <v>1069</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1070</v>
      </c>
      <c r="B589" s="251" t="s">
        <v>1070</v>
      </c>
      <c r="C589" s="251" t="s">
        <v>1070</v>
      </c>
      <c r="D589" s="251" t="s">
        <v>1070</v>
      </c>
      <c r="E589" s="251" t="s">
        <v>1070</v>
      </c>
      <c r="F589" s="251" t="s">
        <v>1070</v>
      </c>
      <c r="G589" s="251" t="s">
        <v>1070</v>
      </c>
      <c r="H589" s="251" t="s">
        <v>1070</v>
      </c>
      <c r="I589" s="251" t="s">
        <v>1070</v>
      </c>
      <c r="J589" s="251" t="s">
        <v>1070</v>
      </c>
      <c r="K589" s="251" t="s">
        <v>1070</v>
      </c>
      <c r="L589" s="251" t="s">
        <v>1070</v>
      </c>
      <c r="M589" s="251" t="s">
        <v>1070</v>
      </c>
      <c r="N589" s="251" t="s">
        <v>1070</v>
      </c>
      <c r="O589" s="251" t="s">
        <v>1070</v>
      </c>
      <c r="P589" s="251" t="s">
        <v>1070</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1071</v>
      </c>
      <c r="B590" s="251" t="s">
        <v>1071</v>
      </c>
      <c r="C590" s="251" t="s">
        <v>1071</v>
      </c>
      <c r="D590" s="251" t="s">
        <v>1071</v>
      </c>
      <c r="E590" s="251" t="s">
        <v>1071</v>
      </c>
      <c r="F590" s="251" t="s">
        <v>1071</v>
      </c>
      <c r="G590" s="251" t="s">
        <v>1071</v>
      </c>
      <c r="H590" s="251" t="s">
        <v>1071</v>
      </c>
      <c r="I590" s="251" t="s">
        <v>1071</v>
      </c>
      <c r="J590" s="251" t="s">
        <v>1071</v>
      </c>
      <c r="K590" s="251" t="s">
        <v>1071</v>
      </c>
      <c r="L590" s="251" t="s">
        <v>1071</v>
      </c>
      <c r="M590" s="251" t="s">
        <v>1071</v>
      </c>
      <c r="N590" s="251" t="s">
        <v>1071</v>
      </c>
      <c r="O590" s="251" t="s">
        <v>1071</v>
      </c>
      <c r="P590" s="251" t="s">
        <v>1071</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2442</v>
      </c>
      <c r="B591" s="251" t="s">
        <v>2442</v>
      </c>
      <c r="C591" s="251" t="s">
        <v>2442</v>
      </c>
      <c r="D591" s="251" t="s">
        <v>2442</v>
      </c>
      <c r="E591" s="251" t="s">
        <v>2442</v>
      </c>
      <c r="F591" s="251" t="s">
        <v>2442</v>
      </c>
      <c r="G591" s="251" t="s">
        <v>2442</v>
      </c>
      <c r="H591" s="251" t="s">
        <v>2442</v>
      </c>
      <c r="I591" s="251" t="s">
        <v>2442</v>
      </c>
      <c r="J591" s="251" t="s">
        <v>2442</v>
      </c>
      <c r="K591" s="251" t="s">
        <v>2442</v>
      </c>
      <c r="L591" s="251" t="s">
        <v>2442</v>
      </c>
      <c r="M591" s="251" t="s">
        <v>2442</v>
      </c>
      <c r="N591" s="251" t="s">
        <v>2442</v>
      </c>
      <c r="O591" s="251" t="s">
        <v>2442</v>
      </c>
      <c r="P591" s="251" t="s">
        <v>2442</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1776</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1777</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544</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194</v>
      </c>
      <c r="AE599" s="221" t="s">
        <v>9</v>
      </c>
      <c r="AF599" s="85" t="s">
        <v>1706</v>
      </c>
      <c r="AG599" s="85" t="s">
        <v>1707</v>
      </c>
      <c r="AH599" s="85" t="s">
        <v>1708</v>
      </c>
      <c r="AI599" s="86" t="s">
        <v>1709</v>
      </c>
      <c r="AJ599" s="85"/>
      <c r="AK599" s="86" t="s">
        <v>1710</v>
      </c>
    </row>
    <row r="600" spans="1:37" ht="24.9" customHeight="1" thickTop="1" thickBot="1" x14ac:dyDescent="0.3">
      <c r="A600" s="251" t="s">
        <v>1045</v>
      </c>
      <c r="B600" s="251" t="s">
        <v>1045</v>
      </c>
      <c r="C600" s="251" t="s">
        <v>1045</v>
      </c>
      <c r="D600" s="251" t="s">
        <v>1045</v>
      </c>
      <c r="E600" s="251" t="s">
        <v>1045</v>
      </c>
      <c r="F600" s="251" t="s">
        <v>1045</v>
      </c>
      <c r="G600" s="251" t="s">
        <v>1045</v>
      </c>
      <c r="H600" s="251" t="s">
        <v>1045</v>
      </c>
      <c r="I600" s="251" t="s">
        <v>1045</v>
      </c>
      <c r="J600" s="251" t="s">
        <v>1045</v>
      </c>
      <c r="K600" s="251" t="s">
        <v>1045</v>
      </c>
      <c r="L600" s="251" t="s">
        <v>1045</v>
      </c>
      <c r="M600" s="251" t="s">
        <v>1045</v>
      </c>
      <c r="N600" s="251" t="s">
        <v>1045</v>
      </c>
      <c r="O600" s="251" t="s">
        <v>1045</v>
      </c>
      <c r="P600" s="251" t="s">
        <v>1045</v>
      </c>
      <c r="Q600" s="161"/>
      <c r="R600" s="161"/>
      <c r="S600" s="161"/>
      <c r="T600" s="161"/>
      <c r="U600" s="161"/>
      <c r="V600" s="161"/>
      <c r="W600" s="161"/>
      <c r="X600" s="161"/>
      <c r="Y600" s="161"/>
      <c r="Z600" s="161"/>
      <c r="AA600" s="161"/>
      <c r="AB600" s="161"/>
      <c r="AC600" s="162"/>
      <c r="AD600" s="229">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1047</v>
      </c>
      <c r="B601" s="251" t="s">
        <v>1047</v>
      </c>
      <c r="C601" s="251" t="s">
        <v>1047</v>
      </c>
      <c r="D601" s="251" t="s">
        <v>1047</v>
      </c>
      <c r="E601" s="251" t="s">
        <v>1047</v>
      </c>
      <c r="F601" s="251" t="s">
        <v>1047</v>
      </c>
      <c r="G601" s="251" t="s">
        <v>1047</v>
      </c>
      <c r="H601" s="251" t="s">
        <v>1047</v>
      </c>
      <c r="I601" s="251" t="s">
        <v>1047</v>
      </c>
      <c r="J601" s="251" t="s">
        <v>1047</v>
      </c>
      <c r="K601" s="251" t="s">
        <v>1047</v>
      </c>
      <c r="L601" s="251" t="s">
        <v>1047</v>
      </c>
      <c r="M601" s="251" t="s">
        <v>1047</v>
      </c>
      <c r="N601" s="251" t="s">
        <v>1047</v>
      </c>
      <c r="O601" s="251" t="s">
        <v>1047</v>
      </c>
      <c r="P601" s="251" t="s">
        <v>1047</v>
      </c>
      <c r="Q601" s="161"/>
      <c r="R601" s="161"/>
      <c r="S601" s="161"/>
      <c r="T601" s="161"/>
      <c r="U601" s="161"/>
      <c r="V601" s="161"/>
      <c r="W601" s="161"/>
      <c r="X601" s="161"/>
      <c r="Y601" s="161"/>
      <c r="Z601" s="161"/>
      <c r="AA601" s="161"/>
      <c r="AB601" s="161"/>
      <c r="AC601" s="162"/>
      <c r="AD601" s="229">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2444</v>
      </c>
      <c r="B602" s="251" t="s">
        <v>2444</v>
      </c>
      <c r="C602" s="251" t="s">
        <v>2444</v>
      </c>
      <c r="D602" s="251" t="s">
        <v>2444</v>
      </c>
      <c r="E602" s="251" t="s">
        <v>2444</v>
      </c>
      <c r="F602" s="251" t="s">
        <v>2444</v>
      </c>
      <c r="G602" s="251" t="s">
        <v>2444</v>
      </c>
      <c r="H602" s="251" t="s">
        <v>2444</v>
      </c>
      <c r="I602" s="251" t="s">
        <v>2444</v>
      </c>
      <c r="J602" s="251" t="s">
        <v>2444</v>
      </c>
      <c r="K602" s="251" t="s">
        <v>2444</v>
      </c>
      <c r="L602" s="251" t="s">
        <v>2444</v>
      </c>
      <c r="M602" s="251" t="s">
        <v>2444</v>
      </c>
      <c r="N602" s="251" t="s">
        <v>2444</v>
      </c>
      <c r="O602" s="251" t="s">
        <v>2444</v>
      </c>
      <c r="P602" s="251" t="s">
        <v>2444</v>
      </c>
      <c r="Q602" s="161"/>
      <c r="R602" s="161"/>
      <c r="S602" s="161"/>
      <c r="T602" s="161"/>
      <c r="U602" s="161"/>
      <c r="V602" s="161"/>
      <c r="W602" s="161"/>
      <c r="X602" s="161"/>
      <c r="Y602" s="161"/>
      <c r="Z602" s="161"/>
      <c r="AA602" s="161"/>
      <c r="AB602" s="161"/>
      <c r="AC602" s="162"/>
      <c r="AD602" s="229">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2445</v>
      </c>
      <c r="B603" s="251" t="s">
        <v>2445</v>
      </c>
      <c r="C603" s="251" t="s">
        <v>2445</v>
      </c>
      <c r="D603" s="251" t="s">
        <v>2445</v>
      </c>
      <c r="E603" s="251" t="s">
        <v>2445</v>
      </c>
      <c r="F603" s="251" t="s">
        <v>2445</v>
      </c>
      <c r="G603" s="251" t="s">
        <v>2445</v>
      </c>
      <c r="H603" s="251" t="s">
        <v>2445</v>
      </c>
      <c r="I603" s="251" t="s">
        <v>2445</v>
      </c>
      <c r="J603" s="251" t="s">
        <v>2445</v>
      </c>
      <c r="K603" s="251" t="s">
        <v>2445</v>
      </c>
      <c r="L603" s="251" t="s">
        <v>2445</v>
      </c>
      <c r="M603" s="251" t="s">
        <v>2445</v>
      </c>
      <c r="N603" s="251" t="s">
        <v>2445</v>
      </c>
      <c r="O603" s="251" t="s">
        <v>2445</v>
      </c>
      <c r="P603" s="251" t="s">
        <v>2445</v>
      </c>
      <c r="Q603" s="161"/>
      <c r="R603" s="161"/>
      <c r="S603" s="161"/>
      <c r="T603" s="161"/>
      <c r="U603" s="161"/>
      <c r="V603" s="161"/>
      <c r="W603" s="161"/>
      <c r="X603" s="161"/>
      <c r="Y603" s="161"/>
      <c r="Z603" s="161"/>
      <c r="AA603" s="161"/>
      <c r="AB603" s="161"/>
      <c r="AC603" s="162"/>
      <c r="AD603" s="229">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1" t="s">
        <v>1778</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16.666666666666664</v>
      </c>
      <c r="AF604" s="58"/>
      <c r="AG604" s="90">
        <f>SUM(AG600:AG603)</f>
        <v>4</v>
      </c>
      <c r="AH604" s="91"/>
      <c r="AI604" s="92"/>
      <c r="AJ604" s="92"/>
      <c r="AK604" s="92"/>
    </row>
    <row r="605" spans="1:37" ht="24.9" customHeight="1" x14ac:dyDescent="0.25">
      <c r="A605" s="279" t="s">
        <v>1779</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203</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194</v>
      </c>
      <c r="AE607" s="103" t="s">
        <v>9</v>
      </c>
      <c r="AF607" s="85" t="s">
        <v>1706</v>
      </c>
      <c r="AG607" s="85" t="s">
        <v>1707</v>
      </c>
      <c r="AH607" s="85" t="s">
        <v>1708</v>
      </c>
      <c r="AI607" s="86" t="s">
        <v>1709</v>
      </c>
      <c r="AJ607" s="85"/>
      <c r="AK607" s="86" t="s">
        <v>1710</v>
      </c>
    </row>
    <row r="608" spans="1:37" ht="24.9" customHeight="1" thickTop="1" thickBot="1" x14ac:dyDescent="0.3">
      <c r="A608" s="251" t="s">
        <v>2446</v>
      </c>
      <c r="B608" s="251" t="s">
        <v>2446</v>
      </c>
      <c r="C608" s="251" t="s">
        <v>2446</v>
      </c>
      <c r="D608" s="251" t="s">
        <v>2446</v>
      </c>
      <c r="E608" s="251" t="s">
        <v>2446</v>
      </c>
      <c r="F608" s="251" t="s">
        <v>2446</v>
      </c>
      <c r="G608" s="251" t="s">
        <v>2446</v>
      </c>
      <c r="H608" s="251" t="s">
        <v>2446</v>
      </c>
      <c r="I608" s="251" t="s">
        <v>2446</v>
      </c>
      <c r="J608" s="251" t="s">
        <v>2446</v>
      </c>
      <c r="K608" s="251" t="s">
        <v>2446</v>
      </c>
      <c r="L608" s="251" t="s">
        <v>2446</v>
      </c>
      <c r="M608" s="251" t="s">
        <v>2446</v>
      </c>
      <c r="N608" s="251" t="s">
        <v>2446</v>
      </c>
      <c r="O608" s="251" t="s">
        <v>2446</v>
      </c>
      <c r="P608" s="251" t="s">
        <v>2446</v>
      </c>
      <c r="Q608" s="161"/>
      <c r="R608" s="161"/>
      <c r="S608" s="161"/>
      <c r="T608" s="161"/>
      <c r="U608" s="161"/>
      <c r="V608" s="161"/>
      <c r="W608" s="161"/>
      <c r="X608" s="161"/>
      <c r="Y608" s="161"/>
      <c r="Z608" s="161"/>
      <c r="AA608" s="161"/>
      <c r="AB608" s="161"/>
      <c r="AC608" s="162"/>
      <c r="AD608" s="229">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2447</v>
      </c>
      <c r="B609" s="251" t="s">
        <v>2447</v>
      </c>
      <c r="C609" s="251" t="s">
        <v>2447</v>
      </c>
      <c r="D609" s="251" t="s">
        <v>2447</v>
      </c>
      <c r="E609" s="251" t="s">
        <v>2447</v>
      </c>
      <c r="F609" s="251" t="s">
        <v>2447</v>
      </c>
      <c r="G609" s="251" t="s">
        <v>2447</v>
      </c>
      <c r="H609" s="251" t="s">
        <v>2447</v>
      </c>
      <c r="I609" s="251" t="s">
        <v>2447</v>
      </c>
      <c r="J609" s="251" t="s">
        <v>2447</v>
      </c>
      <c r="K609" s="251" t="s">
        <v>2447</v>
      </c>
      <c r="L609" s="251" t="s">
        <v>2447</v>
      </c>
      <c r="M609" s="251" t="s">
        <v>2447</v>
      </c>
      <c r="N609" s="251" t="s">
        <v>2447</v>
      </c>
      <c r="O609" s="251" t="s">
        <v>2447</v>
      </c>
      <c r="P609" s="251" t="s">
        <v>2447</v>
      </c>
      <c r="Q609" s="161"/>
      <c r="R609" s="161"/>
      <c r="S609" s="161"/>
      <c r="T609" s="161"/>
      <c r="U609" s="161"/>
      <c r="V609" s="161"/>
      <c r="W609" s="161"/>
      <c r="X609" s="161"/>
      <c r="Y609" s="161"/>
      <c r="Z609" s="161"/>
      <c r="AA609" s="161"/>
      <c r="AB609" s="161"/>
      <c r="AC609" s="162"/>
      <c r="AD609" s="229">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2448</v>
      </c>
      <c r="B610" s="251" t="s">
        <v>2448</v>
      </c>
      <c r="C610" s="251" t="s">
        <v>2448</v>
      </c>
      <c r="D610" s="251" t="s">
        <v>2448</v>
      </c>
      <c r="E610" s="251" t="s">
        <v>2448</v>
      </c>
      <c r="F610" s="251" t="s">
        <v>2448</v>
      </c>
      <c r="G610" s="251" t="s">
        <v>2448</v>
      </c>
      <c r="H610" s="251" t="s">
        <v>2448</v>
      </c>
      <c r="I610" s="251" t="s">
        <v>2448</v>
      </c>
      <c r="J610" s="251" t="s">
        <v>2448</v>
      </c>
      <c r="K610" s="251" t="s">
        <v>2448</v>
      </c>
      <c r="L610" s="251" t="s">
        <v>2448</v>
      </c>
      <c r="M610" s="251" t="s">
        <v>2448</v>
      </c>
      <c r="N610" s="251" t="s">
        <v>2448</v>
      </c>
      <c r="O610" s="251" t="s">
        <v>2448</v>
      </c>
      <c r="P610" s="251" t="s">
        <v>2448</v>
      </c>
      <c r="Q610" s="161"/>
      <c r="R610" s="161"/>
      <c r="S610" s="161"/>
      <c r="T610" s="161"/>
      <c r="U610" s="161"/>
      <c r="V610" s="161"/>
      <c r="W610" s="161"/>
      <c r="X610" s="161"/>
      <c r="Y610" s="161"/>
      <c r="Z610" s="161"/>
      <c r="AA610" s="161"/>
      <c r="AB610" s="161"/>
      <c r="AC610" s="162"/>
      <c r="AD610" s="229">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1" t="s">
        <v>2449</v>
      </c>
      <c r="B611" s="251" t="s">
        <v>2449</v>
      </c>
      <c r="C611" s="251" t="s">
        <v>2449</v>
      </c>
      <c r="D611" s="251" t="s">
        <v>2449</v>
      </c>
      <c r="E611" s="251" t="s">
        <v>2449</v>
      </c>
      <c r="F611" s="251" t="s">
        <v>2449</v>
      </c>
      <c r="G611" s="251" t="s">
        <v>2449</v>
      </c>
      <c r="H611" s="251" t="s">
        <v>2449</v>
      </c>
      <c r="I611" s="251" t="s">
        <v>2449</v>
      </c>
      <c r="J611" s="251" t="s">
        <v>2449</v>
      </c>
      <c r="K611" s="251" t="s">
        <v>2449</v>
      </c>
      <c r="L611" s="251" t="s">
        <v>2449</v>
      </c>
      <c r="M611" s="251" t="s">
        <v>2449</v>
      </c>
      <c r="N611" s="251" t="s">
        <v>2449</v>
      </c>
      <c r="O611" s="251" t="s">
        <v>2449</v>
      </c>
      <c r="P611" s="251" t="s">
        <v>2449</v>
      </c>
      <c r="Q611" s="161"/>
      <c r="R611" s="161"/>
      <c r="S611" s="161"/>
      <c r="T611" s="161"/>
      <c r="U611" s="161"/>
      <c r="V611" s="161"/>
      <c r="W611" s="161"/>
      <c r="X611" s="161"/>
      <c r="Y611" s="161"/>
      <c r="Z611" s="161"/>
      <c r="AA611" s="161"/>
      <c r="AB611" s="161"/>
      <c r="AC611" s="162"/>
      <c r="AD611" s="229">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2450</v>
      </c>
      <c r="B612" s="251" t="s">
        <v>2450</v>
      </c>
      <c r="C612" s="251" t="s">
        <v>2450</v>
      </c>
      <c r="D612" s="251" t="s">
        <v>2450</v>
      </c>
      <c r="E612" s="251" t="s">
        <v>2450</v>
      </c>
      <c r="F612" s="251" t="s">
        <v>2450</v>
      </c>
      <c r="G612" s="251" t="s">
        <v>2450</v>
      </c>
      <c r="H612" s="251" t="s">
        <v>2450</v>
      </c>
      <c r="I612" s="251" t="s">
        <v>2450</v>
      </c>
      <c r="J612" s="251" t="s">
        <v>2450</v>
      </c>
      <c r="K612" s="251" t="s">
        <v>2450</v>
      </c>
      <c r="L612" s="251" t="s">
        <v>2450</v>
      </c>
      <c r="M612" s="251" t="s">
        <v>2450</v>
      </c>
      <c r="N612" s="251" t="s">
        <v>2450</v>
      </c>
      <c r="O612" s="251" t="s">
        <v>2450</v>
      </c>
      <c r="P612" s="251" t="s">
        <v>2450</v>
      </c>
      <c r="Q612" s="161"/>
      <c r="R612" s="161"/>
      <c r="S612" s="161"/>
      <c r="T612" s="161"/>
      <c r="U612" s="161"/>
      <c r="V612" s="161"/>
      <c r="W612" s="161"/>
      <c r="X612" s="161"/>
      <c r="Y612" s="161"/>
      <c r="Z612" s="161"/>
      <c r="AA612" s="161"/>
      <c r="AB612" s="161"/>
      <c r="AC612" s="162"/>
      <c r="AD612" s="229">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1" t="s">
        <v>1780</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16.666666666666664</v>
      </c>
      <c r="AF613" s="58"/>
      <c r="AG613" s="90">
        <f>SUM(AG608:AG612)</f>
        <v>5</v>
      </c>
      <c r="AH613" s="91"/>
      <c r="AI613" s="92"/>
      <c r="AJ613" s="92"/>
      <c r="AK613" s="92"/>
    </row>
    <row r="614" spans="1:37" ht="24.9" customHeight="1" x14ac:dyDescent="0.25">
      <c r="A614" s="279" t="s">
        <v>1781</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2451</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194</v>
      </c>
      <c r="AE620" s="221" t="s">
        <v>9</v>
      </c>
      <c r="AF620" s="85" t="s">
        <v>1706</v>
      </c>
      <c r="AG620" s="85" t="s">
        <v>1707</v>
      </c>
      <c r="AH620" s="85" t="s">
        <v>1708</v>
      </c>
      <c r="AI620" s="86" t="s">
        <v>1709</v>
      </c>
      <c r="AJ620" s="85"/>
      <c r="AK620" s="86" t="s">
        <v>1710</v>
      </c>
    </row>
    <row r="621" spans="1:37" ht="24.9" customHeight="1" thickTop="1" thickBot="1" x14ac:dyDescent="0.3">
      <c r="A621" s="251" t="s">
        <v>2452</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2453</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2454</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2350</v>
      </c>
      <c r="B624" s="251" t="s">
        <v>2350</v>
      </c>
      <c r="C624" s="251" t="s">
        <v>2350</v>
      </c>
      <c r="D624" s="251" t="s">
        <v>2350</v>
      </c>
      <c r="E624" s="251" t="s">
        <v>2350</v>
      </c>
      <c r="F624" s="251" t="s">
        <v>2350</v>
      </c>
      <c r="G624" s="251" t="s">
        <v>2350</v>
      </c>
      <c r="H624" s="251" t="s">
        <v>2350</v>
      </c>
      <c r="I624" s="251" t="s">
        <v>2350</v>
      </c>
      <c r="J624" s="251" t="s">
        <v>2350</v>
      </c>
      <c r="K624" s="251" t="s">
        <v>2350</v>
      </c>
      <c r="L624" s="251" t="s">
        <v>2350</v>
      </c>
      <c r="M624" s="251" t="s">
        <v>2350</v>
      </c>
      <c r="N624" s="251" t="s">
        <v>2350</v>
      </c>
      <c r="O624" s="251" t="s">
        <v>2350</v>
      </c>
      <c r="P624" s="251" t="s">
        <v>2350</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2455</v>
      </c>
      <c r="B625" s="252" t="s">
        <v>2455</v>
      </c>
      <c r="C625" s="252" t="s">
        <v>2455</v>
      </c>
      <c r="D625" s="252" t="s">
        <v>2455</v>
      </c>
      <c r="E625" s="252" t="s">
        <v>2455</v>
      </c>
      <c r="F625" s="252" t="s">
        <v>2455</v>
      </c>
      <c r="G625" s="252" t="s">
        <v>2455</v>
      </c>
      <c r="H625" s="252" t="s">
        <v>2455</v>
      </c>
      <c r="I625" s="252" t="s">
        <v>2455</v>
      </c>
      <c r="J625" s="252" t="s">
        <v>2455</v>
      </c>
      <c r="K625" s="252" t="s">
        <v>2455</v>
      </c>
      <c r="L625" s="252" t="s">
        <v>2455</v>
      </c>
      <c r="M625" s="252" t="s">
        <v>2455</v>
      </c>
      <c r="N625" s="252" t="s">
        <v>2455</v>
      </c>
      <c r="O625" s="252" t="s">
        <v>2455</v>
      </c>
      <c r="P625" s="252" t="s">
        <v>2455</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2456</v>
      </c>
      <c r="B626" s="252" t="s">
        <v>2456</v>
      </c>
      <c r="C626" s="252" t="s">
        <v>2456</v>
      </c>
      <c r="D626" s="252" t="s">
        <v>2456</v>
      </c>
      <c r="E626" s="252" t="s">
        <v>2456</v>
      </c>
      <c r="F626" s="252" t="s">
        <v>2456</v>
      </c>
      <c r="G626" s="252" t="s">
        <v>2456</v>
      </c>
      <c r="H626" s="252" t="s">
        <v>2456</v>
      </c>
      <c r="I626" s="252" t="s">
        <v>2456</v>
      </c>
      <c r="J626" s="252" t="s">
        <v>2456</v>
      </c>
      <c r="K626" s="252" t="s">
        <v>2456</v>
      </c>
      <c r="L626" s="252" t="s">
        <v>2456</v>
      </c>
      <c r="M626" s="252" t="s">
        <v>2456</v>
      </c>
      <c r="N626" s="252" t="s">
        <v>2456</v>
      </c>
      <c r="O626" s="252" t="s">
        <v>2456</v>
      </c>
      <c r="P626" s="252" t="s">
        <v>2456</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2457</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2458</v>
      </c>
      <c r="B628" s="251" t="s">
        <v>2458</v>
      </c>
      <c r="C628" s="251" t="s">
        <v>2458</v>
      </c>
      <c r="D628" s="251" t="s">
        <v>2458</v>
      </c>
      <c r="E628" s="251" t="s">
        <v>2458</v>
      </c>
      <c r="F628" s="251" t="s">
        <v>2458</v>
      </c>
      <c r="G628" s="251" t="s">
        <v>2458</v>
      </c>
      <c r="H628" s="251" t="s">
        <v>2458</v>
      </c>
      <c r="I628" s="251" t="s">
        <v>2458</v>
      </c>
      <c r="J628" s="251" t="s">
        <v>2458</v>
      </c>
      <c r="K628" s="251" t="s">
        <v>2458</v>
      </c>
      <c r="L628" s="251" t="s">
        <v>2458</v>
      </c>
      <c r="M628" s="251" t="s">
        <v>2458</v>
      </c>
      <c r="N628" s="251" t="s">
        <v>2458</v>
      </c>
      <c r="O628" s="251" t="s">
        <v>2458</v>
      </c>
      <c r="P628" s="251" t="s">
        <v>2458</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2459</v>
      </c>
      <c r="B629" s="251" t="s">
        <v>2459</v>
      </c>
      <c r="C629" s="251" t="s">
        <v>2459</v>
      </c>
      <c r="D629" s="251" t="s">
        <v>2459</v>
      </c>
      <c r="E629" s="251" t="s">
        <v>2459</v>
      </c>
      <c r="F629" s="251" t="s">
        <v>2459</v>
      </c>
      <c r="G629" s="251" t="s">
        <v>2459</v>
      </c>
      <c r="H629" s="251" t="s">
        <v>2459</v>
      </c>
      <c r="I629" s="251" t="s">
        <v>2459</v>
      </c>
      <c r="J629" s="251" t="s">
        <v>2459</v>
      </c>
      <c r="K629" s="251" t="s">
        <v>2459</v>
      </c>
      <c r="L629" s="251" t="s">
        <v>2459</v>
      </c>
      <c r="M629" s="251" t="s">
        <v>2459</v>
      </c>
      <c r="N629" s="251" t="s">
        <v>2459</v>
      </c>
      <c r="O629" s="251" t="s">
        <v>2459</v>
      </c>
      <c r="P629" s="251" t="s">
        <v>2459</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2460</v>
      </c>
      <c r="B630" s="251" t="s">
        <v>2460</v>
      </c>
      <c r="C630" s="251" t="s">
        <v>2460</v>
      </c>
      <c r="D630" s="251" t="s">
        <v>2460</v>
      </c>
      <c r="E630" s="251" t="s">
        <v>2460</v>
      </c>
      <c r="F630" s="251" t="s">
        <v>2460</v>
      </c>
      <c r="G630" s="251" t="s">
        <v>2460</v>
      </c>
      <c r="H630" s="251" t="s">
        <v>2460</v>
      </c>
      <c r="I630" s="251" t="s">
        <v>2460</v>
      </c>
      <c r="J630" s="251" t="s">
        <v>2460</v>
      </c>
      <c r="K630" s="251" t="s">
        <v>2460</v>
      </c>
      <c r="L630" s="251" t="s">
        <v>2460</v>
      </c>
      <c r="M630" s="251" t="s">
        <v>2460</v>
      </c>
      <c r="N630" s="251" t="s">
        <v>2460</v>
      </c>
      <c r="O630" s="251" t="s">
        <v>2460</v>
      </c>
      <c r="P630" s="251" t="s">
        <v>2460</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2461</v>
      </c>
      <c r="B631" s="251" t="s">
        <v>2461</v>
      </c>
      <c r="C631" s="251" t="s">
        <v>2461</v>
      </c>
      <c r="D631" s="251" t="s">
        <v>2461</v>
      </c>
      <c r="E631" s="251" t="s">
        <v>2461</v>
      </c>
      <c r="F631" s="251" t="s">
        <v>2461</v>
      </c>
      <c r="G631" s="251" t="s">
        <v>2461</v>
      </c>
      <c r="H631" s="251" t="s">
        <v>2461</v>
      </c>
      <c r="I631" s="251" t="s">
        <v>2461</v>
      </c>
      <c r="J631" s="251" t="s">
        <v>2461</v>
      </c>
      <c r="K631" s="251" t="s">
        <v>2461</v>
      </c>
      <c r="L631" s="251" t="s">
        <v>2461</v>
      </c>
      <c r="M631" s="251" t="s">
        <v>2461</v>
      </c>
      <c r="N631" s="251" t="s">
        <v>2461</v>
      </c>
      <c r="O631" s="251" t="s">
        <v>2461</v>
      </c>
      <c r="P631" s="251" t="s">
        <v>2461</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1782</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1783</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194</v>
      </c>
      <c r="AE635" s="103" t="s">
        <v>9</v>
      </c>
      <c r="AF635" s="85" t="s">
        <v>1706</v>
      </c>
      <c r="AG635" s="85" t="s">
        <v>1707</v>
      </c>
      <c r="AH635" s="85" t="s">
        <v>1708</v>
      </c>
      <c r="AI635" s="86" t="s">
        <v>1709</v>
      </c>
      <c r="AJ635" s="85"/>
      <c r="AK635" s="86" t="s">
        <v>1710</v>
      </c>
    </row>
    <row r="636" spans="1:37" ht="24.9" customHeight="1" thickTop="1" thickBot="1" x14ac:dyDescent="0.3">
      <c r="A636" s="265" t="s">
        <v>1454</v>
      </c>
      <c r="B636" s="265" t="s">
        <v>1454</v>
      </c>
      <c r="C636" s="265" t="s">
        <v>1454</v>
      </c>
      <c r="D636" s="265" t="s">
        <v>1454</v>
      </c>
      <c r="E636" s="265" t="s">
        <v>1454</v>
      </c>
      <c r="F636" s="265" t="s">
        <v>1454</v>
      </c>
      <c r="G636" s="265" t="s">
        <v>1454</v>
      </c>
      <c r="H636" s="265" t="s">
        <v>1454</v>
      </c>
      <c r="I636" s="265" t="s">
        <v>1454</v>
      </c>
      <c r="J636" s="265" t="s">
        <v>1454</v>
      </c>
      <c r="K636" s="265" t="s">
        <v>1454</v>
      </c>
      <c r="L636" s="265" t="s">
        <v>1454</v>
      </c>
      <c r="M636" s="265" t="s">
        <v>1454</v>
      </c>
      <c r="N636" s="265" t="s">
        <v>1454</v>
      </c>
      <c r="O636" s="265" t="s">
        <v>1454</v>
      </c>
      <c r="P636" s="265" t="s">
        <v>1454</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1455</v>
      </c>
      <c r="B637" s="265" t="s">
        <v>1455</v>
      </c>
      <c r="C637" s="265" t="s">
        <v>1455</v>
      </c>
      <c r="D637" s="265" t="s">
        <v>1455</v>
      </c>
      <c r="E637" s="265" t="s">
        <v>1455</v>
      </c>
      <c r="F637" s="265" t="s">
        <v>1455</v>
      </c>
      <c r="G637" s="265" t="s">
        <v>1455</v>
      </c>
      <c r="H637" s="265" t="s">
        <v>1455</v>
      </c>
      <c r="I637" s="265" t="s">
        <v>1455</v>
      </c>
      <c r="J637" s="265" t="s">
        <v>1455</v>
      </c>
      <c r="K637" s="265" t="s">
        <v>1455</v>
      </c>
      <c r="L637" s="265" t="s">
        <v>1455</v>
      </c>
      <c r="M637" s="265" t="s">
        <v>1455</v>
      </c>
      <c r="N637" s="265" t="s">
        <v>1455</v>
      </c>
      <c r="O637" s="265" t="s">
        <v>1455</v>
      </c>
      <c r="P637" s="265" t="s">
        <v>1455</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1456</v>
      </c>
      <c r="B638" s="265" t="s">
        <v>1456</v>
      </c>
      <c r="C638" s="265" t="s">
        <v>1456</v>
      </c>
      <c r="D638" s="265" t="s">
        <v>1456</v>
      </c>
      <c r="E638" s="265" t="s">
        <v>1456</v>
      </c>
      <c r="F638" s="265" t="s">
        <v>1456</v>
      </c>
      <c r="G638" s="265" t="s">
        <v>1456</v>
      </c>
      <c r="H638" s="265" t="s">
        <v>1456</v>
      </c>
      <c r="I638" s="265" t="s">
        <v>1456</v>
      </c>
      <c r="J638" s="265" t="s">
        <v>1456</v>
      </c>
      <c r="K638" s="265" t="s">
        <v>1456</v>
      </c>
      <c r="L638" s="265" t="s">
        <v>1456</v>
      </c>
      <c r="M638" s="265" t="s">
        <v>1456</v>
      </c>
      <c r="N638" s="265" t="s">
        <v>1456</v>
      </c>
      <c r="O638" s="265" t="s">
        <v>1456</v>
      </c>
      <c r="P638" s="265" t="s">
        <v>1456</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1457</v>
      </c>
      <c r="B639" s="265" t="s">
        <v>1457</v>
      </c>
      <c r="C639" s="265" t="s">
        <v>1457</v>
      </c>
      <c r="D639" s="265" t="s">
        <v>1457</v>
      </c>
      <c r="E639" s="265" t="s">
        <v>1457</v>
      </c>
      <c r="F639" s="265" t="s">
        <v>1457</v>
      </c>
      <c r="G639" s="265" t="s">
        <v>1457</v>
      </c>
      <c r="H639" s="265" t="s">
        <v>1457</v>
      </c>
      <c r="I639" s="265" t="s">
        <v>1457</v>
      </c>
      <c r="J639" s="265" t="s">
        <v>1457</v>
      </c>
      <c r="K639" s="265" t="s">
        <v>1457</v>
      </c>
      <c r="L639" s="265" t="s">
        <v>1457</v>
      </c>
      <c r="M639" s="265" t="s">
        <v>1457</v>
      </c>
      <c r="N639" s="265" t="s">
        <v>1457</v>
      </c>
      <c r="O639" s="265" t="s">
        <v>1457</v>
      </c>
      <c r="P639" s="265" t="s">
        <v>1457</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2462</v>
      </c>
      <c r="B640" s="265" t="s">
        <v>2462</v>
      </c>
      <c r="C640" s="265" t="s">
        <v>2462</v>
      </c>
      <c r="D640" s="265" t="s">
        <v>2462</v>
      </c>
      <c r="E640" s="265" t="s">
        <v>2462</v>
      </c>
      <c r="F640" s="265" t="s">
        <v>2462</v>
      </c>
      <c r="G640" s="265" t="s">
        <v>2462</v>
      </c>
      <c r="H640" s="265" t="s">
        <v>2462</v>
      </c>
      <c r="I640" s="265" t="s">
        <v>2462</v>
      </c>
      <c r="J640" s="265" t="s">
        <v>2462</v>
      </c>
      <c r="K640" s="265" t="s">
        <v>2462</v>
      </c>
      <c r="L640" s="265" t="s">
        <v>2462</v>
      </c>
      <c r="M640" s="265" t="s">
        <v>2462</v>
      </c>
      <c r="N640" s="265" t="s">
        <v>2462</v>
      </c>
      <c r="O640" s="265" t="s">
        <v>2462</v>
      </c>
      <c r="P640" s="265" t="s">
        <v>2462</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1784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1785</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2463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194</v>
      </c>
      <c r="AE648" s="221" t="s">
        <v>9</v>
      </c>
      <c r="AF648" s="85" t="s">
        <v>1706</v>
      </c>
      <c r="AG648" s="85" t="s">
        <v>1707</v>
      </c>
      <c r="AH648" s="85" t="s">
        <v>1708</v>
      </c>
      <c r="AI648" s="86" t="s">
        <v>1709</v>
      </c>
      <c r="AJ648" s="85"/>
      <c r="AK648" s="86" t="s">
        <v>1710</v>
      </c>
    </row>
    <row r="649" spans="1:37" ht="24.9" customHeight="1" thickTop="1" thickBot="1" x14ac:dyDescent="0.3">
      <c r="A649" s="251" t="s">
        <v>1045</v>
      </c>
      <c r="B649" s="251" t="s">
        <v>1045</v>
      </c>
      <c r="C649" s="251" t="s">
        <v>1045</v>
      </c>
      <c r="D649" s="251" t="s">
        <v>1045</v>
      </c>
      <c r="E649" s="251" t="s">
        <v>1045</v>
      </c>
      <c r="F649" s="251" t="s">
        <v>1045</v>
      </c>
      <c r="G649" s="251" t="s">
        <v>1045</v>
      </c>
      <c r="H649" s="251" t="s">
        <v>1045</v>
      </c>
      <c r="I649" s="251" t="s">
        <v>1045</v>
      </c>
      <c r="J649" s="251" t="s">
        <v>1045</v>
      </c>
      <c r="K649" s="251" t="s">
        <v>1045</v>
      </c>
      <c r="L649" s="251" t="s">
        <v>1045</v>
      </c>
      <c r="M649" s="251" t="s">
        <v>1045</v>
      </c>
      <c r="N649" s="251" t="s">
        <v>1045</v>
      </c>
      <c r="O649" s="251" t="s">
        <v>1045</v>
      </c>
      <c r="P649" s="251" t="s">
        <v>1045</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1047</v>
      </c>
      <c r="B650" s="251" t="s">
        <v>1047</v>
      </c>
      <c r="C650" s="251" t="s">
        <v>1047</v>
      </c>
      <c r="D650" s="251" t="s">
        <v>1047</v>
      </c>
      <c r="E650" s="251" t="s">
        <v>1047</v>
      </c>
      <c r="F650" s="251" t="s">
        <v>1047</v>
      </c>
      <c r="G650" s="251" t="s">
        <v>1047</v>
      </c>
      <c r="H650" s="251" t="s">
        <v>1047</v>
      </c>
      <c r="I650" s="251" t="s">
        <v>1047</v>
      </c>
      <c r="J650" s="251" t="s">
        <v>1047</v>
      </c>
      <c r="K650" s="251" t="s">
        <v>1047</v>
      </c>
      <c r="L650" s="251" t="s">
        <v>1047</v>
      </c>
      <c r="M650" s="251" t="s">
        <v>1047</v>
      </c>
      <c r="N650" s="251" t="s">
        <v>1047</v>
      </c>
      <c r="O650" s="251" t="s">
        <v>1047</v>
      </c>
      <c r="P650" s="251" t="s">
        <v>1047</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2465</v>
      </c>
      <c r="B651" s="251" t="s">
        <v>2465</v>
      </c>
      <c r="C651" s="251" t="s">
        <v>2465</v>
      </c>
      <c r="D651" s="251" t="s">
        <v>2465</v>
      </c>
      <c r="E651" s="251" t="s">
        <v>2465</v>
      </c>
      <c r="F651" s="251" t="s">
        <v>2465</v>
      </c>
      <c r="G651" s="251" t="s">
        <v>2465</v>
      </c>
      <c r="H651" s="251" t="s">
        <v>2465</v>
      </c>
      <c r="I651" s="251" t="s">
        <v>2465</v>
      </c>
      <c r="J651" s="251" t="s">
        <v>2465</v>
      </c>
      <c r="K651" s="251" t="s">
        <v>2465</v>
      </c>
      <c r="L651" s="251" t="s">
        <v>2465</v>
      </c>
      <c r="M651" s="251" t="s">
        <v>2465</v>
      </c>
      <c r="N651" s="251" t="s">
        <v>2465</v>
      </c>
      <c r="O651" s="251" t="s">
        <v>2465</v>
      </c>
      <c r="P651" s="251" t="s">
        <v>2465</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2466</v>
      </c>
      <c r="B652" s="251" t="s">
        <v>2466</v>
      </c>
      <c r="C652" s="251" t="s">
        <v>2466</v>
      </c>
      <c r="D652" s="251" t="s">
        <v>2466</v>
      </c>
      <c r="E652" s="251" t="s">
        <v>2466</v>
      </c>
      <c r="F652" s="251" t="s">
        <v>2466</v>
      </c>
      <c r="G652" s="251" t="s">
        <v>2466</v>
      </c>
      <c r="H652" s="251" t="s">
        <v>2466</v>
      </c>
      <c r="I652" s="251" t="s">
        <v>2466</v>
      </c>
      <c r="J652" s="251" t="s">
        <v>2466</v>
      </c>
      <c r="K652" s="251" t="s">
        <v>2466</v>
      </c>
      <c r="L652" s="251" t="s">
        <v>2466</v>
      </c>
      <c r="M652" s="251" t="s">
        <v>2466</v>
      </c>
      <c r="N652" s="251" t="s">
        <v>2466</v>
      </c>
      <c r="O652" s="251" t="s">
        <v>2466</v>
      </c>
      <c r="P652" s="251" t="s">
        <v>2466</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2467</v>
      </c>
      <c r="B653" s="252" t="s">
        <v>2467</v>
      </c>
      <c r="C653" s="252" t="s">
        <v>2467</v>
      </c>
      <c r="D653" s="252" t="s">
        <v>2467</v>
      </c>
      <c r="E653" s="252" t="s">
        <v>2467</v>
      </c>
      <c r="F653" s="252" t="s">
        <v>2467</v>
      </c>
      <c r="G653" s="252" t="s">
        <v>2467</v>
      </c>
      <c r="H653" s="252" t="s">
        <v>2467</v>
      </c>
      <c r="I653" s="252" t="s">
        <v>2467</v>
      </c>
      <c r="J653" s="252" t="s">
        <v>2467</v>
      </c>
      <c r="K653" s="252" t="s">
        <v>2467</v>
      </c>
      <c r="L653" s="252" t="s">
        <v>2467</v>
      </c>
      <c r="M653" s="252" t="s">
        <v>2467</v>
      </c>
      <c r="N653" s="252" t="s">
        <v>2467</v>
      </c>
      <c r="O653" s="252" t="s">
        <v>2467</v>
      </c>
      <c r="P653" s="252" t="s">
        <v>2467</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2468</v>
      </c>
      <c r="B654" s="252" t="s">
        <v>2468</v>
      </c>
      <c r="C654" s="252" t="s">
        <v>2468</v>
      </c>
      <c r="D654" s="252" t="s">
        <v>2468</v>
      </c>
      <c r="E654" s="252" t="s">
        <v>2468</v>
      </c>
      <c r="F654" s="252" t="s">
        <v>2468</v>
      </c>
      <c r="G654" s="252" t="s">
        <v>2468</v>
      </c>
      <c r="H654" s="252" t="s">
        <v>2468</v>
      </c>
      <c r="I654" s="252" t="s">
        <v>2468</v>
      </c>
      <c r="J654" s="252" t="s">
        <v>2468</v>
      </c>
      <c r="K654" s="252" t="s">
        <v>2468</v>
      </c>
      <c r="L654" s="252" t="s">
        <v>2468</v>
      </c>
      <c r="M654" s="252" t="s">
        <v>2468</v>
      </c>
      <c r="N654" s="252" t="s">
        <v>2468</v>
      </c>
      <c r="O654" s="252" t="s">
        <v>2468</v>
      </c>
      <c r="P654" s="252" t="s">
        <v>2468</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2469</v>
      </c>
      <c r="B655" s="251" t="s">
        <v>2469</v>
      </c>
      <c r="C655" s="251" t="s">
        <v>2469</v>
      </c>
      <c r="D655" s="251" t="s">
        <v>2469</v>
      </c>
      <c r="E655" s="251" t="s">
        <v>2469</v>
      </c>
      <c r="F655" s="251" t="s">
        <v>2469</v>
      </c>
      <c r="G655" s="251" t="s">
        <v>2469</v>
      </c>
      <c r="H655" s="251" t="s">
        <v>2469</v>
      </c>
      <c r="I655" s="251" t="s">
        <v>2469</v>
      </c>
      <c r="J655" s="251" t="s">
        <v>2469</v>
      </c>
      <c r="K655" s="251" t="s">
        <v>2469</v>
      </c>
      <c r="L655" s="251" t="s">
        <v>2469</v>
      </c>
      <c r="M655" s="251" t="s">
        <v>2469</v>
      </c>
      <c r="N655" s="251" t="s">
        <v>2469</v>
      </c>
      <c r="O655" s="251" t="s">
        <v>2469</v>
      </c>
      <c r="P655" s="251" t="s">
        <v>2469</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2470</v>
      </c>
      <c r="B656" s="251" t="s">
        <v>2470</v>
      </c>
      <c r="C656" s="251" t="s">
        <v>2470</v>
      </c>
      <c r="D656" s="251" t="s">
        <v>2470</v>
      </c>
      <c r="E656" s="251" t="s">
        <v>2470</v>
      </c>
      <c r="F656" s="251" t="s">
        <v>2470</v>
      </c>
      <c r="G656" s="251" t="s">
        <v>2470</v>
      </c>
      <c r="H656" s="251" t="s">
        <v>2470</v>
      </c>
      <c r="I656" s="251" t="s">
        <v>2470</v>
      </c>
      <c r="J656" s="251" t="s">
        <v>2470</v>
      </c>
      <c r="K656" s="251" t="s">
        <v>2470</v>
      </c>
      <c r="L656" s="251" t="s">
        <v>2470</v>
      </c>
      <c r="M656" s="251" t="s">
        <v>2470</v>
      </c>
      <c r="N656" s="251" t="s">
        <v>2470</v>
      </c>
      <c r="O656" s="251" t="s">
        <v>2470</v>
      </c>
      <c r="P656" s="251" t="s">
        <v>2470</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2471</v>
      </c>
      <c r="B657" s="251" t="s">
        <v>2471</v>
      </c>
      <c r="C657" s="251" t="s">
        <v>2471</v>
      </c>
      <c r="D657" s="251" t="s">
        <v>2471</v>
      </c>
      <c r="E657" s="251" t="s">
        <v>2471</v>
      </c>
      <c r="F657" s="251" t="s">
        <v>2471</v>
      </c>
      <c r="G657" s="251" t="s">
        <v>2471</v>
      </c>
      <c r="H657" s="251" t="s">
        <v>2471</v>
      </c>
      <c r="I657" s="251" t="s">
        <v>2471</v>
      </c>
      <c r="J657" s="251" t="s">
        <v>2471</v>
      </c>
      <c r="K657" s="251" t="s">
        <v>2471</v>
      </c>
      <c r="L657" s="251" t="s">
        <v>2471</v>
      </c>
      <c r="M657" s="251" t="s">
        <v>2471</v>
      </c>
      <c r="N657" s="251" t="s">
        <v>2471</v>
      </c>
      <c r="O657" s="251" t="s">
        <v>2471</v>
      </c>
      <c r="P657" s="251" t="s">
        <v>2471</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1786</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1787</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203</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194</v>
      </c>
      <c r="AE661" s="103" t="s">
        <v>9</v>
      </c>
      <c r="AF661" s="85" t="s">
        <v>1706</v>
      </c>
      <c r="AG661" s="85" t="s">
        <v>1707</v>
      </c>
      <c r="AH661" s="85" t="s">
        <v>1708</v>
      </c>
      <c r="AI661" s="86" t="s">
        <v>1709</v>
      </c>
      <c r="AJ661" s="85"/>
      <c r="AK661" s="86" t="s">
        <v>1710</v>
      </c>
    </row>
    <row r="662" spans="1:37" ht="24.9" customHeight="1" thickTop="1" thickBot="1" x14ac:dyDescent="0.3">
      <c r="A662" s="251" t="s">
        <v>2107</v>
      </c>
      <c r="B662" s="251" t="s">
        <v>2107</v>
      </c>
      <c r="C662" s="251" t="s">
        <v>2107</v>
      </c>
      <c r="D662" s="251" t="s">
        <v>2107</v>
      </c>
      <c r="E662" s="251" t="s">
        <v>2107</v>
      </c>
      <c r="F662" s="251" t="s">
        <v>2107</v>
      </c>
      <c r="G662" s="251" t="s">
        <v>2107</v>
      </c>
      <c r="H662" s="251" t="s">
        <v>2107</v>
      </c>
      <c r="I662" s="251" t="s">
        <v>2107</v>
      </c>
      <c r="J662" s="251" t="s">
        <v>2107</v>
      </c>
      <c r="K662" s="251" t="s">
        <v>2107</v>
      </c>
      <c r="L662" s="251" t="s">
        <v>2107</v>
      </c>
      <c r="M662" s="251" t="s">
        <v>2107</v>
      </c>
      <c r="N662" s="251" t="s">
        <v>2107</v>
      </c>
      <c r="O662" s="251" t="s">
        <v>2107</v>
      </c>
      <c r="P662" s="251" t="s">
        <v>2107</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2108</v>
      </c>
      <c r="B663" s="251" t="s">
        <v>2108</v>
      </c>
      <c r="C663" s="251" t="s">
        <v>2108</v>
      </c>
      <c r="D663" s="251" t="s">
        <v>2108</v>
      </c>
      <c r="E663" s="251" t="s">
        <v>2108</v>
      </c>
      <c r="F663" s="251" t="s">
        <v>2108</v>
      </c>
      <c r="G663" s="251" t="s">
        <v>2108</v>
      </c>
      <c r="H663" s="251" t="s">
        <v>2108</v>
      </c>
      <c r="I663" s="251" t="s">
        <v>2108</v>
      </c>
      <c r="J663" s="251" t="s">
        <v>2108</v>
      </c>
      <c r="K663" s="251" t="s">
        <v>2108</v>
      </c>
      <c r="L663" s="251" t="s">
        <v>2108</v>
      </c>
      <c r="M663" s="251" t="s">
        <v>2108</v>
      </c>
      <c r="N663" s="251" t="s">
        <v>2108</v>
      </c>
      <c r="O663" s="251" t="s">
        <v>2108</v>
      </c>
      <c r="P663" s="251" t="s">
        <v>2108</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2109</v>
      </c>
      <c r="B664" s="251" t="s">
        <v>2109</v>
      </c>
      <c r="C664" s="251" t="s">
        <v>2109</v>
      </c>
      <c r="D664" s="251" t="s">
        <v>2109</v>
      </c>
      <c r="E664" s="251" t="s">
        <v>2109</v>
      </c>
      <c r="F664" s="251" t="s">
        <v>2109</v>
      </c>
      <c r="G664" s="251" t="s">
        <v>2109</v>
      </c>
      <c r="H664" s="251" t="s">
        <v>2109</v>
      </c>
      <c r="I664" s="251" t="s">
        <v>2109</v>
      </c>
      <c r="J664" s="251" t="s">
        <v>2109</v>
      </c>
      <c r="K664" s="251" t="s">
        <v>2109</v>
      </c>
      <c r="L664" s="251" t="s">
        <v>2109</v>
      </c>
      <c r="M664" s="251" t="s">
        <v>2109</v>
      </c>
      <c r="N664" s="251" t="s">
        <v>2109</v>
      </c>
      <c r="O664" s="251" t="s">
        <v>2109</v>
      </c>
      <c r="P664" s="251" t="s">
        <v>2109</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2110</v>
      </c>
      <c r="B665" s="251" t="s">
        <v>2110</v>
      </c>
      <c r="C665" s="251" t="s">
        <v>2110</v>
      </c>
      <c r="D665" s="251" t="s">
        <v>2110</v>
      </c>
      <c r="E665" s="251" t="s">
        <v>2110</v>
      </c>
      <c r="F665" s="251" t="s">
        <v>2110</v>
      </c>
      <c r="G665" s="251" t="s">
        <v>2110</v>
      </c>
      <c r="H665" s="251" t="s">
        <v>2110</v>
      </c>
      <c r="I665" s="251" t="s">
        <v>2110</v>
      </c>
      <c r="J665" s="251" t="s">
        <v>2110</v>
      </c>
      <c r="K665" s="251" t="s">
        <v>2110</v>
      </c>
      <c r="L665" s="251" t="s">
        <v>2110</v>
      </c>
      <c r="M665" s="251" t="s">
        <v>2110</v>
      </c>
      <c r="N665" s="251" t="s">
        <v>2110</v>
      </c>
      <c r="O665" s="251" t="s">
        <v>2110</v>
      </c>
      <c r="P665" s="251" t="s">
        <v>2110</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2472</v>
      </c>
      <c r="B666" s="251" t="s">
        <v>2472</v>
      </c>
      <c r="C666" s="251" t="s">
        <v>2472</v>
      </c>
      <c r="D666" s="251" t="s">
        <v>2472</v>
      </c>
      <c r="E666" s="251" t="s">
        <v>2472</v>
      </c>
      <c r="F666" s="251" t="s">
        <v>2472</v>
      </c>
      <c r="G666" s="251" t="s">
        <v>2472</v>
      </c>
      <c r="H666" s="251" t="s">
        <v>2472</v>
      </c>
      <c r="I666" s="251" t="s">
        <v>2472</v>
      </c>
      <c r="J666" s="251" t="s">
        <v>2472</v>
      </c>
      <c r="K666" s="251" t="s">
        <v>2472</v>
      </c>
      <c r="L666" s="251" t="s">
        <v>2472</v>
      </c>
      <c r="M666" s="251" t="s">
        <v>2472</v>
      </c>
      <c r="N666" s="251" t="s">
        <v>2472</v>
      </c>
      <c r="O666" s="251" t="s">
        <v>2472</v>
      </c>
      <c r="P666" s="251" t="s">
        <v>2472</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1788</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1789</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2473</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194</v>
      </c>
      <c r="AE674" s="221" t="s">
        <v>9</v>
      </c>
      <c r="AF674" s="85" t="s">
        <v>1706</v>
      </c>
      <c r="AG674" s="85" t="s">
        <v>1707</v>
      </c>
      <c r="AH674" s="85" t="s">
        <v>1708</v>
      </c>
      <c r="AI674" s="86" t="s">
        <v>1709</v>
      </c>
      <c r="AJ674" s="85"/>
      <c r="AK674" s="86" t="s">
        <v>1710</v>
      </c>
    </row>
    <row r="675" spans="1:37" ht="24.9" customHeight="1" thickTop="1" thickBot="1" x14ac:dyDescent="0.3">
      <c r="A675" s="251" t="s">
        <v>2475</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2476</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2477</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2350</v>
      </c>
      <c r="B678" s="251" t="s">
        <v>2350</v>
      </c>
      <c r="C678" s="251" t="s">
        <v>2350</v>
      </c>
      <c r="D678" s="251" t="s">
        <v>2350</v>
      </c>
      <c r="E678" s="251" t="s">
        <v>2350</v>
      </c>
      <c r="F678" s="251" t="s">
        <v>2350</v>
      </c>
      <c r="G678" s="251" t="s">
        <v>2350</v>
      </c>
      <c r="H678" s="251" t="s">
        <v>2350</v>
      </c>
      <c r="I678" s="251" t="s">
        <v>2350</v>
      </c>
      <c r="J678" s="251" t="s">
        <v>2350</v>
      </c>
      <c r="K678" s="251" t="s">
        <v>2350</v>
      </c>
      <c r="L678" s="251" t="s">
        <v>2350</v>
      </c>
      <c r="M678" s="251" t="s">
        <v>2350</v>
      </c>
      <c r="N678" s="251" t="s">
        <v>2350</v>
      </c>
      <c r="O678" s="251" t="s">
        <v>2350</v>
      </c>
      <c r="P678" s="251" t="s">
        <v>2350</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2478</v>
      </c>
      <c r="B679" s="252" t="s">
        <v>2478</v>
      </c>
      <c r="C679" s="252" t="s">
        <v>2478</v>
      </c>
      <c r="D679" s="252" t="s">
        <v>2478</v>
      </c>
      <c r="E679" s="252" t="s">
        <v>2478</v>
      </c>
      <c r="F679" s="252" t="s">
        <v>2478</v>
      </c>
      <c r="G679" s="252" t="s">
        <v>2478</v>
      </c>
      <c r="H679" s="252" t="s">
        <v>2478</v>
      </c>
      <c r="I679" s="252" t="s">
        <v>2478</v>
      </c>
      <c r="J679" s="252" t="s">
        <v>2478</v>
      </c>
      <c r="K679" s="252" t="s">
        <v>2478</v>
      </c>
      <c r="L679" s="252" t="s">
        <v>2478</v>
      </c>
      <c r="M679" s="252" t="s">
        <v>2478</v>
      </c>
      <c r="N679" s="252" t="s">
        <v>2478</v>
      </c>
      <c r="O679" s="252" t="s">
        <v>2478</v>
      </c>
      <c r="P679" s="252" t="s">
        <v>2478</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2479</v>
      </c>
      <c r="B680" s="252" t="s">
        <v>2479</v>
      </c>
      <c r="C680" s="252" t="s">
        <v>2479</v>
      </c>
      <c r="D680" s="252" t="s">
        <v>2479</v>
      </c>
      <c r="E680" s="252" t="s">
        <v>2479</v>
      </c>
      <c r="F680" s="252" t="s">
        <v>2479</v>
      </c>
      <c r="G680" s="252" t="s">
        <v>2479</v>
      </c>
      <c r="H680" s="252" t="s">
        <v>2479</v>
      </c>
      <c r="I680" s="252" t="s">
        <v>2479</v>
      </c>
      <c r="J680" s="252" t="s">
        <v>2479</v>
      </c>
      <c r="K680" s="252" t="s">
        <v>2479</v>
      </c>
      <c r="L680" s="252" t="s">
        <v>2479</v>
      </c>
      <c r="M680" s="252" t="s">
        <v>2479</v>
      </c>
      <c r="N680" s="252" t="s">
        <v>2479</v>
      </c>
      <c r="O680" s="252" t="s">
        <v>2479</v>
      </c>
      <c r="P680" s="252" t="s">
        <v>2479</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2480</v>
      </c>
      <c r="B681" s="251" t="s">
        <v>2480</v>
      </c>
      <c r="C681" s="251" t="s">
        <v>2480</v>
      </c>
      <c r="D681" s="251" t="s">
        <v>2480</v>
      </c>
      <c r="E681" s="251" t="s">
        <v>2480</v>
      </c>
      <c r="F681" s="251" t="s">
        <v>2480</v>
      </c>
      <c r="G681" s="251" t="s">
        <v>2480</v>
      </c>
      <c r="H681" s="251" t="s">
        <v>2480</v>
      </c>
      <c r="I681" s="251" t="s">
        <v>2480</v>
      </c>
      <c r="J681" s="251" t="s">
        <v>2480</v>
      </c>
      <c r="K681" s="251" t="s">
        <v>2480</v>
      </c>
      <c r="L681" s="251" t="s">
        <v>2480</v>
      </c>
      <c r="M681" s="251" t="s">
        <v>2480</v>
      </c>
      <c r="N681" s="251" t="s">
        <v>2480</v>
      </c>
      <c r="O681" s="251" t="s">
        <v>2480</v>
      </c>
      <c r="P681" s="251" t="s">
        <v>2480</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2481</v>
      </c>
      <c r="B682" s="251" t="s">
        <v>2481</v>
      </c>
      <c r="C682" s="251" t="s">
        <v>2481</v>
      </c>
      <c r="D682" s="251" t="s">
        <v>2481</v>
      </c>
      <c r="E682" s="251" t="s">
        <v>2481</v>
      </c>
      <c r="F682" s="251" t="s">
        <v>2481</v>
      </c>
      <c r="G682" s="251" t="s">
        <v>2481</v>
      </c>
      <c r="H682" s="251" t="s">
        <v>2481</v>
      </c>
      <c r="I682" s="251" t="s">
        <v>2481</v>
      </c>
      <c r="J682" s="251" t="s">
        <v>2481</v>
      </c>
      <c r="K682" s="251" t="s">
        <v>2481</v>
      </c>
      <c r="L682" s="251" t="s">
        <v>2481</v>
      </c>
      <c r="M682" s="251" t="s">
        <v>2481</v>
      </c>
      <c r="N682" s="251" t="s">
        <v>2481</v>
      </c>
      <c r="O682" s="251" t="s">
        <v>2481</v>
      </c>
      <c r="P682" s="251" t="s">
        <v>2481</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2482</v>
      </c>
      <c r="B683" s="251" t="s">
        <v>2482</v>
      </c>
      <c r="C683" s="251" t="s">
        <v>2482</v>
      </c>
      <c r="D683" s="251" t="s">
        <v>2482</v>
      </c>
      <c r="E683" s="251" t="s">
        <v>2482</v>
      </c>
      <c r="F683" s="251" t="s">
        <v>2482</v>
      </c>
      <c r="G683" s="251" t="s">
        <v>2482</v>
      </c>
      <c r="H683" s="251" t="s">
        <v>2482</v>
      </c>
      <c r="I683" s="251" t="s">
        <v>2482</v>
      </c>
      <c r="J683" s="251" t="s">
        <v>2482</v>
      </c>
      <c r="K683" s="251" t="s">
        <v>2482</v>
      </c>
      <c r="L683" s="251" t="s">
        <v>2482</v>
      </c>
      <c r="M683" s="251" t="s">
        <v>2482</v>
      </c>
      <c r="N683" s="251" t="s">
        <v>2482</v>
      </c>
      <c r="O683" s="251" t="s">
        <v>2482</v>
      </c>
      <c r="P683" s="251" t="s">
        <v>2482</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2483</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1506</v>
      </c>
      <c r="B685" s="251" t="s">
        <v>1506</v>
      </c>
      <c r="C685" s="251" t="s">
        <v>1506</v>
      </c>
      <c r="D685" s="251" t="s">
        <v>1506</v>
      </c>
      <c r="E685" s="251" t="s">
        <v>1506</v>
      </c>
      <c r="F685" s="251" t="s">
        <v>1506</v>
      </c>
      <c r="G685" s="251" t="s">
        <v>1506</v>
      </c>
      <c r="H685" s="251" t="s">
        <v>1506</v>
      </c>
      <c r="I685" s="251" t="s">
        <v>1506</v>
      </c>
      <c r="J685" s="251" t="s">
        <v>1506</v>
      </c>
      <c r="K685" s="251" t="s">
        <v>1506</v>
      </c>
      <c r="L685" s="251" t="s">
        <v>1506</v>
      </c>
      <c r="M685" s="251" t="s">
        <v>1506</v>
      </c>
      <c r="N685" s="251" t="s">
        <v>1506</v>
      </c>
      <c r="O685" s="251" t="s">
        <v>1506</v>
      </c>
      <c r="P685" s="251" t="s">
        <v>1506</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2484</v>
      </c>
      <c r="B686" s="252" t="s">
        <v>2484</v>
      </c>
      <c r="C686" s="252" t="s">
        <v>2484</v>
      </c>
      <c r="D686" s="252" t="s">
        <v>2484</v>
      </c>
      <c r="E686" s="252" t="s">
        <v>2484</v>
      </c>
      <c r="F686" s="252" t="s">
        <v>2484</v>
      </c>
      <c r="G686" s="252" t="s">
        <v>2484</v>
      </c>
      <c r="H686" s="252" t="s">
        <v>2484</v>
      </c>
      <c r="I686" s="252" t="s">
        <v>2484</v>
      </c>
      <c r="J686" s="252" t="s">
        <v>2484</v>
      </c>
      <c r="K686" s="252" t="s">
        <v>2484</v>
      </c>
      <c r="L686" s="252" t="s">
        <v>2484</v>
      </c>
      <c r="M686" s="252" t="s">
        <v>2484</v>
      </c>
      <c r="N686" s="252" t="s">
        <v>2484</v>
      </c>
      <c r="O686" s="252" t="s">
        <v>2484</v>
      </c>
      <c r="P686" s="252" t="s">
        <v>2484</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2485</v>
      </c>
      <c r="B687" s="252" t="s">
        <v>2485</v>
      </c>
      <c r="C687" s="252" t="s">
        <v>2485</v>
      </c>
      <c r="D687" s="252" t="s">
        <v>2485</v>
      </c>
      <c r="E687" s="252" t="s">
        <v>2485</v>
      </c>
      <c r="F687" s="252" t="s">
        <v>2485</v>
      </c>
      <c r="G687" s="252" t="s">
        <v>2485</v>
      </c>
      <c r="H687" s="252" t="s">
        <v>2485</v>
      </c>
      <c r="I687" s="252" t="s">
        <v>2485</v>
      </c>
      <c r="J687" s="252" t="s">
        <v>2485</v>
      </c>
      <c r="K687" s="252" t="s">
        <v>2485</v>
      </c>
      <c r="L687" s="252" t="s">
        <v>2485</v>
      </c>
      <c r="M687" s="252" t="s">
        <v>2485</v>
      </c>
      <c r="N687" s="252" t="s">
        <v>2485</v>
      </c>
      <c r="O687" s="252" t="s">
        <v>2485</v>
      </c>
      <c r="P687" s="252" t="s">
        <v>2485</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2486</v>
      </c>
      <c r="B688" s="251" t="s">
        <v>2486</v>
      </c>
      <c r="C688" s="251" t="s">
        <v>2486</v>
      </c>
      <c r="D688" s="251" t="s">
        <v>2486</v>
      </c>
      <c r="E688" s="251" t="s">
        <v>2486</v>
      </c>
      <c r="F688" s="251" t="s">
        <v>2486</v>
      </c>
      <c r="G688" s="251" t="s">
        <v>2486</v>
      </c>
      <c r="H688" s="251" t="s">
        <v>2486</v>
      </c>
      <c r="I688" s="251" t="s">
        <v>2486</v>
      </c>
      <c r="J688" s="251" t="s">
        <v>2486</v>
      </c>
      <c r="K688" s="251" t="s">
        <v>2486</v>
      </c>
      <c r="L688" s="251" t="s">
        <v>2486</v>
      </c>
      <c r="M688" s="251" t="s">
        <v>2486</v>
      </c>
      <c r="N688" s="251" t="s">
        <v>2486</v>
      </c>
      <c r="O688" s="251" t="s">
        <v>2486</v>
      </c>
      <c r="P688" s="251" t="s">
        <v>2486</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1790</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1791</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203</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194</v>
      </c>
      <c r="AE692" s="103" t="s">
        <v>9</v>
      </c>
      <c r="AF692" s="85" t="s">
        <v>1706</v>
      </c>
      <c r="AG692" s="85" t="s">
        <v>1707</v>
      </c>
      <c r="AH692" s="85" t="s">
        <v>1708</v>
      </c>
      <c r="AI692" s="86" t="s">
        <v>1709</v>
      </c>
      <c r="AJ692" s="85"/>
      <c r="AK692" s="86" t="s">
        <v>1710</v>
      </c>
    </row>
    <row r="693" spans="1:37" ht="24.9" customHeight="1" thickTop="1" thickBot="1" x14ac:dyDescent="0.3">
      <c r="A693" s="251" t="s">
        <v>1141</v>
      </c>
      <c r="B693" s="251" t="s">
        <v>1141</v>
      </c>
      <c r="C693" s="251" t="s">
        <v>1141</v>
      </c>
      <c r="D693" s="251" t="s">
        <v>1141</v>
      </c>
      <c r="E693" s="251" t="s">
        <v>1141</v>
      </c>
      <c r="F693" s="251" t="s">
        <v>1141</v>
      </c>
      <c r="G693" s="251" t="s">
        <v>1141</v>
      </c>
      <c r="H693" s="251" t="s">
        <v>1141</v>
      </c>
      <c r="I693" s="251" t="s">
        <v>1141</v>
      </c>
      <c r="J693" s="251" t="s">
        <v>1141</v>
      </c>
      <c r="K693" s="251" t="s">
        <v>1141</v>
      </c>
      <c r="L693" s="251" t="s">
        <v>1141</v>
      </c>
      <c r="M693" s="251" t="s">
        <v>1141</v>
      </c>
      <c r="N693" s="251" t="s">
        <v>1141</v>
      </c>
      <c r="O693" s="251" t="s">
        <v>1141</v>
      </c>
      <c r="P693" s="251" t="s">
        <v>1141</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1142</v>
      </c>
      <c r="B694" s="251" t="s">
        <v>1142</v>
      </c>
      <c r="C694" s="251" t="s">
        <v>1142</v>
      </c>
      <c r="D694" s="251" t="s">
        <v>1142</v>
      </c>
      <c r="E694" s="251" t="s">
        <v>1142</v>
      </c>
      <c r="F694" s="251" t="s">
        <v>1142</v>
      </c>
      <c r="G694" s="251" t="s">
        <v>1142</v>
      </c>
      <c r="H694" s="251" t="s">
        <v>1142</v>
      </c>
      <c r="I694" s="251" t="s">
        <v>1142</v>
      </c>
      <c r="J694" s="251" t="s">
        <v>1142</v>
      </c>
      <c r="K694" s="251" t="s">
        <v>1142</v>
      </c>
      <c r="L694" s="251" t="s">
        <v>1142</v>
      </c>
      <c r="M694" s="251" t="s">
        <v>1142</v>
      </c>
      <c r="N694" s="251" t="s">
        <v>1142</v>
      </c>
      <c r="O694" s="251" t="s">
        <v>1142</v>
      </c>
      <c r="P694" s="251" t="s">
        <v>1142</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1143</v>
      </c>
      <c r="B695" s="251" t="s">
        <v>1143</v>
      </c>
      <c r="C695" s="251" t="s">
        <v>1143</v>
      </c>
      <c r="D695" s="251" t="s">
        <v>1143</v>
      </c>
      <c r="E695" s="251" t="s">
        <v>1143</v>
      </c>
      <c r="F695" s="251" t="s">
        <v>1143</v>
      </c>
      <c r="G695" s="251" t="s">
        <v>1143</v>
      </c>
      <c r="H695" s="251" t="s">
        <v>1143</v>
      </c>
      <c r="I695" s="251" t="s">
        <v>1143</v>
      </c>
      <c r="J695" s="251" t="s">
        <v>1143</v>
      </c>
      <c r="K695" s="251" t="s">
        <v>1143</v>
      </c>
      <c r="L695" s="251" t="s">
        <v>1143</v>
      </c>
      <c r="M695" s="251" t="s">
        <v>1143</v>
      </c>
      <c r="N695" s="251" t="s">
        <v>1143</v>
      </c>
      <c r="O695" s="251" t="s">
        <v>1143</v>
      </c>
      <c r="P695" s="251" t="s">
        <v>1143</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1144</v>
      </c>
      <c r="B696" s="251" t="s">
        <v>1144</v>
      </c>
      <c r="C696" s="251" t="s">
        <v>1144</v>
      </c>
      <c r="D696" s="251" t="s">
        <v>1144</v>
      </c>
      <c r="E696" s="251" t="s">
        <v>1144</v>
      </c>
      <c r="F696" s="251" t="s">
        <v>1144</v>
      </c>
      <c r="G696" s="251" t="s">
        <v>1144</v>
      </c>
      <c r="H696" s="251" t="s">
        <v>1144</v>
      </c>
      <c r="I696" s="251" t="s">
        <v>1144</v>
      </c>
      <c r="J696" s="251" t="s">
        <v>1144</v>
      </c>
      <c r="K696" s="251" t="s">
        <v>1144</v>
      </c>
      <c r="L696" s="251" t="s">
        <v>1144</v>
      </c>
      <c r="M696" s="251" t="s">
        <v>1144</v>
      </c>
      <c r="N696" s="251" t="s">
        <v>1144</v>
      </c>
      <c r="O696" s="251" t="s">
        <v>1144</v>
      </c>
      <c r="P696" s="251" t="s">
        <v>1144</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2487</v>
      </c>
      <c r="B697" s="251" t="s">
        <v>2487</v>
      </c>
      <c r="C697" s="251" t="s">
        <v>2487</v>
      </c>
      <c r="D697" s="251" t="s">
        <v>2487</v>
      </c>
      <c r="E697" s="251" t="s">
        <v>2487</v>
      </c>
      <c r="F697" s="251" t="s">
        <v>2487</v>
      </c>
      <c r="G697" s="251" t="s">
        <v>2487</v>
      </c>
      <c r="H697" s="251" t="s">
        <v>2487</v>
      </c>
      <c r="I697" s="251" t="s">
        <v>2487</v>
      </c>
      <c r="J697" s="251" t="s">
        <v>2487</v>
      </c>
      <c r="K697" s="251" t="s">
        <v>2487</v>
      </c>
      <c r="L697" s="251" t="s">
        <v>2487</v>
      </c>
      <c r="M697" s="251" t="s">
        <v>2487</v>
      </c>
      <c r="N697" s="251" t="s">
        <v>2487</v>
      </c>
      <c r="O697" s="251" t="s">
        <v>2487</v>
      </c>
      <c r="P697" s="251" t="s">
        <v>2487</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1792</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1793</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2488</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194</v>
      </c>
      <c r="AE705" s="221" t="s">
        <v>9</v>
      </c>
      <c r="AF705" s="85" t="s">
        <v>1706</v>
      </c>
      <c r="AG705" s="85" t="s">
        <v>1707</v>
      </c>
      <c r="AH705" s="85" t="s">
        <v>1708</v>
      </c>
      <c r="AI705" s="86" t="s">
        <v>1709</v>
      </c>
      <c r="AJ705" s="85"/>
      <c r="AK705" s="86" t="s">
        <v>1710</v>
      </c>
    </row>
    <row r="706" spans="1:37" ht="24.9" customHeight="1" thickTop="1" thickBot="1" x14ac:dyDescent="0.3">
      <c r="A706" s="251" t="s">
        <v>2490</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2491</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2492</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2350</v>
      </c>
      <c r="B709" s="251" t="s">
        <v>2350</v>
      </c>
      <c r="C709" s="251" t="s">
        <v>2350</v>
      </c>
      <c r="D709" s="251" t="s">
        <v>2350</v>
      </c>
      <c r="E709" s="251" t="s">
        <v>2350</v>
      </c>
      <c r="F709" s="251" t="s">
        <v>2350</v>
      </c>
      <c r="G709" s="251" t="s">
        <v>2350</v>
      </c>
      <c r="H709" s="251" t="s">
        <v>2350</v>
      </c>
      <c r="I709" s="251" t="s">
        <v>2350</v>
      </c>
      <c r="J709" s="251" t="s">
        <v>2350</v>
      </c>
      <c r="K709" s="251" t="s">
        <v>2350</v>
      </c>
      <c r="L709" s="251" t="s">
        <v>2350</v>
      </c>
      <c r="M709" s="251" t="s">
        <v>2350</v>
      </c>
      <c r="N709" s="251" t="s">
        <v>2350</v>
      </c>
      <c r="O709" s="251" t="s">
        <v>2350</v>
      </c>
      <c r="P709" s="251" t="s">
        <v>2350</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2493</v>
      </c>
      <c r="B710" s="252" t="s">
        <v>2493</v>
      </c>
      <c r="C710" s="252" t="s">
        <v>2493</v>
      </c>
      <c r="D710" s="252" t="s">
        <v>2493</v>
      </c>
      <c r="E710" s="252" t="s">
        <v>2493</v>
      </c>
      <c r="F710" s="252" t="s">
        <v>2493</v>
      </c>
      <c r="G710" s="252" t="s">
        <v>2493</v>
      </c>
      <c r="H710" s="252" t="s">
        <v>2493</v>
      </c>
      <c r="I710" s="252" t="s">
        <v>2493</v>
      </c>
      <c r="J710" s="252" t="s">
        <v>2493</v>
      </c>
      <c r="K710" s="252" t="s">
        <v>2493</v>
      </c>
      <c r="L710" s="252" t="s">
        <v>2493</v>
      </c>
      <c r="M710" s="252" t="s">
        <v>2493</v>
      </c>
      <c r="N710" s="252" t="s">
        <v>2493</v>
      </c>
      <c r="O710" s="252" t="s">
        <v>2493</v>
      </c>
      <c r="P710" s="252" t="s">
        <v>2493</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2494</v>
      </c>
      <c r="B711" s="252" t="s">
        <v>2494</v>
      </c>
      <c r="C711" s="252" t="s">
        <v>2494</v>
      </c>
      <c r="D711" s="252" t="s">
        <v>2494</v>
      </c>
      <c r="E711" s="252" t="s">
        <v>2494</v>
      </c>
      <c r="F711" s="252" t="s">
        <v>2494</v>
      </c>
      <c r="G711" s="252" t="s">
        <v>2494</v>
      </c>
      <c r="H711" s="252" t="s">
        <v>2494</v>
      </c>
      <c r="I711" s="252" t="s">
        <v>2494</v>
      </c>
      <c r="J711" s="252" t="s">
        <v>2494</v>
      </c>
      <c r="K711" s="252" t="s">
        <v>2494</v>
      </c>
      <c r="L711" s="252" t="s">
        <v>2494</v>
      </c>
      <c r="M711" s="252" t="s">
        <v>2494</v>
      </c>
      <c r="N711" s="252" t="s">
        <v>2494</v>
      </c>
      <c r="O711" s="252" t="s">
        <v>2494</v>
      </c>
      <c r="P711" s="252" t="s">
        <v>2494</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2495</v>
      </c>
      <c r="B712" s="251" t="s">
        <v>2495</v>
      </c>
      <c r="C712" s="251" t="s">
        <v>2495</v>
      </c>
      <c r="D712" s="251" t="s">
        <v>2495</v>
      </c>
      <c r="E712" s="251" t="s">
        <v>2495</v>
      </c>
      <c r="F712" s="251" t="s">
        <v>2495</v>
      </c>
      <c r="G712" s="251" t="s">
        <v>2495</v>
      </c>
      <c r="H712" s="251" t="s">
        <v>2495</v>
      </c>
      <c r="I712" s="251" t="s">
        <v>2495</v>
      </c>
      <c r="J712" s="251" t="s">
        <v>2495</v>
      </c>
      <c r="K712" s="251" t="s">
        <v>2495</v>
      </c>
      <c r="L712" s="251" t="s">
        <v>2495</v>
      </c>
      <c r="M712" s="251" t="s">
        <v>2495</v>
      </c>
      <c r="N712" s="251" t="s">
        <v>2495</v>
      </c>
      <c r="O712" s="251" t="s">
        <v>2495</v>
      </c>
      <c r="P712" s="251" t="s">
        <v>2495</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2496</v>
      </c>
      <c r="B713" s="251" t="s">
        <v>2496</v>
      </c>
      <c r="C713" s="251" t="s">
        <v>2496</v>
      </c>
      <c r="D713" s="251" t="s">
        <v>2496</v>
      </c>
      <c r="E713" s="251" t="s">
        <v>2496</v>
      </c>
      <c r="F713" s="251" t="s">
        <v>2496</v>
      </c>
      <c r="G713" s="251" t="s">
        <v>2496</v>
      </c>
      <c r="H713" s="251" t="s">
        <v>2496</v>
      </c>
      <c r="I713" s="251" t="s">
        <v>2496</v>
      </c>
      <c r="J713" s="251" t="s">
        <v>2496</v>
      </c>
      <c r="K713" s="251" t="s">
        <v>2496</v>
      </c>
      <c r="L713" s="251" t="s">
        <v>2496</v>
      </c>
      <c r="M713" s="251" t="s">
        <v>2496</v>
      </c>
      <c r="N713" s="251" t="s">
        <v>2496</v>
      </c>
      <c r="O713" s="251" t="s">
        <v>2496</v>
      </c>
      <c r="P713" s="251" t="s">
        <v>2496</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2497</v>
      </c>
      <c r="B714" s="251" t="s">
        <v>2497</v>
      </c>
      <c r="C714" s="251" t="s">
        <v>2497</v>
      </c>
      <c r="D714" s="251" t="s">
        <v>2497</v>
      </c>
      <c r="E714" s="251" t="s">
        <v>2497</v>
      </c>
      <c r="F714" s="251" t="s">
        <v>2497</v>
      </c>
      <c r="G714" s="251" t="s">
        <v>2497</v>
      </c>
      <c r="H714" s="251" t="s">
        <v>2497</v>
      </c>
      <c r="I714" s="251" t="s">
        <v>2497</v>
      </c>
      <c r="J714" s="251" t="s">
        <v>2497</v>
      </c>
      <c r="K714" s="251" t="s">
        <v>2497</v>
      </c>
      <c r="L714" s="251" t="s">
        <v>2497</v>
      </c>
      <c r="M714" s="251" t="s">
        <v>2497</v>
      </c>
      <c r="N714" s="251" t="s">
        <v>2497</v>
      </c>
      <c r="O714" s="251" t="s">
        <v>2497</v>
      </c>
      <c r="P714" s="251" t="s">
        <v>2497</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2498</v>
      </c>
      <c r="B715" s="251" t="s">
        <v>2498</v>
      </c>
      <c r="C715" s="251" t="s">
        <v>2498</v>
      </c>
      <c r="D715" s="251" t="s">
        <v>2498</v>
      </c>
      <c r="E715" s="251" t="s">
        <v>2498</v>
      </c>
      <c r="F715" s="251" t="s">
        <v>2498</v>
      </c>
      <c r="G715" s="251" t="s">
        <v>2498</v>
      </c>
      <c r="H715" s="251" t="s">
        <v>2498</v>
      </c>
      <c r="I715" s="251" t="s">
        <v>2498</v>
      </c>
      <c r="J715" s="251" t="s">
        <v>2498</v>
      </c>
      <c r="K715" s="251" t="s">
        <v>2498</v>
      </c>
      <c r="L715" s="251" t="s">
        <v>2498</v>
      </c>
      <c r="M715" s="251" t="s">
        <v>2498</v>
      </c>
      <c r="N715" s="251" t="s">
        <v>2498</v>
      </c>
      <c r="O715" s="251" t="s">
        <v>2498</v>
      </c>
      <c r="P715" s="251" t="s">
        <v>2498</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1794</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1795</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203</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194</v>
      </c>
      <c r="AE719" s="103" t="s">
        <v>9</v>
      </c>
      <c r="AF719" s="85" t="s">
        <v>1706</v>
      </c>
      <c r="AG719" s="85" t="s">
        <v>1707</v>
      </c>
      <c r="AH719" s="85" t="s">
        <v>1708</v>
      </c>
      <c r="AI719" s="86" t="s">
        <v>1709</v>
      </c>
      <c r="AJ719" s="85"/>
      <c r="AK719" s="86" t="s">
        <v>1710</v>
      </c>
    </row>
    <row r="720" spans="1:37" ht="24.9" customHeight="1" thickTop="1" thickBot="1" x14ac:dyDescent="0.3">
      <c r="A720" s="251" t="s">
        <v>1068</v>
      </c>
      <c r="B720" s="251" t="s">
        <v>1141</v>
      </c>
      <c r="C720" s="251" t="s">
        <v>1141</v>
      </c>
      <c r="D720" s="251" t="s">
        <v>1141</v>
      </c>
      <c r="E720" s="251" t="s">
        <v>1141</v>
      </c>
      <c r="F720" s="251" t="s">
        <v>1141</v>
      </c>
      <c r="G720" s="251" t="s">
        <v>1141</v>
      </c>
      <c r="H720" s="251" t="s">
        <v>1141</v>
      </c>
      <c r="I720" s="251" t="s">
        <v>1141</v>
      </c>
      <c r="J720" s="251" t="s">
        <v>1141</v>
      </c>
      <c r="K720" s="251" t="s">
        <v>1141</v>
      </c>
      <c r="L720" s="251" t="s">
        <v>1141</v>
      </c>
      <c r="M720" s="251" t="s">
        <v>1141</v>
      </c>
      <c r="N720" s="251" t="s">
        <v>1141</v>
      </c>
      <c r="O720" s="251" t="s">
        <v>1141</v>
      </c>
      <c r="P720" s="251" t="s">
        <v>1141</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1069</v>
      </c>
      <c r="B721" s="251" t="s">
        <v>1142</v>
      </c>
      <c r="C721" s="251" t="s">
        <v>1142</v>
      </c>
      <c r="D721" s="251" t="s">
        <v>1142</v>
      </c>
      <c r="E721" s="251" t="s">
        <v>1142</v>
      </c>
      <c r="F721" s="251" t="s">
        <v>1142</v>
      </c>
      <c r="G721" s="251" t="s">
        <v>1142</v>
      </c>
      <c r="H721" s="251" t="s">
        <v>1142</v>
      </c>
      <c r="I721" s="251" t="s">
        <v>1142</v>
      </c>
      <c r="J721" s="251" t="s">
        <v>1142</v>
      </c>
      <c r="K721" s="251" t="s">
        <v>1142</v>
      </c>
      <c r="L721" s="251" t="s">
        <v>1142</v>
      </c>
      <c r="M721" s="251" t="s">
        <v>1142</v>
      </c>
      <c r="N721" s="251" t="s">
        <v>1142</v>
      </c>
      <c r="O721" s="251" t="s">
        <v>1142</v>
      </c>
      <c r="P721" s="251" t="s">
        <v>1142</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1070</v>
      </c>
      <c r="B722" s="251" t="s">
        <v>1143</v>
      </c>
      <c r="C722" s="251" t="s">
        <v>1143</v>
      </c>
      <c r="D722" s="251" t="s">
        <v>1143</v>
      </c>
      <c r="E722" s="251" t="s">
        <v>1143</v>
      </c>
      <c r="F722" s="251" t="s">
        <v>1143</v>
      </c>
      <c r="G722" s="251" t="s">
        <v>1143</v>
      </c>
      <c r="H722" s="251" t="s">
        <v>1143</v>
      </c>
      <c r="I722" s="251" t="s">
        <v>1143</v>
      </c>
      <c r="J722" s="251" t="s">
        <v>1143</v>
      </c>
      <c r="K722" s="251" t="s">
        <v>1143</v>
      </c>
      <c r="L722" s="251" t="s">
        <v>1143</v>
      </c>
      <c r="M722" s="251" t="s">
        <v>1143</v>
      </c>
      <c r="N722" s="251" t="s">
        <v>1143</v>
      </c>
      <c r="O722" s="251" t="s">
        <v>1143</v>
      </c>
      <c r="P722" s="251" t="s">
        <v>1143</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1071</v>
      </c>
      <c r="B723" s="251" t="s">
        <v>1144</v>
      </c>
      <c r="C723" s="251" t="s">
        <v>1144</v>
      </c>
      <c r="D723" s="251" t="s">
        <v>1144</v>
      </c>
      <c r="E723" s="251" t="s">
        <v>1144</v>
      </c>
      <c r="F723" s="251" t="s">
        <v>1144</v>
      </c>
      <c r="G723" s="251" t="s">
        <v>1144</v>
      </c>
      <c r="H723" s="251" t="s">
        <v>1144</v>
      </c>
      <c r="I723" s="251" t="s">
        <v>1144</v>
      </c>
      <c r="J723" s="251" t="s">
        <v>1144</v>
      </c>
      <c r="K723" s="251" t="s">
        <v>1144</v>
      </c>
      <c r="L723" s="251" t="s">
        <v>1144</v>
      </c>
      <c r="M723" s="251" t="s">
        <v>1144</v>
      </c>
      <c r="N723" s="251" t="s">
        <v>1144</v>
      </c>
      <c r="O723" s="251" t="s">
        <v>1144</v>
      </c>
      <c r="P723" s="251" t="s">
        <v>1144</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2499</v>
      </c>
      <c r="B724" s="251" t="s">
        <v>2487</v>
      </c>
      <c r="C724" s="251" t="s">
        <v>2487</v>
      </c>
      <c r="D724" s="251" t="s">
        <v>2487</v>
      </c>
      <c r="E724" s="251" t="s">
        <v>2487</v>
      </c>
      <c r="F724" s="251" t="s">
        <v>2487</v>
      </c>
      <c r="G724" s="251" t="s">
        <v>2487</v>
      </c>
      <c r="H724" s="251" t="s">
        <v>2487</v>
      </c>
      <c r="I724" s="251" t="s">
        <v>2487</v>
      </c>
      <c r="J724" s="251" t="s">
        <v>2487</v>
      </c>
      <c r="K724" s="251" t="s">
        <v>2487</v>
      </c>
      <c r="L724" s="251" t="s">
        <v>2487</v>
      </c>
      <c r="M724" s="251" t="s">
        <v>2487</v>
      </c>
      <c r="N724" s="251" t="s">
        <v>2487</v>
      </c>
      <c r="O724" s="251" t="s">
        <v>2487</v>
      </c>
      <c r="P724" s="251" t="s">
        <v>2487</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1796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1797</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2553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194</v>
      </c>
      <c r="AE732" s="221" t="s">
        <v>9</v>
      </c>
      <c r="AF732" s="85" t="s">
        <v>1706</v>
      </c>
      <c r="AG732" s="85" t="s">
        <v>1707</v>
      </c>
      <c r="AH732" s="85" t="s">
        <v>1708</v>
      </c>
      <c r="AI732" s="86" t="s">
        <v>1709</v>
      </c>
      <c r="AJ732" s="85"/>
      <c r="AK732" s="86" t="s">
        <v>1710</v>
      </c>
    </row>
    <row r="733" spans="1:37" ht="24.9" customHeight="1" thickTop="1" thickBot="1" x14ac:dyDescent="0.3">
      <c r="A733" s="251" t="s">
        <v>2490</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2491</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2492</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2350</v>
      </c>
      <c r="B736" s="251" t="s">
        <v>2350</v>
      </c>
      <c r="C736" s="251" t="s">
        <v>2350</v>
      </c>
      <c r="D736" s="251" t="s">
        <v>2350</v>
      </c>
      <c r="E736" s="251" t="s">
        <v>2350</v>
      </c>
      <c r="F736" s="251" t="s">
        <v>2350</v>
      </c>
      <c r="G736" s="251" t="s">
        <v>2350</v>
      </c>
      <c r="H736" s="251" t="s">
        <v>2350</v>
      </c>
      <c r="I736" s="251" t="s">
        <v>2350</v>
      </c>
      <c r="J736" s="251" t="s">
        <v>2350</v>
      </c>
      <c r="K736" s="251" t="s">
        <v>2350</v>
      </c>
      <c r="L736" s="251" t="s">
        <v>2350</v>
      </c>
      <c r="M736" s="251" t="s">
        <v>2350</v>
      </c>
      <c r="N736" s="251" t="s">
        <v>2350</v>
      </c>
      <c r="O736" s="251" t="s">
        <v>2350</v>
      </c>
      <c r="P736" s="251" t="s">
        <v>2350</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2502</v>
      </c>
      <c r="B737" s="252" t="s">
        <v>2502</v>
      </c>
      <c r="C737" s="252" t="s">
        <v>2502</v>
      </c>
      <c r="D737" s="252" t="s">
        <v>2502</v>
      </c>
      <c r="E737" s="252" t="s">
        <v>2502</v>
      </c>
      <c r="F737" s="252" t="s">
        <v>2502</v>
      </c>
      <c r="G737" s="252" t="s">
        <v>2502</v>
      </c>
      <c r="H737" s="252" t="s">
        <v>2502</v>
      </c>
      <c r="I737" s="252" t="s">
        <v>2502</v>
      </c>
      <c r="J737" s="252" t="s">
        <v>2502</v>
      </c>
      <c r="K737" s="252" t="s">
        <v>2502</v>
      </c>
      <c r="L737" s="252" t="s">
        <v>2502</v>
      </c>
      <c r="M737" s="252" t="s">
        <v>2502</v>
      </c>
      <c r="N737" s="252" t="s">
        <v>2502</v>
      </c>
      <c r="O737" s="252" t="s">
        <v>2502</v>
      </c>
      <c r="P737" s="252" t="s">
        <v>2502</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2494</v>
      </c>
      <c r="B738" s="252" t="s">
        <v>2494</v>
      </c>
      <c r="C738" s="252" t="s">
        <v>2494</v>
      </c>
      <c r="D738" s="252" t="s">
        <v>2494</v>
      </c>
      <c r="E738" s="252" t="s">
        <v>2494</v>
      </c>
      <c r="F738" s="252" t="s">
        <v>2494</v>
      </c>
      <c r="G738" s="252" t="s">
        <v>2494</v>
      </c>
      <c r="H738" s="252" t="s">
        <v>2494</v>
      </c>
      <c r="I738" s="252" t="s">
        <v>2494</v>
      </c>
      <c r="J738" s="252" t="s">
        <v>2494</v>
      </c>
      <c r="K738" s="252" t="s">
        <v>2494</v>
      </c>
      <c r="L738" s="252" t="s">
        <v>2494</v>
      </c>
      <c r="M738" s="252" t="s">
        <v>2494</v>
      </c>
      <c r="N738" s="252" t="s">
        <v>2494</v>
      </c>
      <c r="O738" s="252" t="s">
        <v>2494</v>
      </c>
      <c r="P738" s="252" t="s">
        <v>2494</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2495</v>
      </c>
      <c r="B739" s="251" t="s">
        <v>2495</v>
      </c>
      <c r="C739" s="251" t="s">
        <v>2495</v>
      </c>
      <c r="D739" s="251" t="s">
        <v>2495</v>
      </c>
      <c r="E739" s="251" t="s">
        <v>2495</v>
      </c>
      <c r="F739" s="251" t="s">
        <v>2495</v>
      </c>
      <c r="G739" s="251" t="s">
        <v>2495</v>
      </c>
      <c r="H739" s="251" t="s">
        <v>2495</v>
      </c>
      <c r="I739" s="251" t="s">
        <v>2495</v>
      </c>
      <c r="J739" s="251" t="s">
        <v>2495</v>
      </c>
      <c r="K739" s="251" t="s">
        <v>2495</v>
      </c>
      <c r="L739" s="251" t="s">
        <v>2495</v>
      </c>
      <c r="M739" s="251" t="s">
        <v>2495</v>
      </c>
      <c r="N739" s="251" t="s">
        <v>2495</v>
      </c>
      <c r="O739" s="251" t="s">
        <v>2495</v>
      </c>
      <c r="P739" s="251" t="s">
        <v>2495</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2503</v>
      </c>
      <c r="B740" s="251" t="s">
        <v>2503</v>
      </c>
      <c r="C740" s="251" t="s">
        <v>2503</v>
      </c>
      <c r="D740" s="251" t="s">
        <v>2503</v>
      </c>
      <c r="E740" s="251" t="s">
        <v>2503</v>
      </c>
      <c r="F740" s="251" t="s">
        <v>2503</v>
      </c>
      <c r="G740" s="251" t="s">
        <v>2503</v>
      </c>
      <c r="H740" s="251" t="s">
        <v>2503</v>
      </c>
      <c r="I740" s="251" t="s">
        <v>2503</v>
      </c>
      <c r="J740" s="251" t="s">
        <v>2503</v>
      </c>
      <c r="K740" s="251" t="s">
        <v>2503</v>
      </c>
      <c r="L740" s="251" t="s">
        <v>2503</v>
      </c>
      <c r="M740" s="251" t="s">
        <v>2503</v>
      </c>
      <c r="N740" s="251" t="s">
        <v>2503</v>
      </c>
      <c r="O740" s="251" t="s">
        <v>2503</v>
      </c>
      <c r="P740" s="251" t="s">
        <v>2503</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2504</v>
      </c>
      <c r="B741" s="251" t="s">
        <v>2504</v>
      </c>
      <c r="C741" s="251" t="s">
        <v>2504</v>
      </c>
      <c r="D741" s="251" t="s">
        <v>2504</v>
      </c>
      <c r="E741" s="251" t="s">
        <v>2504</v>
      </c>
      <c r="F741" s="251" t="s">
        <v>2504</v>
      </c>
      <c r="G741" s="251" t="s">
        <v>2504</v>
      </c>
      <c r="H741" s="251" t="s">
        <v>2504</v>
      </c>
      <c r="I741" s="251" t="s">
        <v>2504</v>
      </c>
      <c r="J741" s="251" t="s">
        <v>2504</v>
      </c>
      <c r="K741" s="251" t="s">
        <v>2504</v>
      </c>
      <c r="L741" s="251" t="s">
        <v>2504</v>
      </c>
      <c r="M741" s="251" t="s">
        <v>2504</v>
      </c>
      <c r="N741" s="251" t="s">
        <v>2504</v>
      </c>
      <c r="O741" s="251" t="s">
        <v>2504</v>
      </c>
      <c r="P741" s="251" t="s">
        <v>2504</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2505</v>
      </c>
      <c r="B742" s="251" t="s">
        <v>2505</v>
      </c>
      <c r="C742" s="251" t="s">
        <v>2505</v>
      </c>
      <c r="D742" s="251" t="s">
        <v>2505</v>
      </c>
      <c r="E742" s="251" t="s">
        <v>2505</v>
      </c>
      <c r="F742" s="251" t="s">
        <v>2505</v>
      </c>
      <c r="G742" s="251" t="s">
        <v>2505</v>
      </c>
      <c r="H742" s="251" t="s">
        <v>2505</v>
      </c>
      <c r="I742" s="251" t="s">
        <v>2505</v>
      </c>
      <c r="J742" s="251" t="s">
        <v>2505</v>
      </c>
      <c r="K742" s="251" t="s">
        <v>2505</v>
      </c>
      <c r="L742" s="251" t="s">
        <v>2505</v>
      </c>
      <c r="M742" s="251" t="s">
        <v>2505</v>
      </c>
      <c r="N742" s="251" t="s">
        <v>2505</v>
      </c>
      <c r="O742" s="251" t="s">
        <v>2505</v>
      </c>
      <c r="P742" s="251" t="s">
        <v>2505</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2506</v>
      </c>
      <c r="B743" s="251" t="s">
        <v>2506</v>
      </c>
      <c r="C743" s="251" t="s">
        <v>2506</v>
      </c>
      <c r="D743" s="251" t="s">
        <v>2506</v>
      </c>
      <c r="E743" s="251" t="s">
        <v>2506</v>
      </c>
      <c r="F743" s="251" t="s">
        <v>2506</v>
      </c>
      <c r="G743" s="251" t="s">
        <v>2506</v>
      </c>
      <c r="H743" s="251" t="s">
        <v>2506</v>
      </c>
      <c r="I743" s="251" t="s">
        <v>2506</v>
      </c>
      <c r="J743" s="251" t="s">
        <v>2506</v>
      </c>
      <c r="K743" s="251" t="s">
        <v>2506</v>
      </c>
      <c r="L743" s="251" t="s">
        <v>2506</v>
      </c>
      <c r="M743" s="251" t="s">
        <v>2506</v>
      </c>
      <c r="N743" s="251" t="s">
        <v>2506</v>
      </c>
      <c r="O743" s="251" t="s">
        <v>2506</v>
      </c>
      <c r="P743" s="251" t="s">
        <v>2506</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1798</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1799</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203</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194</v>
      </c>
      <c r="AE747" s="103" t="s">
        <v>9</v>
      </c>
      <c r="AF747" s="85" t="s">
        <v>1706</v>
      </c>
      <c r="AG747" s="85" t="s">
        <v>1707</v>
      </c>
      <c r="AH747" s="85" t="s">
        <v>1708</v>
      </c>
      <c r="AI747" s="86" t="s">
        <v>1709</v>
      </c>
      <c r="AJ747" s="85"/>
      <c r="AK747" s="86" t="s">
        <v>1710</v>
      </c>
    </row>
    <row r="748" spans="1:37" ht="24.9" customHeight="1" thickTop="1" thickBot="1" x14ac:dyDescent="0.3">
      <c r="A748" s="251" t="s">
        <v>2507</v>
      </c>
      <c r="B748" s="251" t="s">
        <v>1141</v>
      </c>
      <c r="C748" s="251" t="s">
        <v>1141</v>
      </c>
      <c r="D748" s="251" t="s">
        <v>1141</v>
      </c>
      <c r="E748" s="251" t="s">
        <v>1141</v>
      </c>
      <c r="F748" s="251" t="s">
        <v>1141</v>
      </c>
      <c r="G748" s="251" t="s">
        <v>1141</v>
      </c>
      <c r="H748" s="251" t="s">
        <v>1141</v>
      </c>
      <c r="I748" s="251" t="s">
        <v>1141</v>
      </c>
      <c r="J748" s="251" t="s">
        <v>1141</v>
      </c>
      <c r="K748" s="251" t="s">
        <v>1141</v>
      </c>
      <c r="L748" s="251" t="s">
        <v>1141</v>
      </c>
      <c r="M748" s="251" t="s">
        <v>1141</v>
      </c>
      <c r="N748" s="251" t="s">
        <v>1141</v>
      </c>
      <c r="O748" s="251" t="s">
        <v>1141</v>
      </c>
      <c r="P748" s="251" t="s">
        <v>1141</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1455</v>
      </c>
      <c r="B749" s="251" t="s">
        <v>1142</v>
      </c>
      <c r="C749" s="251" t="s">
        <v>1142</v>
      </c>
      <c r="D749" s="251" t="s">
        <v>1142</v>
      </c>
      <c r="E749" s="251" t="s">
        <v>1142</v>
      </c>
      <c r="F749" s="251" t="s">
        <v>1142</v>
      </c>
      <c r="G749" s="251" t="s">
        <v>1142</v>
      </c>
      <c r="H749" s="251" t="s">
        <v>1142</v>
      </c>
      <c r="I749" s="251" t="s">
        <v>1142</v>
      </c>
      <c r="J749" s="251" t="s">
        <v>1142</v>
      </c>
      <c r="K749" s="251" t="s">
        <v>1142</v>
      </c>
      <c r="L749" s="251" t="s">
        <v>1142</v>
      </c>
      <c r="M749" s="251" t="s">
        <v>1142</v>
      </c>
      <c r="N749" s="251" t="s">
        <v>1142</v>
      </c>
      <c r="O749" s="251" t="s">
        <v>1142</v>
      </c>
      <c r="P749" s="251" t="s">
        <v>1142</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1456</v>
      </c>
      <c r="B750" s="251" t="s">
        <v>1143</v>
      </c>
      <c r="C750" s="251" t="s">
        <v>1143</v>
      </c>
      <c r="D750" s="251" t="s">
        <v>1143</v>
      </c>
      <c r="E750" s="251" t="s">
        <v>1143</v>
      </c>
      <c r="F750" s="251" t="s">
        <v>1143</v>
      </c>
      <c r="G750" s="251" t="s">
        <v>1143</v>
      </c>
      <c r="H750" s="251" t="s">
        <v>1143</v>
      </c>
      <c r="I750" s="251" t="s">
        <v>1143</v>
      </c>
      <c r="J750" s="251" t="s">
        <v>1143</v>
      </c>
      <c r="K750" s="251" t="s">
        <v>1143</v>
      </c>
      <c r="L750" s="251" t="s">
        <v>1143</v>
      </c>
      <c r="M750" s="251" t="s">
        <v>1143</v>
      </c>
      <c r="N750" s="251" t="s">
        <v>1143</v>
      </c>
      <c r="O750" s="251" t="s">
        <v>1143</v>
      </c>
      <c r="P750" s="251" t="s">
        <v>1143</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1457</v>
      </c>
      <c r="B751" s="251" t="s">
        <v>1144</v>
      </c>
      <c r="C751" s="251" t="s">
        <v>1144</v>
      </c>
      <c r="D751" s="251" t="s">
        <v>1144</v>
      </c>
      <c r="E751" s="251" t="s">
        <v>1144</v>
      </c>
      <c r="F751" s="251" t="s">
        <v>1144</v>
      </c>
      <c r="G751" s="251" t="s">
        <v>1144</v>
      </c>
      <c r="H751" s="251" t="s">
        <v>1144</v>
      </c>
      <c r="I751" s="251" t="s">
        <v>1144</v>
      </c>
      <c r="J751" s="251" t="s">
        <v>1144</v>
      </c>
      <c r="K751" s="251" t="s">
        <v>1144</v>
      </c>
      <c r="L751" s="251" t="s">
        <v>1144</v>
      </c>
      <c r="M751" s="251" t="s">
        <v>1144</v>
      </c>
      <c r="N751" s="251" t="s">
        <v>1144</v>
      </c>
      <c r="O751" s="251" t="s">
        <v>1144</v>
      </c>
      <c r="P751" s="251" t="s">
        <v>1144</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2508</v>
      </c>
      <c r="B752" s="251" t="s">
        <v>2487</v>
      </c>
      <c r="C752" s="251" t="s">
        <v>2487</v>
      </c>
      <c r="D752" s="251" t="s">
        <v>2487</v>
      </c>
      <c r="E752" s="251" t="s">
        <v>2487</v>
      </c>
      <c r="F752" s="251" t="s">
        <v>2487</v>
      </c>
      <c r="G752" s="251" t="s">
        <v>2487</v>
      </c>
      <c r="H752" s="251" t="s">
        <v>2487</v>
      </c>
      <c r="I752" s="251" t="s">
        <v>2487</v>
      </c>
      <c r="J752" s="251" t="s">
        <v>2487</v>
      </c>
      <c r="K752" s="251" t="s">
        <v>2487</v>
      </c>
      <c r="L752" s="251" t="s">
        <v>2487</v>
      </c>
      <c r="M752" s="251" t="s">
        <v>2487</v>
      </c>
      <c r="N752" s="251" t="s">
        <v>2487</v>
      </c>
      <c r="O752" s="251" t="s">
        <v>2487</v>
      </c>
      <c r="P752" s="251" t="s">
        <v>2487</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1800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1801</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2509</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194</v>
      </c>
      <c r="AE760" s="221" t="s">
        <v>9</v>
      </c>
      <c r="AF760" s="85" t="s">
        <v>1706</v>
      </c>
      <c r="AG760" s="85" t="s">
        <v>1707</v>
      </c>
      <c r="AH760" s="85" t="s">
        <v>1708</v>
      </c>
      <c r="AI760" s="86" t="s">
        <v>1709</v>
      </c>
      <c r="AJ760" s="85"/>
      <c r="AK760" s="86" t="s">
        <v>1710</v>
      </c>
    </row>
    <row r="761" spans="1:37" ht="24.9" customHeight="1" thickTop="1" thickBot="1" x14ac:dyDescent="0.3">
      <c r="A761" s="251" t="s">
        <v>2490</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2491</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2492</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2350</v>
      </c>
      <c r="B764" s="251" t="s">
        <v>2350</v>
      </c>
      <c r="C764" s="251" t="s">
        <v>2350</v>
      </c>
      <c r="D764" s="251" t="s">
        <v>2350</v>
      </c>
      <c r="E764" s="251" t="s">
        <v>2350</v>
      </c>
      <c r="F764" s="251" t="s">
        <v>2350</v>
      </c>
      <c r="G764" s="251" t="s">
        <v>2350</v>
      </c>
      <c r="H764" s="251" t="s">
        <v>2350</v>
      </c>
      <c r="I764" s="251" t="s">
        <v>2350</v>
      </c>
      <c r="J764" s="251" t="s">
        <v>2350</v>
      </c>
      <c r="K764" s="251" t="s">
        <v>2350</v>
      </c>
      <c r="L764" s="251" t="s">
        <v>2350</v>
      </c>
      <c r="M764" s="251" t="s">
        <v>2350</v>
      </c>
      <c r="N764" s="251" t="s">
        <v>2350</v>
      </c>
      <c r="O764" s="251" t="s">
        <v>2350</v>
      </c>
      <c r="P764" s="251" t="s">
        <v>2350</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2510</v>
      </c>
      <c r="B765" s="251" t="s">
        <v>2510</v>
      </c>
      <c r="C765" s="251" t="s">
        <v>2510</v>
      </c>
      <c r="D765" s="251" t="s">
        <v>2510</v>
      </c>
      <c r="E765" s="251" t="s">
        <v>2510</v>
      </c>
      <c r="F765" s="251" t="s">
        <v>2510</v>
      </c>
      <c r="G765" s="251" t="s">
        <v>2510</v>
      </c>
      <c r="H765" s="251" t="s">
        <v>2510</v>
      </c>
      <c r="I765" s="251" t="s">
        <v>2510</v>
      </c>
      <c r="J765" s="251" t="s">
        <v>2510</v>
      </c>
      <c r="K765" s="251" t="s">
        <v>2510</v>
      </c>
      <c r="L765" s="251" t="s">
        <v>2510</v>
      </c>
      <c r="M765" s="251" t="s">
        <v>2510</v>
      </c>
      <c r="N765" s="251" t="s">
        <v>2510</v>
      </c>
      <c r="O765" s="251" t="s">
        <v>2510</v>
      </c>
      <c r="P765" s="251" t="s">
        <v>2510</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2511</v>
      </c>
      <c r="B766" s="251" t="s">
        <v>2511</v>
      </c>
      <c r="C766" s="251" t="s">
        <v>2511</v>
      </c>
      <c r="D766" s="251" t="s">
        <v>2511</v>
      </c>
      <c r="E766" s="251" t="s">
        <v>2511</v>
      </c>
      <c r="F766" s="251" t="s">
        <v>2511</v>
      </c>
      <c r="G766" s="251" t="s">
        <v>2511</v>
      </c>
      <c r="H766" s="251" t="s">
        <v>2511</v>
      </c>
      <c r="I766" s="251" t="s">
        <v>2511</v>
      </c>
      <c r="J766" s="251" t="s">
        <v>2511</v>
      </c>
      <c r="K766" s="251" t="s">
        <v>2511</v>
      </c>
      <c r="L766" s="251" t="s">
        <v>2511</v>
      </c>
      <c r="M766" s="251" t="s">
        <v>2511</v>
      </c>
      <c r="N766" s="251" t="s">
        <v>2511</v>
      </c>
      <c r="O766" s="251" t="s">
        <v>2511</v>
      </c>
      <c r="P766" s="251" t="s">
        <v>2511</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2512</v>
      </c>
      <c r="B767" s="251" t="s">
        <v>2512</v>
      </c>
      <c r="C767" s="251" t="s">
        <v>2512</v>
      </c>
      <c r="D767" s="251" t="s">
        <v>2512</v>
      </c>
      <c r="E767" s="251" t="s">
        <v>2512</v>
      </c>
      <c r="F767" s="251" t="s">
        <v>2512</v>
      </c>
      <c r="G767" s="251" t="s">
        <v>2512</v>
      </c>
      <c r="H767" s="251" t="s">
        <v>2512</v>
      </c>
      <c r="I767" s="251" t="s">
        <v>2512</v>
      </c>
      <c r="J767" s="251" t="s">
        <v>2512</v>
      </c>
      <c r="K767" s="251" t="s">
        <v>2512</v>
      </c>
      <c r="L767" s="251" t="s">
        <v>2512</v>
      </c>
      <c r="M767" s="251" t="s">
        <v>2512</v>
      </c>
      <c r="N767" s="251" t="s">
        <v>2512</v>
      </c>
      <c r="O767" s="251" t="s">
        <v>2512</v>
      </c>
      <c r="P767" s="251" t="s">
        <v>2512</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2513</v>
      </c>
      <c r="B768" s="251" t="s">
        <v>2513</v>
      </c>
      <c r="C768" s="251" t="s">
        <v>2513</v>
      </c>
      <c r="D768" s="251" t="s">
        <v>2513</v>
      </c>
      <c r="E768" s="251" t="s">
        <v>2513</v>
      </c>
      <c r="F768" s="251" t="s">
        <v>2513</v>
      </c>
      <c r="G768" s="251" t="s">
        <v>2513</v>
      </c>
      <c r="H768" s="251" t="s">
        <v>2513</v>
      </c>
      <c r="I768" s="251" t="s">
        <v>2513</v>
      </c>
      <c r="J768" s="251" t="s">
        <v>2513</v>
      </c>
      <c r="K768" s="251" t="s">
        <v>2513</v>
      </c>
      <c r="L768" s="251" t="s">
        <v>2513</v>
      </c>
      <c r="M768" s="251" t="s">
        <v>2513</v>
      </c>
      <c r="N768" s="251" t="s">
        <v>2513</v>
      </c>
      <c r="O768" s="251" t="s">
        <v>2513</v>
      </c>
      <c r="P768" s="251" t="s">
        <v>2513</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1711</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1712</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2554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194</v>
      </c>
      <c r="AE772" s="103" t="s">
        <v>9</v>
      </c>
      <c r="AF772" s="85" t="s">
        <v>1706</v>
      </c>
      <c r="AG772" s="85" t="s">
        <v>1707</v>
      </c>
      <c r="AH772" s="85" t="s">
        <v>1708</v>
      </c>
      <c r="AI772" s="86" t="s">
        <v>1709</v>
      </c>
      <c r="AJ772" s="85"/>
      <c r="AK772" s="86" t="s">
        <v>1710</v>
      </c>
    </row>
    <row r="773" spans="1:37" ht="24.9" customHeight="1" thickTop="1" thickBot="1" x14ac:dyDescent="0.3">
      <c r="A773" s="251" t="s">
        <v>2514</v>
      </c>
      <c r="B773" s="251" t="s">
        <v>1141</v>
      </c>
      <c r="C773" s="251" t="s">
        <v>1141</v>
      </c>
      <c r="D773" s="251" t="s">
        <v>1141</v>
      </c>
      <c r="E773" s="251" t="s">
        <v>1141</v>
      </c>
      <c r="F773" s="251" t="s">
        <v>1141</v>
      </c>
      <c r="G773" s="251" t="s">
        <v>1141</v>
      </c>
      <c r="H773" s="251" t="s">
        <v>1141</v>
      </c>
      <c r="I773" s="251" t="s">
        <v>1141</v>
      </c>
      <c r="J773" s="251" t="s">
        <v>1141</v>
      </c>
      <c r="K773" s="251" t="s">
        <v>1141</v>
      </c>
      <c r="L773" s="251" t="s">
        <v>1141</v>
      </c>
      <c r="M773" s="251" t="s">
        <v>1141</v>
      </c>
      <c r="N773" s="251" t="s">
        <v>1141</v>
      </c>
      <c r="O773" s="251" t="s">
        <v>1141</v>
      </c>
      <c r="P773" s="251" t="s">
        <v>1141</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1055</v>
      </c>
      <c r="B774" s="251" t="s">
        <v>1142</v>
      </c>
      <c r="C774" s="251" t="s">
        <v>1142</v>
      </c>
      <c r="D774" s="251" t="s">
        <v>1142</v>
      </c>
      <c r="E774" s="251" t="s">
        <v>1142</v>
      </c>
      <c r="F774" s="251" t="s">
        <v>1142</v>
      </c>
      <c r="G774" s="251" t="s">
        <v>1142</v>
      </c>
      <c r="H774" s="251" t="s">
        <v>1142</v>
      </c>
      <c r="I774" s="251" t="s">
        <v>1142</v>
      </c>
      <c r="J774" s="251" t="s">
        <v>1142</v>
      </c>
      <c r="K774" s="251" t="s">
        <v>1142</v>
      </c>
      <c r="L774" s="251" t="s">
        <v>1142</v>
      </c>
      <c r="M774" s="251" t="s">
        <v>1142</v>
      </c>
      <c r="N774" s="251" t="s">
        <v>1142</v>
      </c>
      <c r="O774" s="251" t="s">
        <v>1142</v>
      </c>
      <c r="P774" s="251" t="s">
        <v>1142</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1056</v>
      </c>
      <c r="B775" s="251" t="s">
        <v>1143</v>
      </c>
      <c r="C775" s="251" t="s">
        <v>1143</v>
      </c>
      <c r="D775" s="251" t="s">
        <v>1143</v>
      </c>
      <c r="E775" s="251" t="s">
        <v>1143</v>
      </c>
      <c r="F775" s="251" t="s">
        <v>1143</v>
      </c>
      <c r="G775" s="251" t="s">
        <v>1143</v>
      </c>
      <c r="H775" s="251" t="s">
        <v>1143</v>
      </c>
      <c r="I775" s="251" t="s">
        <v>1143</v>
      </c>
      <c r="J775" s="251" t="s">
        <v>1143</v>
      </c>
      <c r="K775" s="251" t="s">
        <v>1143</v>
      </c>
      <c r="L775" s="251" t="s">
        <v>1143</v>
      </c>
      <c r="M775" s="251" t="s">
        <v>1143</v>
      </c>
      <c r="N775" s="251" t="s">
        <v>1143</v>
      </c>
      <c r="O775" s="251" t="s">
        <v>1143</v>
      </c>
      <c r="P775" s="251" t="s">
        <v>1143</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1057</v>
      </c>
      <c r="B776" s="251" t="s">
        <v>1144</v>
      </c>
      <c r="C776" s="251" t="s">
        <v>1144</v>
      </c>
      <c r="D776" s="251" t="s">
        <v>1144</v>
      </c>
      <c r="E776" s="251" t="s">
        <v>1144</v>
      </c>
      <c r="F776" s="251" t="s">
        <v>1144</v>
      </c>
      <c r="G776" s="251" t="s">
        <v>1144</v>
      </c>
      <c r="H776" s="251" t="s">
        <v>1144</v>
      </c>
      <c r="I776" s="251" t="s">
        <v>1144</v>
      </c>
      <c r="J776" s="251" t="s">
        <v>1144</v>
      </c>
      <c r="K776" s="251" t="s">
        <v>1144</v>
      </c>
      <c r="L776" s="251" t="s">
        <v>1144</v>
      </c>
      <c r="M776" s="251" t="s">
        <v>1144</v>
      </c>
      <c r="N776" s="251" t="s">
        <v>1144</v>
      </c>
      <c r="O776" s="251" t="s">
        <v>1144</v>
      </c>
      <c r="P776" s="251" t="s">
        <v>1144</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2515</v>
      </c>
      <c r="B777" s="251" t="s">
        <v>2487</v>
      </c>
      <c r="C777" s="251" t="s">
        <v>2487</v>
      </c>
      <c r="D777" s="251" t="s">
        <v>2487</v>
      </c>
      <c r="E777" s="251" t="s">
        <v>2487</v>
      </c>
      <c r="F777" s="251" t="s">
        <v>2487</v>
      </c>
      <c r="G777" s="251" t="s">
        <v>2487</v>
      </c>
      <c r="H777" s="251" t="s">
        <v>2487</v>
      </c>
      <c r="I777" s="251" t="s">
        <v>2487</v>
      </c>
      <c r="J777" s="251" t="s">
        <v>2487</v>
      </c>
      <c r="K777" s="251" t="s">
        <v>2487</v>
      </c>
      <c r="L777" s="251" t="s">
        <v>2487</v>
      </c>
      <c r="M777" s="251" t="s">
        <v>2487</v>
      </c>
      <c r="N777" s="251" t="s">
        <v>2487</v>
      </c>
      <c r="O777" s="251" t="s">
        <v>2487</v>
      </c>
      <c r="P777" s="251" t="s">
        <v>2487</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1802</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1803</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2516</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194</v>
      </c>
      <c r="AE785" s="221" t="s">
        <v>9</v>
      </c>
      <c r="AF785" s="85" t="s">
        <v>1706</v>
      </c>
      <c r="AG785" s="85" t="s">
        <v>1707</v>
      </c>
      <c r="AH785" s="85" t="s">
        <v>1708</v>
      </c>
      <c r="AI785" s="86" t="s">
        <v>1709</v>
      </c>
      <c r="AJ785" s="85"/>
      <c r="AK785" s="86" t="s">
        <v>1710</v>
      </c>
    </row>
    <row r="786" spans="1:37" ht="24.9" customHeight="1" thickTop="1" thickBot="1" x14ac:dyDescent="0.3">
      <c r="A786" s="251" t="s">
        <v>2517</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2491</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2492</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2350</v>
      </c>
      <c r="B789" s="251" t="s">
        <v>2350</v>
      </c>
      <c r="C789" s="251" t="s">
        <v>2350</v>
      </c>
      <c r="D789" s="251" t="s">
        <v>2350</v>
      </c>
      <c r="E789" s="251" t="s">
        <v>2350</v>
      </c>
      <c r="F789" s="251" t="s">
        <v>2350</v>
      </c>
      <c r="G789" s="251" t="s">
        <v>2350</v>
      </c>
      <c r="H789" s="251" t="s">
        <v>2350</v>
      </c>
      <c r="I789" s="251" t="s">
        <v>2350</v>
      </c>
      <c r="J789" s="251" t="s">
        <v>2350</v>
      </c>
      <c r="K789" s="251" t="s">
        <v>2350</v>
      </c>
      <c r="L789" s="251" t="s">
        <v>2350</v>
      </c>
      <c r="M789" s="251" t="s">
        <v>2350</v>
      </c>
      <c r="N789" s="251" t="s">
        <v>2350</v>
      </c>
      <c r="O789" s="251" t="s">
        <v>2350</v>
      </c>
      <c r="P789" s="251" t="s">
        <v>2350</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2518</v>
      </c>
      <c r="B790" s="252" t="s">
        <v>2518</v>
      </c>
      <c r="C790" s="252" t="s">
        <v>2518</v>
      </c>
      <c r="D790" s="252" t="s">
        <v>2518</v>
      </c>
      <c r="E790" s="252" t="s">
        <v>2518</v>
      </c>
      <c r="F790" s="252" t="s">
        <v>2518</v>
      </c>
      <c r="G790" s="252" t="s">
        <v>2518</v>
      </c>
      <c r="H790" s="252" t="s">
        <v>2518</v>
      </c>
      <c r="I790" s="252" t="s">
        <v>2518</v>
      </c>
      <c r="J790" s="252" t="s">
        <v>2518</v>
      </c>
      <c r="K790" s="252" t="s">
        <v>2518</v>
      </c>
      <c r="L790" s="252" t="s">
        <v>2518</v>
      </c>
      <c r="M790" s="252" t="s">
        <v>2518</v>
      </c>
      <c r="N790" s="252" t="s">
        <v>2518</v>
      </c>
      <c r="O790" s="252" t="s">
        <v>2518</v>
      </c>
      <c r="P790" s="252" t="s">
        <v>2518</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2519</v>
      </c>
      <c r="B791" s="252" t="s">
        <v>2519</v>
      </c>
      <c r="C791" s="252" t="s">
        <v>2519</v>
      </c>
      <c r="D791" s="252" t="s">
        <v>2519</v>
      </c>
      <c r="E791" s="252" t="s">
        <v>2519</v>
      </c>
      <c r="F791" s="252" t="s">
        <v>2519</v>
      </c>
      <c r="G791" s="252" t="s">
        <v>2519</v>
      </c>
      <c r="H791" s="252" t="s">
        <v>2519</v>
      </c>
      <c r="I791" s="252" t="s">
        <v>2519</v>
      </c>
      <c r="J791" s="252" t="s">
        <v>2519</v>
      </c>
      <c r="K791" s="252" t="s">
        <v>2519</v>
      </c>
      <c r="L791" s="252" t="s">
        <v>2519</v>
      </c>
      <c r="M791" s="252" t="s">
        <v>2519</v>
      </c>
      <c r="N791" s="252" t="s">
        <v>2519</v>
      </c>
      <c r="O791" s="252" t="s">
        <v>2519</v>
      </c>
      <c r="P791" s="252" t="s">
        <v>2519</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2520</v>
      </c>
      <c r="B792" s="251" t="s">
        <v>2520</v>
      </c>
      <c r="C792" s="251" t="s">
        <v>2520</v>
      </c>
      <c r="D792" s="251" t="s">
        <v>2520</v>
      </c>
      <c r="E792" s="251" t="s">
        <v>2520</v>
      </c>
      <c r="F792" s="251" t="s">
        <v>2520</v>
      </c>
      <c r="G792" s="251" t="s">
        <v>2520</v>
      </c>
      <c r="H792" s="251" t="s">
        <v>2520</v>
      </c>
      <c r="I792" s="251" t="s">
        <v>2520</v>
      </c>
      <c r="J792" s="251" t="s">
        <v>2520</v>
      </c>
      <c r="K792" s="251" t="s">
        <v>2520</v>
      </c>
      <c r="L792" s="251" t="s">
        <v>2520</v>
      </c>
      <c r="M792" s="251" t="s">
        <v>2520</v>
      </c>
      <c r="N792" s="251" t="s">
        <v>2520</v>
      </c>
      <c r="O792" s="251" t="s">
        <v>2520</v>
      </c>
      <c r="P792" s="251" t="s">
        <v>2520</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2521</v>
      </c>
      <c r="B793" s="251" t="s">
        <v>2521</v>
      </c>
      <c r="C793" s="251" t="s">
        <v>2521</v>
      </c>
      <c r="D793" s="251" t="s">
        <v>2521</v>
      </c>
      <c r="E793" s="251" t="s">
        <v>2521</v>
      </c>
      <c r="F793" s="251" t="s">
        <v>2521</v>
      </c>
      <c r="G793" s="251" t="s">
        <v>2521</v>
      </c>
      <c r="H793" s="251" t="s">
        <v>2521</v>
      </c>
      <c r="I793" s="251" t="s">
        <v>2521</v>
      </c>
      <c r="J793" s="251" t="s">
        <v>2521</v>
      </c>
      <c r="K793" s="251" t="s">
        <v>2521</v>
      </c>
      <c r="L793" s="251" t="s">
        <v>2521</v>
      </c>
      <c r="M793" s="251" t="s">
        <v>2521</v>
      </c>
      <c r="N793" s="251" t="s">
        <v>2521</v>
      </c>
      <c r="O793" s="251" t="s">
        <v>2521</v>
      </c>
      <c r="P793" s="251" t="s">
        <v>2521</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2522</v>
      </c>
      <c r="B794" s="251" t="s">
        <v>2522</v>
      </c>
      <c r="C794" s="251" t="s">
        <v>2522</v>
      </c>
      <c r="D794" s="251" t="s">
        <v>2522</v>
      </c>
      <c r="E794" s="251" t="s">
        <v>2522</v>
      </c>
      <c r="F794" s="251" t="s">
        <v>2522</v>
      </c>
      <c r="G794" s="251" t="s">
        <v>2522</v>
      </c>
      <c r="H794" s="251" t="s">
        <v>2522</v>
      </c>
      <c r="I794" s="251" t="s">
        <v>2522</v>
      </c>
      <c r="J794" s="251" t="s">
        <v>2522</v>
      </c>
      <c r="K794" s="251" t="s">
        <v>2522</v>
      </c>
      <c r="L794" s="251" t="s">
        <v>2522</v>
      </c>
      <c r="M794" s="251" t="s">
        <v>2522</v>
      </c>
      <c r="N794" s="251" t="s">
        <v>2522</v>
      </c>
      <c r="O794" s="251" t="s">
        <v>2522</v>
      </c>
      <c r="P794" s="251" t="s">
        <v>2522</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1804</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1805</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203</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194</v>
      </c>
      <c r="AE798" s="103" t="s">
        <v>9</v>
      </c>
      <c r="AF798" s="85" t="s">
        <v>1706</v>
      </c>
      <c r="AG798" s="85" t="s">
        <v>1707</v>
      </c>
      <c r="AH798" s="85" t="s">
        <v>1708</v>
      </c>
      <c r="AI798" s="86" t="s">
        <v>1709</v>
      </c>
      <c r="AJ798" s="85"/>
      <c r="AK798" s="86" t="s">
        <v>1710</v>
      </c>
    </row>
    <row r="799" spans="1:37" ht="24.9" customHeight="1" thickTop="1" thickBot="1" x14ac:dyDescent="0.3">
      <c r="A799" s="251" t="s">
        <v>2107</v>
      </c>
      <c r="B799" s="251" t="s">
        <v>1141</v>
      </c>
      <c r="C799" s="251" t="s">
        <v>1141</v>
      </c>
      <c r="D799" s="251" t="s">
        <v>1141</v>
      </c>
      <c r="E799" s="251" t="s">
        <v>1141</v>
      </c>
      <c r="F799" s="251" t="s">
        <v>1141</v>
      </c>
      <c r="G799" s="251" t="s">
        <v>1141</v>
      </c>
      <c r="H799" s="251" t="s">
        <v>1141</v>
      </c>
      <c r="I799" s="251" t="s">
        <v>1141</v>
      </c>
      <c r="J799" s="251" t="s">
        <v>1141</v>
      </c>
      <c r="K799" s="251" t="s">
        <v>1141</v>
      </c>
      <c r="L799" s="251" t="s">
        <v>1141</v>
      </c>
      <c r="M799" s="251" t="s">
        <v>1141</v>
      </c>
      <c r="N799" s="251" t="s">
        <v>1141</v>
      </c>
      <c r="O799" s="251" t="s">
        <v>1141</v>
      </c>
      <c r="P799" s="251" t="s">
        <v>1141</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2108</v>
      </c>
      <c r="B800" s="251" t="s">
        <v>1142</v>
      </c>
      <c r="C800" s="251" t="s">
        <v>1142</v>
      </c>
      <c r="D800" s="251" t="s">
        <v>1142</v>
      </c>
      <c r="E800" s="251" t="s">
        <v>1142</v>
      </c>
      <c r="F800" s="251" t="s">
        <v>1142</v>
      </c>
      <c r="G800" s="251" t="s">
        <v>1142</v>
      </c>
      <c r="H800" s="251" t="s">
        <v>1142</v>
      </c>
      <c r="I800" s="251" t="s">
        <v>1142</v>
      </c>
      <c r="J800" s="251" t="s">
        <v>1142</v>
      </c>
      <c r="K800" s="251" t="s">
        <v>1142</v>
      </c>
      <c r="L800" s="251" t="s">
        <v>1142</v>
      </c>
      <c r="M800" s="251" t="s">
        <v>1142</v>
      </c>
      <c r="N800" s="251" t="s">
        <v>1142</v>
      </c>
      <c r="O800" s="251" t="s">
        <v>1142</v>
      </c>
      <c r="P800" s="251" t="s">
        <v>1142</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2109</v>
      </c>
      <c r="B801" s="251" t="s">
        <v>1143</v>
      </c>
      <c r="C801" s="251" t="s">
        <v>1143</v>
      </c>
      <c r="D801" s="251" t="s">
        <v>1143</v>
      </c>
      <c r="E801" s="251" t="s">
        <v>1143</v>
      </c>
      <c r="F801" s="251" t="s">
        <v>1143</v>
      </c>
      <c r="G801" s="251" t="s">
        <v>1143</v>
      </c>
      <c r="H801" s="251" t="s">
        <v>1143</v>
      </c>
      <c r="I801" s="251" t="s">
        <v>1143</v>
      </c>
      <c r="J801" s="251" t="s">
        <v>1143</v>
      </c>
      <c r="K801" s="251" t="s">
        <v>1143</v>
      </c>
      <c r="L801" s="251" t="s">
        <v>1143</v>
      </c>
      <c r="M801" s="251" t="s">
        <v>1143</v>
      </c>
      <c r="N801" s="251" t="s">
        <v>1143</v>
      </c>
      <c r="O801" s="251" t="s">
        <v>1143</v>
      </c>
      <c r="P801" s="251" t="s">
        <v>1143</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2110</v>
      </c>
      <c r="B802" s="251" t="s">
        <v>1144</v>
      </c>
      <c r="C802" s="251" t="s">
        <v>1144</v>
      </c>
      <c r="D802" s="251" t="s">
        <v>1144</v>
      </c>
      <c r="E802" s="251" t="s">
        <v>1144</v>
      </c>
      <c r="F802" s="251" t="s">
        <v>1144</v>
      </c>
      <c r="G802" s="251" t="s">
        <v>1144</v>
      </c>
      <c r="H802" s="251" t="s">
        <v>1144</v>
      </c>
      <c r="I802" s="251" t="s">
        <v>1144</v>
      </c>
      <c r="J802" s="251" t="s">
        <v>1144</v>
      </c>
      <c r="K802" s="251" t="s">
        <v>1144</v>
      </c>
      <c r="L802" s="251" t="s">
        <v>1144</v>
      </c>
      <c r="M802" s="251" t="s">
        <v>1144</v>
      </c>
      <c r="N802" s="251" t="s">
        <v>1144</v>
      </c>
      <c r="O802" s="251" t="s">
        <v>1144</v>
      </c>
      <c r="P802" s="251" t="s">
        <v>1144</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2523</v>
      </c>
      <c r="B803" s="251" t="s">
        <v>2487</v>
      </c>
      <c r="C803" s="251" t="s">
        <v>2487</v>
      </c>
      <c r="D803" s="251" t="s">
        <v>2487</v>
      </c>
      <c r="E803" s="251" t="s">
        <v>2487</v>
      </c>
      <c r="F803" s="251" t="s">
        <v>2487</v>
      </c>
      <c r="G803" s="251" t="s">
        <v>2487</v>
      </c>
      <c r="H803" s="251" t="s">
        <v>2487</v>
      </c>
      <c r="I803" s="251" t="s">
        <v>2487</v>
      </c>
      <c r="J803" s="251" t="s">
        <v>2487</v>
      </c>
      <c r="K803" s="251" t="s">
        <v>2487</v>
      </c>
      <c r="L803" s="251" t="s">
        <v>2487</v>
      </c>
      <c r="M803" s="251" t="s">
        <v>2487</v>
      </c>
      <c r="N803" s="251" t="s">
        <v>2487</v>
      </c>
      <c r="O803" s="251" t="s">
        <v>2487</v>
      </c>
      <c r="P803" s="251" t="s">
        <v>2487</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1806</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1807</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2555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194</v>
      </c>
      <c r="AE811" s="221" t="s">
        <v>9</v>
      </c>
      <c r="AF811" s="85" t="s">
        <v>1706</v>
      </c>
      <c r="AG811" s="85" t="s">
        <v>1707</v>
      </c>
      <c r="AH811" s="85" t="s">
        <v>1708</v>
      </c>
      <c r="AI811" s="86" t="s">
        <v>1709</v>
      </c>
      <c r="AJ811" s="85"/>
      <c r="AK811" s="86" t="s">
        <v>1710</v>
      </c>
    </row>
    <row r="812" spans="1:37" ht="24.9" customHeight="1" thickTop="1" thickBot="1" x14ac:dyDescent="0.3">
      <c r="A812" s="251" t="s">
        <v>2525</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2526</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2527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2350</v>
      </c>
      <c r="B815" s="251" t="s">
        <v>2350</v>
      </c>
      <c r="C815" s="251" t="s">
        <v>2350</v>
      </c>
      <c r="D815" s="251" t="s">
        <v>2350</v>
      </c>
      <c r="E815" s="251" t="s">
        <v>2350</v>
      </c>
      <c r="F815" s="251" t="s">
        <v>2350</v>
      </c>
      <c r="G815" s="251" t="s">
        <v>2350</v>
      </c>
      <c r="H815" s="251" t="s">
        <v>2350</v>
      </c>
      <c r="I815" s="251" t="s">
        <v>2350</v>
      </c>
      <c r="J815" s="251" t="s">
        <v>2350</v>
      </c>
      <c r="K815" s="251" t="s">
        <v>2350</v>
      </c>
      <c r="L815" s="251" t="s">
        <v>2350</v>
      </c>
      <c r="M815" s="251" t="s">
        <v>2350</v>
      </c>
      <c r="N815" s="251" t="s">
        <v>2350</v>
      </c>
      <c r="O815" s="251" t="s">
        <v>2350</v>
      </c>
      <c r="P815" s="251" t="s">
        <v>2350</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2528</v>
      </c>
      <c r="B816" s="252" t="s">
        <v>2528</v>
      </c>
      <c r="C816" s="252" t="s">
        <v>2528</v>
      </c>
      <c r="D816" s="252" t="s">
        <v>2528</v>
      </c>
      <c r="E816" s="252" t="s">
        <v>2528</v>
      </c>
      <c r="F816" s="252" t="s">
        <v>2528</v>
      </c>
      <c r="G816" s="252" t="s">
        <v>2528</v>
      </c>
      <c r="H816" s="252" t="s">
        <v>2528</v>
      </c>
      <c r="I816" s="252" t="s">
        <v>2528</v>
      </c>
      <c r="J816" s="252" t="s">
        <v>2528</v>
      </c>
      <c r="K816" s="252" t="s">
        <v>2528</v>
      </c>
      <c r="L816" s="252" t="s">
        <v>2528</v>
      </c>
      <c r="M816" s="252" t="s">
        <v>2528</v>
      </c>
      <c r="N816" s="252" t="s">
        <v>2528</v>
      </c>
      <c r="O816" s="252" t="s">
        <v>2528</v>
      </c>
      <c r="P816" s="252" t="s">
        <v>2528</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2529</v>
      </c>
      <c r="B817" s="252" t="s">
        <v>2529</v>
      </c>
      <c r="C817" s="252" t="s">
        <v>2529</v>
      </c>
      <c r="D817" s="252" t="s">
        <v>2529</v>
      </c>
      <c r="E817" s="252" t="s">
        <v>2529</v>
      </c>
      <c r="F817" s="252" t="s">
        <v>2529</v>
      </c>
      <c r="G817" s="252" t="s">
        <v>2529</v>
      </c>
      <c r="H817" s="252" t="s">
        <v>2529</v>
      </c>
      <c r="I817" s="252" t="s">
        <v>2529</v>
      </c>
      <c r="J817" s="252" t="s">
        <v>2529</v>
      </c>
      <c r="K817" s="252" t="s">
        <v>2529</v>
      </c>
      <c r="L817" s="252" t="s">
        <v>2529</v>
      </c>
      <c r="M817" s="252" t="s">
        <v>2529</v>
      </c>
      <c r="N817" s="252" t="s">
        <v>2529</v>
      </c>
      <c r="O817" s="252" t="s">
        <v>2529</v>
      </c>
      <c r="P817" s="252" t="s">
        <v>2529</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2530</v>
      </c>
      <c r="B818" s="251" t="s">
        <v>2530</v>
      </c>
      <c r="C818" s="251" t="s">
        <v>2530</v>
      </c>
      <c r="D818" s="251" t="s">
        <v>2530</v>
      </c>
      <c r="E818" s="251" t="s">
        <v>2530</v>
      </c>
      <c r="F818" s="251" t="s">
        <v>2530</v>
      </c>
      <c r="G818" s="251" t="s">
        <v>2530</v>
      </c>
      <c r="H818" s="251" t="s">
        <v>2530</v>
      </c>
      <c r="I818" s="251" t="s">
        <v>2530</v>
      </c>
      <c r="J818" s="251" t="s">
        <v>2530</v>
      </c>
      <c r="K818" s="251" t="s">
        <v>2530</v>
      </c>
      <c r="L818" s="251" t="s">
        <v>2530</v>
      </c>
      <c r="M818" s="251" t="s">
        <v>2530</v>
      </c>
      <c r="N818" s="251" t="s">
        <v>2530</v>
      </c>
      <c r="O818" s="251" t="s">
        <v>2530</v>
      </c>
      <c r="P818" s="251" t="s">
        <v>2530</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2531</v>
      </c>
      <c r="B819" s="251" t="s">
        <v>2531</v>
      </c>
      <c r="C819" s="251" t="s">
        <v>2531</v>
      </c>
      <c r="D819" s="251" t="s">
        <v>2531</v>
      </c>
      <c r="E819" s="251" t="s">
        <v>2531</v>
      </c>
      <c r="F819" s="251" t="s">
        <v>2531</v>
      </c>
      <c r="G819" s="251" t="s">
        <v>2531</v>
      </c>
      <c r="H819" s="251" t="s">
        <v>2531</v>
      </c>
      <c r="I819" s="251" t="s">
        <v>2531</v>
      </c>
      <c r="J819" s="251" t="s">
        <v>2531</v>
      </c>
      <c r="K819" s="251" t="s">
        <v>2531</v>
      </c>
      <c r="L819" s="251" t="s">
        <v>2531</v>
      </c>
      <c r="M819" s="251" t="s">
        <v>2531</v>
      </c>
      <c r="N819" s="251" t="s">
        <v>2531</v>
      </c>
      <c r="O819" s="251" t="s">
        <v>2531</v>
      </c>
      <c r="P819" s="251" t="s">
        <v>2531</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2532</v>
      </c>
      <c r="B820" s="251" t="s">
        <v>2532</v>
      </c>
      <c r="C820" s="251" t="s">
        <v>2532</v>
      </c>
      <c r="D820" s="251" t="s">
        <v>2532</v>
      </c>
      <c r="E820" s="251" t="s">
        <v>2532</v>
      </c>
      <c r="F820" s="251" t="s">
        <v>2532</v>
      </c>
      <c r="G820" s="251" t="s">
        <v>2532</v>
      </c>
      <c r="H820" s="251" t="s">
        <v>2532</v>
      </c>
      <c r="I820" s="251" t="s">
        <v>2532</v>
      </c>
      <c r="J820" s="251" t="s">
        <v>2532</v>
      </c>
      <c r="K820" s="251" t="s">
        <v>2532</v>
      </c>
      <c r="L820" s="251" t="s">
        <v>2532</v>
      </c>
      <c r="M820" s="251" t="s">
        <v>2532</v>
      </c>
      <c r="N820" s="251" t="s">
        <v>2532</v>
      </c>
      <c r="O820" s="251" t="s">
        <v>2532</v>
      </c>
      <c r="P820" s="251" t="s">
        <v>2532</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2533</v>
      </c>
      <c r="B821" s="251" t="s">
        <v>2533</v>
      </c>
      <c r="C821" s="251" t="s">
        <v>2533</v>
      </c>
      <c r="D821" s="251" t="s">
        <v>2533</v>
      </c>
      <c r="E821" s="251" t="s">
        <v>2533</v>
      </c>
      <c r="F821" s="251" t="s">
        <v>2533</v>
      </c>
      <c r="G821" s="251" t="s">
        <v>2533</v>
      </c>
      <c r="H821" s="251" t="s">
        <v>2533</v>
      </c>
      <c r="I821" s="251" t="s">
        <v>2533</v>
      </c>
      <c r="J821" s="251" t="s">
        <v>2533</v>
      </c>
      <c r="K821" s="251" t="s">
        <v>2533</v>
      </c>
      <c r="L821" s="251" t="s">
        <v>2533</v>
      </c>
      <c r="M821" s="251" t="s">
        <v>2533</v>
      </c>
      <c r="N821" s="251" t="s">
        <v>2533</v>
      </c>
      <c r="O821" s="251" t="s">
        <v>2533</v>
      </c>
      <c r="P821" s="251" t="s">
        <v>2533</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2534</v>
      </c>
      <c r="B822" s="251" t="s">
        <v>2534</v>
      </c>
      <c r="C822" s="251" t="s">
        <v>2534</v>
      </c>
      <c r="D822" s="251" t="s">
        <v>2534</v>
      </c>
      <c r="E822" s="251" t="s">
        <v>2534</v>
      </c>
      <c r="F822" s="251" t="s">
        <v>2534</v>
      </c>
      <c r="G822" s="251" t="s">
        <v>2534</v>
      </c>
      <c r="H822" s="251" t="s">
        <v>2534</v>
      </c>
      <c r="I822" s="251" t="s">
        <v>2534</v>
      </c>
      <c r="J822" s="251" t="s">
        <v>2534</v>
      </c>
      <c r="K822" s="251" t="s">
        <v>2534</v>
      </c>
      <c r="L822" s="251" t="s">
        <v>2534</v>
      </c>
      <c r="M822" s="251" t="s">
        <v>2534</v>
      </c>
      <c r="N822" s="251" t="s">
        <v>2534</v>
      </c>
      <c r="O822" s="251" t="s">
        <v>2534</v>
      </c>
      <c r="P822" s="251" t="s">
        <v>2534</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1808</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1809</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203</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194</v>
      </c>
      <c r="AE826" s="103" t="s">
        <v>9</v>
      </c>
      <c r="AF826" s="85" t="s">
        <v>1706</v>
      </c>
      <c r="AG826" s="85" t="s">
        <v>1707</v>
      </c>
      <c r="AH826" s="85" t="s">
        <v>1708</v>
      </c>
      <c r="AI826" s="86" t="s">
        <v>1709</v>
      </c>
      <c r="AJ826" s="85"/>
      <c r="AK826" s="86" t="s">
        <v>1710</v>
      </c>
    </row>
    <row r="827" spans="1:37" ht="24.9" customHeight="1" thickTop="1" thickBot="1" x14ac:dyDescent="0.3">
      <c r="A827" s="251" t="s">
        <v>2507</v>
      </c>
      <c r="B827" s="251" t="s">
        <v>1141</v>
      </c>
      <c r="C827" s="251" t="s">
        <v>1141</v>
      </c>
      <c r="D827" s="251" t="s">
        <v>1141</v>
      </c>
      <c r="E827" s="251" t="s">
        <v>1141</v>
      </c>
      <c r="F827" s="251" t="s">
        <v>1141</v>
      </c>
      <c r="G827" s="251" t="s">
        <v>1141</v>
      </c>
      <c r="H827" s="251" t="s">
        <v>1141</v>
      </c>
      <c r="I827" s="251" t="s">
        <v>1141</v>
      </c>
      <c r="J827" s="251" t="s">
        <v>1141</v>
      </c>
      <c r="K827" s="251" t="s">
        <v>1141</v>
      </c>
      <c r="L827" s="251" t="s">
        <v>1141</v>
      </c>
      <c r="M827" s="251" t="s">
        <v>1141</v>
      </c>
      <c r="N827" s="251" t="s">
        <v>1141</v>
      </c>
      <c r="O827" s="251" t="s">
        <v>1141</v>
      </c>
      <c r="P827" s="251" t="s">
        <v>1141</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1455</v>
      </c>
      <c r="B828" s="251" t="s">
        <v>1142</v>
      </c>
      <c r="C828" s="251" t="s">
        <v>1142</v>
      </c>
      <c r="D828" s="251" t="s">
        <v>1142</v>
      </c>
      <c r="E828" s="251" t="s">
        <v>1142</v>
      </c>
      <c r="F828" s="251" t="s">
        <v>1142</v>
      </c>
      <c r="G828" s="251" t="s">
        <v>1142</v>
      </c>
      <c r="H828" s="251" t="s">
        <v>1142</v>
      </c>
      <c r="I828" s="251" t="s">
        <v>1142</v>
      </c>
      <c r="J828" s="251" t="s">
        <v>1142</v>
      </c>
      <c r="K828" s="251" t="s">
        <v>1142</v>
      </c>
      <c r="L828" s="251" t="s">
        <v>1142</v>
      </c>
      <c r="M828" s="251" t="s">
        <v>1142</v>
      </c>
      <c r="N828" s="251" t="s">
        <v>1142</v>
      </c>
      <c r="O828" s="251" t="s">
        <v>1142</v>
      </c>
      <c r="P828" s="251" t="s">
        <v>1142</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1456</v>
      </c>
      <c r="B829" s="251" t="s">
        <v>1143</v>
      </c>
      <c r="C829" s="251" t="s">
        <v>1143</v>
      </c>
      <c r="D829" s="251" t="s">
        <v>1143</v>
      </c>
      <c r="E829" s="251" t="s">
        <v>1143</v>
      </c>
      <c r="F829" s="251" t="s">
        <v>1143</v>
      </c>
      <c r="G829" s="251" t="s">
        <v>1143</v>
      </c>
      <c r="H829" s="251" t="s">
        <v>1143</v>
      </c>
      <c r="I829" s="251" t="s">
        <v>1143</v>
      </c>
      <c r="J829" s="251" t="s">
        <v>1143</v>
      </c>
      <c r="K829" s="251" t="s">
        <v>1143</v>
      </c>
      <c r="L829" s="251" t="s">
        <v>1143</v>
      </c>
      <c r="M829" s="251" t="s">
        <v>1143</v>
      </c>
      <c r="N829" s="251" t="s">
        <v>1143</v>
      </c>
      <c r="O829" s="251" t="s">
        <v>1143</v>
      </c>
      <c r="P829" s="251" t="s">
        <v>1143</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1457</v>
      </c>
      <c r="B830" s="251" t="s">
        <v>1144</v>
      </c>
      <c r="C830" s="251" t="s">
        <v>1144</v>
      </c>
      <c r="D830" s="251" t="s">
        <v>1144</v>
      </c>
      <c r="E830" s="251" t="s">
        <v>1144</v>
      </c>
      <c r="F830" s="251" t="s">
        <v>1144</v>
      </c>
      <c r="G830" s="251" t="s">
        <v>1144</v>
      </c>
      <c r="H830" s="251" t="s">
        <v>1144</v>
      </c>
      <c r="I830" s="251" t="s">
        <v>1144</v>
      </c>
      <c r="J830" s="251" t="s">
        <v>1144</v>
      </c>
      <c r="K830" s="251" t="s">
        <v>1144</v>
      </c>
      <c r="L830" s="251" t="s">
        <v>1144</v>
      </c>
      <c r="M830" s="251" t="s">
        <v>1144</v>
      </c>
      <c r="N830" s="251" t="s">
        <v>1144</v>
      </c>
      <c r="O830" s="251" t="s">
        <v>1144</v>
      </c>
      <c r="P830" s="251" t="s">
        <v>1144</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2508</v>
      </c>
      <c r="B831" s="251" t="s">
        <v>2487</v>
      </c>
      <c r="C831" s="251" t="s">
        <v>2487</v>
      </c>
      <c r="D831" s="251" t="s">
        <v>2487</v>
      </c>
      <c r="E831" s="251" t="s">
        <v>2487</v>
      </c>
      <c r="F831" s="251" t="s">
        <v>2487</v>
      </c>
      <c r="G831" s="251" t="s">
        <v>2487</v>
      </c>
      <c r="H831" s="251" t="s">
        <v>2487</v>
      </c>
      <c r="I831" s="251" t="s">
        <v>2487</v>
      </c>
      <c r="J831" s="251" t="s">
        <v>2487</v>
      </c>
      <c r="K831" s="251" t="s">
        <v>2487</v>
      </c>
      <c r="L831" s="251" t="s">
        <v>2487</v>
      </c>
      <c r="M831" s="251" t="s">
        <v>2487</v>
      </c>
      <c r="N831" s="251" t="s">
        <v>2487</v>
      </c>
      <c r="O831" s="251" t="s">
        <v>2487</v>
      </c>
      <c r="P831" s="251" t="s">
        <v>2487</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1810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1811</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2535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194</v>
      </c>
      <c r="AE839" s="221" t="s">
        <v>9</v>
      </c>
      <c r="AF839" s="85" t="s">
        <v>1706</v>
      </c>
      <c r="AG839" s="85" t="s">
        <v>1707</v>
      </c>
      <c r="AH839" s="85" t="s">
        <v>1708</v>
      </c>
      <c r="AI839" s="86" t="s">
        <v>1709</v>
      </c>
      <c r="AJ839" s="85"/>
      <c r="AK839" s="86" t="s">
        <v>1710</v>
      </c>
    </row>
    <row r="840" spans="1:37" ht="24.9" customHeight="1" thickTop="1" thickBot="1" x14ac:dyDescent="0.3">
      <c r="A840" s="251" t="s">
        <v>2536</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2526</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2527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2350</v>
      </c>
      <c r="B843" s="251" t="s">
        <v>2350</v>
      </c>
      <c r="C843" s="251" t="s">
        <v>2350</v>
      </c>
      <c r="D843" s="251" t="s">
        <v>2350</v>
      </c>
      <c r="E843" s="251" t="s">
        <v>2350</v>
      </c>
      <c r="F843" s="251" t="s">
        <v>2350</v>
      </c>
      <c r="G843" s="251" t="s">
        <v>2350</v>
      </c>
      <c r="H843" s="251" t="s">
        <v>2350</v>
      </c>
      <c r="I843" s="251" t="s">
        <v>2350</v>
      </c>
      <c r="J843" s="251" t="s">
        <v>2350</v>
      </c>
      <c r="K843" s="251" t="s">
        <v>2350</v>
      </c>
      <c r="L843" s="251" t="s">
        <v>2350</v>
      </c>
      <c r="M843" s="251" t="s">
        <v>2350</v>
      </c>
      <c r="N843" s="251" t="s">
        <v>2350</v>
      </c>
      <c r="O843" s="251" t="s">
        <v>2350</v>
      </c>
      <c r="P843" s="251" t="s">
        <v>2350</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2537</v>
      </c>
      <c r="B844" s="252" t="s">
        <v>2537</v>
      </c>
      <c r="C844" s="252" t="s">
        <v>2537</v>
      </c>
      <c r="D844" s="252" t="s">
        <v>2537</v>
      </c>
      <c r="E844" s="252" t="s">
        <v>2537</v>
      </c>
      <c r="F844" s="252" t="s">
        <v>2537</v>
      </c>
      <c r="G844" s="252" t="s">
        <v>2537</v>
      </c>
      <c r="H844" s="252" t="s">
        <v>2537</v>
      </c>
      <c r="I844" s="252" t="s">
        <v>2537</v>
      </c>
      <c r="J844" s="252" t="s">
        <v>2537</v>
      </c>
      <c r="K844" s="252" t="s">
        <v>2537</v>
      </c>
      <c r="L844" s="252" t="s">
        <v>2537</v>
      </c>
      <c r="M844" s="252" t="s">
        <v>2537</v>
      </c>
      <c r="N844" s="252" t="s">
        <v>2537</v>
      </c>
      <c r="O844" s="252" t="s">
        <v>2537</v>
      </c>
      <c r="P844" s="252" t="s">
        <v>2537</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2538</v>
      </c>
      <c r="B845" s="252" t="s">
        <v>2538</v>
      </c>
      <c r="C845" s="252" t="s">
        <v>2538</v>
      </c>
      <c r="D845" s="252" t="s">
        <v>2538</v>
      </c>
      <c r="E845" s="252" t="s">
        <v>2538</v>
      </c>
      <c r="F845" s="252" t="s">
        <v>2538</v>
      </c>
      <c r="G845" s="252" t="s">
        <v>2538</v>
      </c>
      <c r="H845" s="252" t="s">
        <v>2538</v>
      </c>
      <c r="I845" s="252" t="s">
        <v>2538</v>
      </c>
      <c r="J845" s="252" t="s">
        <v>2538</v>
      </c>
      <c r="K845" s="252" t="s">
        <v>2538</v>
      </c>
      <c r="L845" s="252" t="s">
        <v>2538</v>
      </c>
      <c r="M845" s="252" t="s">
        <v>2538</v>
      </c>
      <c r="N845" s="252" t="s">
        <v>2538</v>
      </c>
      <c r="O845" s="252" t="s">
        <v>2538</v>
      </c>
      <c r="P845" s="252" t="s">
        <v>2538</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2539</v>
      </c>
      <c r="B846" s="251" t="s">
        <v>2539</v>
      </c>
      <c r="C846" s="251" t="s">
        <v>2539</v>
      </c>
      <c r="D846" s="251" t="s">
        <v>2539</v>
      </c>
      <c r="E846" s="251" t="s">
        <v>2539</v>
      </c>
      <c r="F846" s="251" t="s">
        <v>2539</v>
      </c>
      <c r="G846" s="251" t="s">
        <v>2539</v>
      </c>
      <c r="H846" s="251" t="s">
        <v>2539</v>
      </c>
      <c r="I846" s="251" t="s">
        <v>2539</v>
      </c>
      <c r="J846" s="251" t="s">
        <v>2539</v>
      </c>
      <c r="K846" s="251" t="s">
        <v>2539</v>
      </c>
      <c r="L846" s="251" t="s">
        <v>2539</v>
      </c>
      <c r="M846" s="251" t="s">
        <v>2539</v>
      </c>
      <c r="N846" s="251" t="s">
        <v>2539</v>
      </c>
      <c r="O846" s="251" t="s">
        <v>2539</v>
      </c>
      <c r="P846" s="251" t="s">
        <v>2539</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2540</v>
      </c>
      <c r="B847" s="251" t="s">
        <v>2540</v>
      </c>
      <c r="C847" s="251" t="s">
        <v>2540</v>
      </c>
      <c r="D847" s="251" t="s">
        <v>2540</v>
      </c>
      <c r="E847" s="251" t="s">
        <v>2540</v>
      </c>
      <c r="F847" s="251" t="s">
        <v>2540</v>
      </c>
      <c r="G847" s="251" t="s">
        <v>2540</v>
      </c>
      <c r="H847" s="251" t="s">
        <v>2540</v>
      </c>
      <c r="I847" s="251" t="s">
        <v>2540</v>
      </c>
      <c r="J847" s="251" t="s">
        <v>2540</v>
      </c>
      <c r="K847" s="251" t="s">
        <v>2540</v>
      </c>
      <c r="L847" s="251" t="s">
        <v>2540</v>
      </c>
      <c r="M847" s="251" t="s">
        <v>2540</v>
      </c>
      <c r="N847" s="251" t="s">
        <v>2540</v>
      </c>
      <c r="O847" s="251" t="s">
        <v>2540</v>
      </c>
      <c r="P847" s="251" t="s">
        <v>2540</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2541</v>
      </c>
      <c r="B848" s="251" t="s">
        <v>2541</v>
      </c>
      <c r="C848" s="251" t="s">
        <v>2541</v>
      </c>
      <c r="D848" s="251" t="s">
        <v>2541</v>
      </c>
      <c r="E848" s="251" t="s">
        <v>2541</v>
      </c>
      <c r="F848" s="251" t="s">
        <v>2541</v>
      </c>
      <c r="G848" s="251" t="s">
        <v>2541</v>
      </c>
      <c r="H848" s="251" t="s">
        <v>2541</v>
      </c>
      <c r="I848" s="251" t="s">
        <v>2541</v>
      </c>
      <c r="J848" s="251" t="s">
        <v>2541</v>
      </c>
      <c r="K848" s="251" t="s">
        <v>2541</v>
      </c>
      <c r="L848" s="251" t="s">
        <v>2541</v>
      </c>
      <c r="M848" s="251" t="s">
        <v>2541</v>
      </c>
      <c r="N848" s="251" t="s">
        <v>2541</v>
      </c>
      <c r="O848" s="251" t="s">
        <v>2541</v>
      </c>
      <c r="P848" s="251" t="s">
        <v>2541</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2542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1506</v>
      </c>
      <c r="B850" s="251" t="s">
        <v>1506</v>
      </c>
      <c r="C850" s="251" t="s">
        <v>1506</v>
      </c>
      <c r="D850" s="251" t="s">
        <v>1506</v>
      </c>
      <c r="E850" s="251" t="s">
        <v>1506</v>
      </c>
      <c r="F850" s="251" t="s">
        <v>1506</v>
      </c>
      <c r="G850" s="251" t="s">
        <v>1506</v>
      </c>
      <c r="H850" s="251" t="s">
        <v>1506</v>
      </c>
      <c r="I850" s="251" t="s">
        <v>1506</v>
      </c>
      <c r="J850" s="251" t="s">
        <v>1506</v>
      </c>
      <c r="K850" s="251" t="s">
        <v>1506</v>
      </c>
      <c r="L850" s="251" t="s">
        <v>1506</v>
      </c>
      <c r="M850" s="251" t="s">
        <v>1506</v>
      </c>
      <c r="N850" s="251" t="s">
        <v>1506</v>
      </c>
      <c r="O850" s="251" t="s">
        <v>1506</v>
      </c>
      <c r="P850" s="251" t="s">
        <v>1506</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2543</v>
      </c>
      <c r="B851" s="252" t="s">
        <v>2543</v>
      </c>
      <c r="C851" s="252" t="s">
        <v>2543</v>
      </c>
      <c r="D851" s="252" t="s">
        <v>2543</v>
      </c>
      <c r="E851" s="252" t="s">
        <v>2543</v>
      </c>
      <c r="F851" s="252" t="s">
        <v>2543</v>
      </c>
      <c r="G851" s="252" t="s">
        <v>2543</v>
      </c>
      <c r="H851" s="252" t="s">
        <v>2543</v>
      </c>
      <c r="I851" s="252" t="s">
        <v>2543</v>
      </c>
      <c r="J851" s="252" t="s">
        <v>2543</v>
      </c>
      <c r="K851" s="252" t="s">
        <v>2543</v>
      </c>
      <c r="L851" s="252" t="s">
        <v>2543</v>
      </c>
      <c r="M851" s="252" t="s">
        <v>2543</v>
      </c>
      <c r="N851" s="252" t="s">
        <v>2543</v>
      </c>
      <c r="O851" s="252" t="s">
        <v>2543</v>
      </c>
      <c r="P851" s="252" t="s">
        <v>2543</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2544</v>
      </c>
      <c r="B852" s="252" t="s">
        <v>2544</v>
      </c>
      <c r="C852" s="252" t="s">
        <v>2544</v>
      </c>
      <c r="D852" s="252" t="s">
        <v>2544</v>
      </c>
      <c r="E852" s="252" t="s">
        <v>2544</v>
      </c>
      <c r="F852" s="252" t="s">
        <v>2544</v>
      </c>
      <c r="G852" s="252" t="s">
        <v>2544</v>
      </c>
      <c r="H852" s="252" t="s">
        <v>2544</v>
      </c>
      <c r="I852" s="252" t="s">
        <v>2544</v>
      </c>
      <c r="J852" s="252" t="s">
        <v>2544</v>
      </c>
      <c r="K852" s="252" t="s">
        <v>2544</v>
      </c>
      <c r="L852" s="252" t="s">
        <v>2544</v>
      </c>
      <c r="M852" s="252" t="s">
        <v>2544</v>
      </c>
      <c r="N852" s="252" t="s">
        <v>2544</v>
      </c>
      <c r="O852" s="252" t="s">
        <v>2544</v>
      </c>
      <c r="P852" s="252" t="s">
        <v>2544</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1812</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1813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203</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194</v>
      </c>
      <c r="AE856" s="103" t="s">
        <v>9</v>
      </c>
      <c r="AF856" s="85" t="s">
        <v>1706</v>
      </c>
      <c r="AG856" s="85" t="s">
        <v>1707</v>
      </c>
      <c r="AH856" s="85" t="s">
        <v>1708</v>
      </c>
      <c r="AI856" s="86" t="s">
        <v>1709</v>
      </c>
      <c r="AJ856" s="85"/>
      <c r="AK856" s="86" t="s">
        <v>1710</v>
      </c>
    </row>
    <row r="857" spans="1:37" ht="24.9" customHeight="1" thickTop="1" thickBot="1" x14ac:dyDescent="0.3">
      <c r="A857" s="251" t="s">
        <v>2545</v>
      </c>
      <c r="B857" s="251" t="s">
        <v>1141</v>
      </c>
      <c r="C857" s="251" t="s">
        <v>1141</v>
      </c>
      <c r="D857" s="251" t="s">
        <v>1141</v>
      </c>
      <c r="E857" s="251" t="s">
        <v>1141</v>
      </c>
      <c r="F857" s="251" t="s">
        <v>1141</v>
      </c>
      <c r="G857" s="251" t="s">
        <v>1141</v>
      </c>
      <c r="H857" s="251" t="s">
        <v>1141</v>
      </c>
      <c r="I857" s="251" t="s">
        <v>1141</v>
      </c>
      <c r="J857" s="251" t="s">
        <v>1141</v>
      </c>
      <c r="K857" s="251" t="s">
        <v>1141</v>
      </c>
      <c r="L857" s="251" t="s">
        <v>1141</v>
      </c>
      <c r="M857" s="251" t="s">
        <v>1141</v>
      </c>
      <c r="N857" s="251" t="s">
        <v>1141</v>
      </c>
      <c r="O857" s="251" t="s">
        <v>1141</v>
      </c>
      <c r="P857" s="251" t="s">
        <v>1141</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2546</v>
      </c>
      <c r="B858" s="251" t="s">
        <v>1142</v>
      </c>
      <c r="C858" s="251" t="s">
        <v>1142</v>
      </c>
      <c r="D858" s="251" t="s">
        <v>1142</v>
      </c>
      <c r="E858" s="251" t="s">
        <v>1142</v>
      </c>
      <c r="F858" s="251" t="s">
        <v>1142</v>
      </c>
      <c r="G858" s="251" t="s">
        <v>1142</v>
      </c>
      <c r="H858" s="251" t="s">
        <v>1142</v>
      </c>
      <c r="I858" s="251" t="s">
        <v>1142</v>
      </c>
      <c r="J858" s="251" t="s">
        <v>1142</v>
      </c>
      <c r="K858" s="251" t="s">
        <v>1142</v>
      </c>
      <c r="L858" s="251" t="s">
        <v>1142</v>
      </c>
      <c r="M858" s="251" t="s">
        <v>1142</v>
      </c>
      <c r="N858" s="251" t="s">
        <v>1142</v>
      </c>
      <c r="O858" s="251" t="s">
        <v>1142</v>
      </c>
      <c r="P858" s="251" t="s">
        <v>1142</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2547</v>
      </c>
      <c r="B859" s="251" t="s">
        <v>1143</v>
      </c>
      <c r="C859" s="251" t="s">
        <v>1143</v>
      </c>
      <c r="D859" s="251" t="s">
        <v>1143</v>
      </c>
      <c r="E859" s="251" t="s">
        <v>1143</v>
      </c>
      <c r="F859" s="251" t="s">
        <v>1143</v>
      </c>
      <c r="G859" s="251" t="s">
        <v>1143</v>
      </c>
      <c r="H859" s="251" t="s">
        <v>1143</v>
      </c>
      <c r="I859" s="251" t="s">
        <v>1143</v>
      </c>
      <c r="J859" s="251" t="s">
        <v>1143</v>
      </c>
      <c r="K859" s="251" t="s">
        <v>1143</v>
      </c>
      <c r="L859" s="251" t="s">
        <v>1143</v>
      </c>
      <c r="M859" s="251" t="s">
        <v>1143</v>
      </c>
      <c r="N859" s="251" t="s">
        <v>1143</v>
      </c>
      <c r="O859" s="251" t="s">
        <v>1143</v>
      </c>
      <c r="P859" s="251" t="s">
        <v>1143</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2548</v>
      </c>
      <c r="B860" s="251" t="s">
        <v>1144</v>
      </c>
      <c r="C860" s="251" t="s">
        <v>1144</v>
      </c>
      <c r="D860" s="251" t="s">
        <v>1144</v>
      </c>
      <c r="E860" s="251" t="s">
        <v>1144</v>
      </c>
      <c r="F860" s="251" t="s">
        <v>1144</v>
      </c>
      <c r="G860" s="251" t="s">
        <v>1144</v>
      </c>
      <c r="H860" s="251" t="s">
        <v>1144</v>
      </c>
      <c r="I860" s="251" t="s">
        <v>1144</v>
      </c>
      <c r="J860" s="251" t="s">
        <v>1144</v>
      </c>
      <c r="K860" s="251" t="s">
        <v>1144</v>
      </c>
      <c r="L860" s="251" t="s">
        <v>1144</v>
      </c>
      <c r="M860" s="251" t="s">
        <v>1144</v>
      </c>
      <c r="N860" s="251" t="s">
        <v>1144</v>
      </c>
      <c r="O860" s="251" t="s">
        <v>1144</v>
      </c>
      <c r="P860" s="251" t="s">
        <v>1144</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2549</v>
      </c>
      <c r="B861" s="251" t="s">
        <v>2487</v>
      </c>
      <c r="C861" s="251" t="s">
        <v>2487</v>
      </c>
      <c r="D861" s="251" t="s">
        <v>2487</v>
      </c>
      <c r="E861" s="251" t="s">
        <v>2487</v>
      </c>
      <c r="F861" s="251" t="s">
        <v>2487</v>
      </c>
      <c r="G861" s="251" t="s">
        <v>2487</v>
      </c>
      <c r="H861" s="251" t="s">
        <v>2487</v>
      </c>
      <c r="I861" s="251" t="s">
        <v>2487</v>
      </c>
      <c r="J861" s="251" t="s">
        <v>2487</v>
      </c>
      <c r="K861" s="251" t="s">
        <v>2487</v>
      </c>
      <c r="L861" s="251" t="s">
        <v>2487</v>
      </c>
      <c r="M861" s="251" t="s">
        <v>2487</v>
      </c>
      <c r="N861" s="251" t="s">
        <v>2487</v>
      </c>
      <c r="O861" s="251" t="s">
        <v>2487</v>
      </c>
      <c r="P861" s="251" t="s">
        <v>2487</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1814</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1815</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2556</v>
      </c>
      <c r="AE865" s="105">
        <f>AE34+AE80+AE111+AE149+AE197+AE249+AE314+AE339+AE379+AE404+AE453+AE478+AE505+AE528+AE556+AE583+AE604+AE632+AE658+AE689+AE716+AE744+AE769+AE795+AE823+AE853</f>
        <v>83.333333333333314</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2557</v>
      </c>
      <c r="AE867" s="105">
        <f>AE43+AE89+AE120+AE158+AE206+AE258+AE323+AE348+AE388+AE413+AE462+AE487+AE514+AE537+AE565+AE592+AE613+AE641+AE667+AE698+AE725+AE753+AE778+AE804+AE832+AE862</f>
        <v>81.666666666666657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2558</v>
      </c>
      <c r="AE869" s="105">
        <f>(AE865*0.8)+(AE867*0.2)</f>
        <v>82.999999999999986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X9fd3CIr1Oaaw7aQBa1CQWxNyLgP2xdiibFXZs589jRaYpe8L6EMrzw3kNLy5WQnoZ3ywFKhUgD5k6nmoSrLSQ==" saltValue="+bRh/nUv+YsaW57ihgSl9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2550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1647</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1648</v>
      </c>
      <c r="B10" s="288"/>
      <c r="C10" s="227" t="s">
        <v>1649</v>
      </c>
      <c r="D10" s="227" t="s">
        <v>1650</v>
      </c>
      <c r="E10" s="227" t="s">
        <v>1651</v>
      </c>
      <c r="F10" s="227" t="s">
        <v>1652</v>
      </c>
      <c r="G10" s="227" t="s">
        <v>1653</v>
      </c>
      <c r="H10" s="227" t="s">
        <v>1654</v>
      </c>
      <c r="I10" s="227" t="s">
        <v>1655</v>
      </c>
      <c r="J10" s="227" t="s">
        <v>1656</v>
      </c>
      <c r="K10" s="227" t="s">
        <v>1657</v>
      </c>
      <c r="L10" s="227" t="s">
        <v>1658</v>
      </c>
      <c r="M10" s="227" t="s">
        <v>1659</v>
      </c>
      <c r="N10" s="227" t="s">
        <v>1660</v>
      </c>
      <c r="O10" s="227" t="s">
        <v>1661</v>
      </c>
      <c r="P10" s="227" t="s">
        <v>1662</v>
      </c>
      <c r="Q10" s="227" t="s">
        <v>1663</v>
      </c>
      <c r="R10" s="227" t="s">
        <v>1664</v>
      </c>
      <c r="S10" s="227" t="s">
        <v>1665</v>
      </c>
      <c r="T10" s="227" t="s">
        <v>1666</v>
      </c>
      <c r="U10" s="227" t="s">
        <v>1667</v>
      </c>
      <c r="V10" s="227" t="s">
        <v>1668</v>
      </c>
      <c r="W10" s="227" t="s">
        <v>1669</v>
      </c>
      <c r="X10" s="227" t="s">
        <v>1670</v>
      </c>
      <c r="Y10" s="227" t="s">
        <v>1682</v>
      </c>
      <c r="Z10" s="227" t="s">
        <v>1672</v>
      </c>
      <c r="AA10" s="227" t="s">
        <v>1673</v>
      </c>
      <c r="AB10" s="227" t="s">
        <v>1674</v>
      </c>
    </row>
    <row r="11" spans="1:37" ht="15" customHeight="1" x14ac:dyDescent="0.25">
      <c r="A11" s="288" t="s">
        <v>1676</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1704</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2551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2098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194</v>
      </c>
      <c r="AE24" s="84" t="s">
        <v>9</v>
      </c>
      <c r="AF24" s="85" t="s">
        <v>1706</v>
      </c>
      <c r="AG24" s="85" t="s">
        <v>1707</v>
      </c>
      <c r="AH24" s="85" t="s">
        <v>1708</v>
      </c>
      <c r="AI24" s="86" t="s">
        <v>1709</v>
      </c>
      <c r="AJ24" s="85"/>
      <c r="AK24" s="86" t="s">
        <v>1710</v>
      </c>
    </row>
    <row r="25" spans="1:37" ht="24.9" customHeight="1" thickTop="1" thickBot="1" x14ac:dyDescent="0.3">
      <c r="A25" s="284" t="s">
        <v>1045</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1047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2100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2101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2102</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2103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2104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2105</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2106</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1711</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1712</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203</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194</v>
      </c>
      <c r="AE37" s="95" t="s">
        <v>9</v>
      </c>
      <c r="AF37" s="85" t="s">
        <v>1706</v>
      </c>
      <c r="AG37" s="85" t="s">
        <v>1707</v>
      </c>
      <c r="AH37" s="85" t="s">
        <v>1708</v>
      </c>
      <c r="AI37" s="86" t="s">
        <v>1709</v>
      </c>
      <c r="AJ37" s="85"/>
      <c r="AK37" s="86" t="s">
        <v>1710</v>
      </c>
    </row>
    <row r="38" spans="1:37" ht="24.9" customHeight="1" thickTop="1" thickBot="1" x14ac:dyDescent="0.3">
      <c r="A38" s="284" t="s">
        <v>2107</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2108</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2109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2110</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2111</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1713</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1714</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2112</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194</v>
      </c>
      <c r="AE50" s="84" t="s">
        <v>9</v>
      </c>
      <c r="AF50" s="85" t="s">
        <v>1706</v>
      </c>
      <c r="AG50" s="85" t="s">
        <v>1707</v>
      </c>
      <c r="AH50" s="85" t="s">
        <v>1708</v>
      </c>
      <c r="AI50" s="86" t="s">
        <v>1709</v>
      </c>
      <c r="AJ50" s="85"/>
      <c r="AK50" s="86" t="s">
        <v>1710</v>
      </c>
    </row>
    <row r="51" spans="1:37" ht="24.9" customHeight="1" thickTop="1" thickBot="1" x14ac:dyDescent="0.3">
      <c r="A51" s="251" t="s">
        <v>1045</v>
      </c>
      <c r="B51" s="251" t="s">
        <v>1045</v>
      </c>
      <c r="C51" s="251" t="s">
        <v>1045</v>
      </c>
      <c r="D51" s="251" t="s">
        <v>1045</v>
      </c>
      <c r="E51" s="251" t="s">
        <v>1045</v>
      </c>
      <c r="F51" s="251" t="s">
        <v>1045</v>
      </c>
      <c r="G51" s="251" t="s">
        <v>1045</v>
      </c>
      <c r="H51" s="251" t="s">
        <v>1045</v>
      </c>
      <c r="I51" s="251" t="s">
        <v>1045</v>
      </c>
      <c r="J51" s="251" t="s">
        <v>1045</v>
      </c>
      <c r="K51" s="251" t="s">
        <v>1045</v>
      </c>
      <c r="L51" s="251" t="s">
        <v>1045</v>
      </c>
      <c r="M51" s="251" t="s">
        <v>1045</v>
      </c>
      <c r="N51" s="251" t="s">
        <v>1045</v>
      </c>
      <c r="O51" s="251" t="s">
        <v>1045</v>
      </c>
      <c r="P51" s="251" t="s">
        <v>1045</v>
      </c>
      <c r="Q51" s="161"/>
      <c r="R51" s="161"/>
      <c r="S51" s="161"/>
      <c r="T51" s="161"/>
      <c r="U51" s="161"/>
      <c r="V51" s="161"/>
      <c r="W51" s="161"/>
      <c r="X51" s="161"/>
      <c r="Y51" s="161"/>
      <c r="Z51" s="161"/>
      <c r="AA51" s="161"/>
      <c r="AB51" s="161"/>
      <c r="AC51" s="162"/>
      <c r="AD51" s="229">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1" t="s">
        <v>1047</v>
      </c>
      <c r="B52" s="251" t="s">
        <v>1047</v>
      </c>
      <c r="C52" s="251" t="s">
        <v>1047</v>
      </c>
      <c r="D52" s="251" t="s">
        <v>1047</v>
      </c>
      <c r="E52" s="251" t="s">
        <v>1047</v>
      </c>
      <c r="F52" s="251" t="s">
        <v>1047</v>
      </c>
      <c r="G52" s="251" t="s">
        <v>1047</v>
      </c>
      <c r="H52" s="251" t="s">
        <v>1047</v>
      </c>
      <c r="I52" s="251" t="s">
        <v>1047</v>
      </c>
      <c r="J52" s="251" t="s">
        <v>1047</v>
      </c>
      <c r="K52" s="251" t="s">
        <v>1047</v>
      </c>
      <c r="L52" s="251" t="s">
        <v>1047</v>
      </c>
      <c r="M52" s="251" t="s">
        <v>1047</v>
      </c>
      <c r="N52" s="251" t="s">
        <v>1047</v>
      </c>
      <c r="O52" s="251" t="s">
        <v>1047</v>
      </c>
      <c r="P52" s="251" t="s">
        <v>1047</v>
      </c>
      <c r="Q52" s="161"/>
      <c r="R52" s="161"/>
      <c r="S52" s="161"/>
      <c r="T52" s="161"/>
      <c r="U52" s="161"/>
      <c r="V52" s="161"/>
      <c r="W52" s="161"/>
      <c r="X52" s="161"/>
      <c r="Y52" s="161"/>
      <c r="Z52" s="161"/>
      <c r="AA52" s="161"/>
      <c r="AB52" s="161"/>
      <c r="AC52" s="162"/>
      <c r="AD52" s="229">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1" t="s">
        <v>2115</v>
      </c>
      <c r="B53" s="251" t="s">
        <v>2115</v>
      </c>
      <c r="C53" s="251" t="s">
        <v>2115</v>
      </c>
      <c r="D53" s="251" t="s">
        <v>2115</v>
      </c>
      <c r="E53" s="251" t="s">
        <v>2115</v>
      </c>
      <c r="F53" s="251" t="s">
        <v>2115</v>
      </c>
      <c r="G53" s="251" t="s">
        <v>2115</v>
      </c>
      <c r="H53" s="251" t="s">
        <v>2115</v>
      </c>
      <c r="I53" s="251" t="s">
        <v>2115</v>
      </c>
      <c r="J53" s="251" t="s">
        <v>2115</v>
      </c>
      <c r="K53" s="251" t="s">
        <v>2115</v>
      </c>
      <c r="L53" s="251" t="s">
        <v>2115</v>
      </c>
      <c r="M53" s="251" t="s">
        <v>2115</v>
      </c>
      <c r="N53" s="251" t="s">
        <v>2115</v>
      </c>
      <c r="O53" s="251" t="s">
        <v>2115</v>
      </c>
      <c r="P53" s="251" t="s">
        <v>2115</v>
      </c>
      <c r="Q53" s="161"/>
      <c r="R53" s="161"/>
      <c r="S53" s="161"/>
      <c r="T53" s="161"/>
      <c r="U53" s="161"/>
      <c r="V53" s="161"/>
      <c r="W53" s="161"/>
      <c r="X53" s="161"/>
      <c r="Y53" s="161"/>
      <c r="Z53" s="161"/>
      <c r="AA53" s="161"/>
      <c r="AB53" s="161"/>
      <c r="AC53" s="162"/>
      <c r="AD53" s="229">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1" t="s">
        <v>2116</v>
      </c>
      <c r="B54" s="251" t="s">
        <v>2116</v>
      </c>
      <c r="C54" s="251" t="s">
        <v>2116</v>
      </c>
      <c r="D54" s="251" t="s">
        <v>2116</v>
      </c>
      <c r="E54" s="251" t="s">
        <v>2116</v>
      </c>
      <c r="F54" s="251" t="s">
        <v>2116</v>
      </c>
      <c r="G54" s="251" t="s">
        <v>2116</v>
      </c>
      <c r="H54" s="251" t="s">
        <v>2116</v>
      </c>
      <c r="I54" s="251" t="s">
        <v>2116</v>
      </c>
      <c r="J54" s="251" t="s">
        <v>2116</v>
      </c>
      <c r="K54" s="251" t="s">
        <v>2116</v>
      </c>
      <c r="L54" s="251" t="s">
        <v>2116</v>
      </c>
      <c r="M54" s="251" t="s">
        <v>2116</v>
      </c>
      <c r="N54" s="251" t="s">
        <v>2116</v>
      </c>
      <c r="O54" s="251" t="s">
        <v>2116</v>
      </c>
      <c r="P54" s="251" t="s">
        <v>2116</v>
      </c>
      <c r="Q54" s="161"/>
      <c r="R54" s="161"/>
      <c r="S54" s="161"/>
      <c r="T54" s="161"/>
      <c r="U54" s="161"/>
      <c r="V54" s="161"/>
      <c r="W54" s="161"/>
      <c r="X54" s="161"/>
      <c r="Y54" s="161"/>
      <c r="Z54" s="161"/>
      <c r="AA54" s="161"/>
      <c r="AB54" s="161"/>
      <c r="AC54" s="162"/>
      <c r="AD54" s="229">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2" t="s">
        <v>2117</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2" t="s">
        <v>2118</v>
      </c>
      <c r="B56" s="252" t="s">
        <v>2118</v>
      </c>
      <c r="C56" s="252" t="s">
        <v>2118</v>
      </c>
      <c r="D56" s="252" t="s">
        <v>2118</v>
      </c>
      <c r="E56" s="252" t="s">
        <v>2118</v>
      </c>
      <c r="F56" s="252" t="s">
        <v>2118</v>
      </c>
      <c r="G56" s="252" t="s">
        <v>2118</v>
      </c>
      <c r="H56" s="252" t="s">
        <v>2118</v>
      </c>
      <c r="I56" s="252" t="s">
        <v>2118</v>
      </c>
      <c r="J56" s="252" t="s">
        <v>2118</v>
      </c>
      <c r="K56" s="252" t="s">
        <v>2118</v>
      </c>
      <c r="L56" s="252" t="s">
        <v>2118</v>
      </c>
      <c r="M56" s="252" t="s">
        <v>2118</v>
      </c>
      <c r="N56" s="252" t="s">
        <v>2118</v>
      </c>
      <c r="O56" s="252" t="s">
        <v>2118</v>
      </c>
      <c r="P56" s="252" t="s">
        <v>2118</v>
      </c>
      <c r="Q56" s="163"/>
      <c r="R56" s="163"/>
      <c r="S56" s="163"/>
      <c r="T56" s="163"/>
      <c r="U56" s="163"/>
      <c r="V56" s="163"/>
      <c r="W56" s="163"/>
      <c r="X56" s="163"/>
      <c r="Y56" s="163"/>
      <c r="Z56" s="163"/>
      <c r="AA56" s="163"/>
      <c r="AB56" s="163"/>
      <c r="AC56" s="164"/>
      <c r="AD56" s="229">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1" t="s">
        <v>2119</v>
      </c>
      <c r="B57" s="251" t="s">
        <v>2119</v>
      </c>
      <c r="C57" s="251" t="s">
        <v>2119</v>
      </c>
      <c r="D57" s="251" t="s">
        <v>2119</v>
      </c>
      <c r="E57" s="251" t="s">
        <v>2119</v>
      </c>
      <c r="F57" s="251" t="s">
        <v>2119</v>
      </c>
      <c r="G57" s="251" t="s">
        <v>2119</v>
      </c>
      <c r="H57" s="251" t="s">
        <v>2119</v>
      </c>
      <c r="I57" s="251" t="s">
        <v>2119</v>
      </c>
      <c r="J57" s="251" t="s">
        <v>2119</v>
      </c>
      <c r="K57" s="251" t="s">
        <v>2119</v>
      </c>
      <c r="L57" s="251" t="s">
        <v>2119</v>
      </c>
      <c r="M57" s="251" t="s">
        <v>2119</v>
      </c>
      <c r="N57" s="251" t="s">
        <v>2119</v>
      </c>
      <c r="O57" s="251" t="s">
        <v>2119</v>
      </c>
      <c r="P57" s="251" t="s">
        <v>2119</v>
      </c>
      <c r="Q57" s="161"/>
      <c r="R57" s="161"/>
      <c r="S57" s="161"/>
      <c r="T57" s="161"/>
      <c r="U57" s="161"/>
      <c r="V57" s="161"/>
      <c r="W57" s="161"/>
      <c r="X57" s="161"/>
      <c r="Y57" s="161"/>
      <c r="Z57" s="161"/>
      <c r="AA57" s="161"/>
      <c r="AB57" s="161"/>
      <c r="AC57" s="162"/>
      <c r="AD57" s="229">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1" t="s">
        <v>2120</v>
      </c>
      <c r="B58" s="251" t="s">
        <v>2120</v>
      </c>
      <c r="C58" s="251" t="s">
        <v>2120</v>
      </c>
      <c r="D58" s="251" t="s">
        <v>2120</v>
      </c>
      <c r="E58" s="251" t="s">
        <v>2120</v>
      </c>
      <c r="F58" s="251" t="s">
        <v>2120</v>
      </c>
      <c r="G58" s="251" t="s">
        <v>2120</v>
      </c>
      <c r="H58" s="251" t="s">
        <v>2120</v>
      </c>
      <c r="I58" s="251" t="s">
        <v>2120</v>
      </c>
      <c r="J58" s="251" t="s">
        <v>2120</v>
      </c>
      <c r="K58" s="251" t="s">
        <v>2120</v>
      </c>
      <c r="L58" s="251" t="s">
        <v>2120</v>
      </c>
      <c r="M58" s="251" t="s">
        <v>2120</v>
      </c>
      <c r="N58" s="251" t="s">
        <v>2120</v>
      </c>
      <c r="O58" s="251" t="s">
        <v>2120</v>
      </c>
      <c r="P58" s="251" t="s">
        <v>2120</v>
      </c>
      <c r="Q58" s="161"/>
      <c r="R58" s="161"/>
      <c r="S58" s="161"/>
      <c r="T58" s="161"/>
      <c r="U58" s="161"/>
      <c r="V58" s="161"/>
      <c r="W58" s="161"/>
      <c r="X58" s="161"/>
      <c r="Y58" s="161"/>
      <c r="Z58" s="161"/>
      <c r="AA58" s="161"/>
      <c r="AB58" s="161"/>
      <c r="AC58" s="162"/>
      <c r="AD58" s="229">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1" t="s">
        <v>2121</v>
      </c>
      <c r="B59" s="251" t="s">
        <v>2121</v>
      </c>
      <c r="C59" s="251" t="s">
        <v>2121</v>
      </c>
      <c r="D59" s="251" t="s">
        <v>2121</v>
      </c>
      <c r="E59" s="251" t="s">
        <v>2121</v>
      </c>
      <c r="F59" s="251" t="s">
        <v>2121</v>
      </c>
      <c r="G59" s="251" t="s">
        <v>2121</v>
      </c>
      <c r="H59" s="251" t="s">
        <v>2121</v>
      </c>
      <c r="I59" s="251" t="s">
        <v>2121</v>
      </c>
      <c r="J59" s="251" t="s">
        <v>2121</v>
      </c>
      <c r="K59" s="251" t="s">
        <v>2121</v>
      </c>
      <c r="L59" s="251" t="s">
        <v>2121</v>
      </c>
      <c r="M59" s="251" t="s">
        <v>2121</v>
      </c>
      <c r="N59" s="251" t="s">
        <v>2121</v>
      </c>
      <c r="O59" s="251" t="s">
        <v>2121</v>
      </c>
      <c r="P59" s="251" t="s">
        <v>2121</v>
      </c>
      <c r="Q59" s="161"/>
      <c r="R59" s="161"/>
      <c r="S59" s="161"/>
      <c r="T59" s="161"/>
      <c r="U59" s="161"/>
      <c r="V59" s="161"/>
      <c r="W59" s="161"/>
      <c r="X59" s="161"/>
      <c r="Y59" s="161"/>
      <c r="Z59" s="161"/>
      <c r="AA59" s="161"/>
      <c r="AB59" s="161"/>
      <c r="AC59" s="162"/>
      <c r="AD59" s="229">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1" t="s">
        <v>2122</v>
      </c>
      <c r="B60" s="251" t="s">
        <v>2122</v>
      </c>
      <c r="C60" s="251" t="s">
        <v>2122</v>
      </c>
      <c r="D60" s="251" t="s">
        <v>2122</v>
      </c>
      <c r="E60" s="251" t="s">
        <v>2122</v>
      </c>
      <c r="F60" s="251" t="s">
        <v>2122</v>
      </c>
      <c r="G60" s="251" t="s">
        <v>2122</v>
      </c>
      <c r="H60" s="251" t="s">
        <v>2122</v>
      </c>
      <c r="I60" s="251" t="s">
        <v>2122</v>
      </c>
      <c r="J60" s="251" t="s">
        <v>2122</v>
      </c>
      <c r="K60" s="251" t="s">
        <v>2122</v>
      </c>
      <c r="L60" s="251" t="s">
        <v>2122</v>
      </c>
      <c r="M60" s="251" t="s">
        <v>2122</v>
      </c>
      <c r="N60" s="251" t="s">
        <v>2122</v>
      </c>
      <c r="O60" s="251" t="s">
        <v>2122</v>
      </c>
      <c r="P60" s="251" t="s">
        <v>2122</v>
      </c>
      <c r="Q60" s="161"/>
      <c r="R60" s="161"/>
      <c r="S60" s="161"/>
      <c r="T60" s="161"/>
      <c r="U60" s="161"/>
      <c r="V60" s="161"/>
      <c r="W60" s="161"/>
      <c r="X60" s="161"/>
      <c r="Y60" s="161"/>
      <c r="Z60" s="161"/>
      <c r="AA60" s="161"/>
      <c r="AB60" s="161"/>
      <c r="AC60" s="162"/>
      <c r="AD60" s="229">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1" t="s">
        <v>2123</v>
      </c>
      <c r="B61" s="251" t="s">
        <v>2123</v>
      </c>
      <c r="C61" s="251" t="s">
        <v>2123</v>
      </c>
      <c r="D61" s="251" t="s">
        <v>2123</v>
      </c>
      <c r="E61" s="251" t="s">
        <v>2123</v>
      </c>
      <c r="F61" s="251" t="s">
        <v>2123</v>
      </c>
      <c r="G61" s="251" t="s">
        <v>2123</v>
      </c>
      <c r="H61" s="251" t="s">
        <v>2123</v>
      </c>
      <c r="I61" s="251" t="s">
        <v>2123</v>
      </c>
      <c r="J61" s="251" t="s">
        <v>2123</v>
      </c>
      <c r="K61" s="251" t="s">
        <v>2123</v>
      </c>
      <c r="L61" s="251" t="s">
        <v>2123</v>
      </c>
      <c r="M61" s="251" t="s">
        <v>2123</v>
      </c>
      <c r="N61" s="251" t="s">
        <v>2123</v>
      </c>
      <c r="O61" s="251" t="s">
        <v>2123</v>
      </c>
      <c r="P61" s="251" t="s">
        <v>2123</v>
      </c>
      <c r="Q61" s="161"/>
      <c r="R61" s="161"/>
      <c r="S61" s="161"/>
      <c r="T61" s="161"/>
      <c r="U61" s="161"/>
      <c r="V61" s="161"/>
      <c r="W61" s="161"/>
      <c r="X61" s="161"/>
      <c r="Y61" s="161"/>
      <c r="Z61" s="161"/>
      <c r="AA61" s="161"/>
      <c r="AB61" s="161"/>
      <c r="AC61" s="162"/>
      <c r="AD61" s="229">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1" t="s">
        <v>2124</v>
      </c>
      <c r="B62" s="251" t="s">
        <v>2124</v>
      </c>
      <c r="C62" s="251" t="s">
        <v>2124</v>
      </c>
      <c r="D62" s="251" t="s">
        <v>2124</v>
      </c>
      <c r="E62" s="251" t="s">
        <v>2124</v>
      </c>
      <c r="F62" s="251" t="s">
        <v>2124</v>
      </c>
      <c r="G62" s="251" t="s">
        <v>2124</v>
      </c>
      <c r="H62" s="251" t="s">
        <v>2124</v>
      </c>
      <c r="I62" s="251" t="s">
        <v>2124</v>
      </c>
      <c r="J62" s="251" t="s">
        <v>2124</v>
      </c>
      <c r="K62" s="251" t="s">
        <v>2124</v>
      </c>
      <c r="L62" s="251" t="s">
        <v>2124</v>
      </c>
      <c r="M62" s="251" t="s">
        <v>2124</v>
      </c>
      <c r="N62" s="251" t="s">
        <v>2124</v>
      </c>
      <c r="O62" s="251" t="s">
        <v>2124</v>
      </c>
      <c r="P62" s="251" t="s">
        <v>2124</v>
      </c>
      <c r="Q62" s="161"/>
      <c r="R62" s="161"/>
      <c r="S62" s="161"/>
      <c r="T62" s="161"/>
      <c r="U62" s="161"/>
      <c r="V62" s="161"/>
      <c r="W62" s="161"/>
      <c r="X62" s="161"/>
      <c r="Y62" s="161"/>
      <c r="Z62" s="161"/>
      <c r="AA62" s="161"/>
      <c r="AB62" s="161"/>
      <c r="AC62" s="162"/>
      <c r="AD62" s="229">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1" t="s">
        <v>2125</v>
      </c>
      <c r="B63" s="251" t="s">
        <v>2125</v>
      </c>
      <c r="C63" s="251" t="s">
        <v>2125</v>
      </c>
      <c r="D63" s="251" t="s">
        <v>2125</v>
      </c>
      <c r="E63" s="251" t="s">
        <v>2125</v>
      </c>
      <c r="F63" s="251" t="s">
        <v>2125</v>
      </c>
      <c r="G63" s="251" t="s">
        <v>2125</v>
      </c>
      <c r="H63" s="251" t="s">
        <v>2125</v>
      </c>
      <c r="I63" s="251" t="s">
        <v>2125</v>
      </c>
      <c r="J63" s="251" t="s">
        <v>2125</v>
      </c>
      <c r="K63" s="251" t="s">
        <v>2125</v>
      </c>
      <c r="L63" s="251" t="s">
        <v>2125</v>
      </c>
      <c r="M63" s="251" t="s">
        <v>2125</v>
      </c>
      <c r="N63" s="251" t="s">
        <v>2125</v>
      </c>
      <c r="O63" s="251" t="s">
        <v>2125</v>
      </c>
      <c r="P63" s="251" t="s">
        <v>2125</v>
      </c>
      <c r="Q63" s="161"/>
      <c r="R63" s="161"/>
      <c r="S63" s="161"/>
      <c r="T63" s="161"/>
      <c r="U63" s="161"/>
      <c r="V63" s="161"/>
      <c r="W63" s="161"/>
      <c r="X63" s="161"/>
      <c r="Y63" s="161"/>
      <c r="Z63" s="161"/>
      <c r="AA63" s="161"/>
      <c r="AB63" s="161"/>
      <c r="AC63" s="162"/>
      <c r="AD63" s="229">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1" t="s">
        <v>2126</v>
      </c>
      <c r="B64" s="251" t="s">
        <v>2126</v>
      </c>
      <c r="C64" s="251" t="s">
        <v>2126</v>
      </c>
      <c r="D64" s="251" t="s">
        <v>2126</v>
      </c>
      <c r="E64" s="251" t="s">
        <v>2126</v>
      </c>
      <c r="F64" s="251" t="s">
        <v>2126</v>
      </c>
      <c r="G64" s="251" t="s">
        <v>2126</v>
      </c>
      <c r="H64" s="251" t="s">
        <v>2126</v>
      </c>
      <c r="I64" s="251" t="s">
        <v>2126</v>
      </c>
      <c r="J64" s="251" t="s">
        <v>2126</v>
      </c>
      <c r="K64" s="251" t="s">
        <v>2126</v>
      </c>
      <c r="L64" s="251" t="s">
        <v>2126</v>
      </c>
      <c r="M64" s="251" t="s">
        <v>2126</v>
      </c>
      <c r="N64" s="251" t="s">
        <v>2126</v>
      </c>
      <c r="O64" s="251" t="s">
        <v>2126</v>
      </c>
      <c r="P64" s="251" t="s">
        <v>2126</v>
      </c>
      <c r="Q64" s="161"/>
      <c r="R64" s="161"/>
      <c r="S64" s="161"/>
      <c r="T64" s="161"/>
      <c r="U64" s="161"/>
      <c r="V64" s="161"/>
      <c r="W64" s="161"/>
      <c r="X64" s="161"/>
      <c r="Y64" s="161"/>
      <c r="Z64" s="161"/>
      <c r="AA64" s="161"/>
      <c r="AB64" s="161"/>
      <c r="AC64" s="162"/>
      <c r="AD64" s="229">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2" t="s">
        <v>2127</v>
      </c>
      <c r="B65" s="252" t="s">
        <v>2127</v>
      </c>
      <c r="C65" s="252" t="s">
        <v>2127</v>
      </c>
      <c r="D65" s="252" t="s">
        <v>2127</v>
      </c>
      <c r="E65" s="252" t="s">
        <v>2127</v>
      </c>
      <c r="F65" s="252" t="s">
        <v>2127</v>
      </c>
      <c r="G65" s="252" t="s">
        <v>2127</v>
      </c>
      <c r="H65" s="252" t="s">
        <v>2127</v>
      </c>
      <c r="I65" s="252" t="s">
        <v>2127</v>
      </c>
      <c r="J65" s="252" t="s">
        <v>2127</v>
      </c>
      <c r="K65" s="252" t="s">
        <v>2127</v>
      </c>
      <c r="L65" s="252" t="s">
        <v>2127</v>
      </c>
      <c r="M65" s="252" t="s">
        <v>2127</v>
      </c>
      <c r="N65" s="252" t="s">
        <v>2127</v>
      </c>
      <c r="O65" s="252" t="s">
        <v>2127</v>
      </c>
      <c r="P65" s="252" t="s">
        <v>2127</v>
      </c>
      <c r="Q65" s="161"/>
      <c r="R65" s="161"/>
      <c r="S65" s="161"/>
      <c r="T65" s="161"/>
      <c r="U65" s="161"/>
      <c r="V65" s="161"/>
      <c r="W65" s="161"/>
      <c r="X65" s="161"/>
      <c r="Y65" s="161"/>
      <c r="Z65" s="161"/>
      <c r="AA65" s="161"/>
      <c r="AB65" s="161"/>
      <c r="AC65" s="162"/>
      <c r="AD65" s="229">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2" t="s">
        <v>2128</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1" t="s">
        <v>2129</v>
      </c>
      <c r="B67" s="251" t="s">
        <v>2129</v>
      </c>
      <c r="C67" s="251" t="s">
        <v>2129</v>
      </c>
      <c r="D67" s="251" t="s">
        <v>2129</v>
      </c>
      <c r="E67" s="251" t="s">
        <v>2129</v>
      </c>
      <c r="F67" s="251" t="s">
        <v>2129</v>
      </c>
      <c r="G67" s="251" t="s">
        <v>2129</v>
      </c>
      <c r="H67" s="251" t="s">
        <v>2129</v>
      </c>
      <c r="I67" s="251" t="s">
        <v>2129</v>
      </c>
      <c r="J67" s="251" t="s">
        <v>2129</v>
      </c>
      <c r="K67" s="251" t="s">
        <v>2129</v>
      </c>
      <c r="L67" s="251" t="s">
        <v>2129</v>
      </c>
      <c r="M67" s="251" t="s">
        <v>2129</v>
      </c>
      <c r="N67" s="251" t="s">
        <v>2129</v>
      </c>
      <c r="O67" s="251" t="s">
        <v>2129</v>
      </c>
      <c r="P67" s="251" t="s">
        <v>2129</v>
      </c>
      <c r="Q67" s="161"/>
      <c r="R67" s="161"/>
      <c r="S67" s="161"/>
      <c r="T67" s="161"/>
      <c r="U67" s="161"/>
      <c r="V67" s="161"/>
      <c r="W67" s="161"/>
      <c r="X67" s="161"/>
      <c r="Y67" s="161"/>
      <c r="Z67" s="161"/>
      <c r="AA67" s="161"/>
      <c r="AB67" s="161"/>
      <c r="AC67" s="162"/>
      <c r="AD67" s="229">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1" t="s">
        <v>2130</v>
      </c>
      <c r="B68" s="251" t="s">
        <v>2130</v>
      </c>
      <c r="C68" s="251" t="s">
        <v>2130</v>
      </c>
      <c r="D68" s="251" t="s">
        <v>2130</v>
      </c>
      <c r="E68" s="251" t="s">
        <v>2130</v>
      </c>
      <c r="F68" s="251" t="s">
        <v>2130</v>
      </c>
      <c r="G68" s="251" t="s">
        <v>2130</v>
      </c>
      <c r="H68" s="251" t="s">
        <v>2130</v>
      </c>
      <c r="I68" s="251" t="s">
        <v>2130</v>
      </c>
      <c r="J68" s="251" t="s">
        <v>2130</v>
      </c>
      <c r="K68" s="251" t="s">
        <v>2130</v>
      </c>
      <c r="L68" s="251" t="s">
        <v>2130</v>
      </c>
      <c r="M68" s="251" t="s">
        <v>2130</v>
      </c>
      <c r="N68" s="251" t="s">
        <v>2130</v>
      </c>
      <c r="O68" s="251" t="s">
        <v>2130</v>
      </c>
      <c r="P68" s="251" t="s">
        <v>2130</v>
      </c>
      <c r="Q68" s="161"/>
      <c r="R68" s="161"/>
      <c r="S68" s="161"/>
      <c r="T68" s="161"/>
      <c r="U68" s="161"/>
      <c r="V68" s="161"/>
      <c r="W68" s="161"/>
      <c r="X68" s="161"/>
      <c r="Y68" s="161"/>
      <c r="Z68" s="161"/>
      <c r="AA68" s="161"/>
      <c r="AB68" s="161"/>
      <c r="AC68" s="162"/>
      <c r="AD68" s="229">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1" t="s">
        <v>2131</v>
      </c>
      <c r="B69" s="251" t="s">
        <v>2131</v>
      </c>
      <c r="C69" s="251" t="s">
        <v>2131</v>
      </c>
      <c r="D69" s="251" t="s">
        <v>2131</v>
      </c>
      <c r="E69" s="251" t="s">
        <v>2131</v>
      </c>
      <c r="F69" s="251" t="s">
        <v>2131</v>
      </c>
      <c r="G69" s="251" t="s">
        <v>2131</v>
      </c>
      <c r="H69" s="251" t="s">
        <v>2131</v>
      </c>
      <c r="I69" s="251" t="s">
        <v>2131</v>
      </c>
      <c r="J69" s="251" t="s">
        <v>2131</v>
      </c>
      <c r="K69" s="251" t="s">
        <v>2131</v>
      </c>
      <c r="L69" s="251" t="s">
        <v>2131</v>
      </c>
      <c r="M69" s="251" t="s">
        <v>2131</v>
      </c>
      <c r="N69" s="251" t="s">
        <v>2131</v>
      </c>
      <c r="O69" s="251" t="s">
        <v>2131</v>
      </c>
      <c r="P69" s="251" t="s">
        <v>2131</v>
      </c>
      <c r="Q69" s="163"/>
      <c r="R69" s="163"/>
      <c r="S69" s="163"/>
      <c r="T69" s="163"/>
      <c r="U69" s="163"/>
      <c r="V69" s="163"/>
      <c r="W69" s="163"/>
      <c r="X69" s="163"/>
      <c r="Y69" s="163"/>
      <c r="Z69" s="163"/>
      <c r="AA69" s="163"/>
      <c r="AB69" s="163"/>
      <c r="AC69" s="164"/>
      <c r="AD69" s="229">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1" t="s">
        <v>2132</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1" t="s">
        <v>2133</v>
      </c>
      <c r="B71" s="251" t="s">
        <v>2133</v>
      </c>
      <c r="C71" s="251" t="s">
        <v>2133</v>
      </c>
      <c r="D71" s="251" t="s">
        <v>2133</v>
      </c>
      <c r="E71" s="251" t="s">
        <v>2133</v>
      </c>
      <c r="F71" s="251" t="s">
        <v>2133</v>
      </c>
      <c r="G71" s="251" t="s">
        <v>2133</v>
      </c>
      <c r="H71" s="251" t="s">
        <v>2133</v>
      </c>
      <c r="I71" s="251" t="s">
        <v>2133</v>
      </c>
      <c r="J71" s="251" t="s">
        <v>2133</v>
      </c>
      <c r="K71" s="251" t="s">
        <v>2133</v>
      </c>
      <c r="L71" s="251" t="s">
        <v>2133</v>
      </c>
      <c r="M71" s="251" t="s">
        <v>2133</v>
      </c>
      <c r="N71" s="251" t="s">
        <v>2133</v>
      </c>
      <c r="O71" s="251" t="s">
        <v>2133</v>
      </c>
      <c r="P71" s="251" t="s">
        <v>2133</v>
      </c>
      <c r="Q71" s="161"/>
      <c r="R71" s="161"/>
      <c r="S71" s="161"/>
      <c r="T71" s="161"/>
      <c r="U71" s="161"/>
      <c r="V71" s="161"/>
      <c r="W71" s="161"/>
      <c r="X71" s="161"/>
      <c r="Y71" s="161"/>
      <c r="Z71" s="161"/>
      <c r="AA71" s="161"/>
      <c r="AB71" s="161"/>
      <c r="AC71" s="162"/>
      <c r="AD71" s="229">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1" t="s">
        <v>2134</v>
      </c>
      <c r="B72" s="251" t="s">
        <v>2134</v>
      </c>
      <c r="C72" s="251" t="s">
        <v>2134</v>
      </c>
      <c r="D72" s="251" t="s">
        <v>2134</v>
      </c>
      <c r="E72" s="251" t="s">
        <v>2134</v>
      </c>
      <c r="F72" s="251" t="s">
        <v>2134</v>
      </c>
      <c r="G72" s="251" t="s">
        <v>2134</v>
      </c>
      <c r="H72" s="251" t="s">
        <v>2134</v>
      </c>
      <c r="I72" s="251" t="s">
        <v>2134</v>
      </c>
      <c r="J72" s="251" t="s">
        <v>2134</v>
      </c>
      <c r="K72" s="251" t="s">
        <v>2134</v>
      </c>
      <c r="L72" s="251" t="s">
        <v>2134</v>
      </c>
      <c r="M72" s="251" t="s">
        <v>2134</v>
      </c>
      <c r="N72" s="251" t="s">
        <v>2134</v>
      </c>
      <c r="O72" s="251" t="s">
        <v>2134</v>
      </c>
      <c r="P72" s="251" t="s">
        <v>2134</v>
      </c>
      <c r="Q72" s="161"/>
      <c r="R72" s="161"/>
      <c r="S72" s="161"/>
      <c r="T72" s="161"/>
      <c r="U72" s="161"/>
      <c r="V72" s="161"/>
      <c r="W72" s="161"/>
      <c r="X72" s="161"/>
      <c r="Y72" s="161"/>
      <c r="Z72" s="161"/>
      <c r="AA72" s="161"/>
      <c r="AB72" s="161"/>
      <c r="AC72" s="162"/>
      <c r="AD72" s="229">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1" t="s">
        <v>2135</v>
      </c>
      <c r="B73" s="251" t="s">
        <v>2135</v>
      </c>
      <c r="C73" s="251" t="s">
        <v>2135</v>
      </c>
      <c r="D73" s="251" t="s">
        <v>2135</v>
      </c>
      <c r="E73" s="251" t="s">
        <v>2135</v>
      </c>
      <c r="F73" s="251" t="s">
        <v>2135</v>
      </c>
      <c r="G73" s="251" t="s">
        <v>2135</v>
      </c>
      <c r="H73" s="251" t="s">
        <v>2135</v>
      </c>
      <c r="I73" s="251" t="s">
        <v>2135</v>
      </c>
      <c r="J73" s="251" t="s">
        <v>2135</v>
      </c>
      <c r="K73" s="251" t="s">
        <v>2135</v>
      </c>
      <c r="L73" s="251" t="s">
        <v>2135</v>
      </c>
      <c r="M73" s="251" t="s">
        <v>2135</v>
      </c>
      <c r="N73" s="251" t="s">
        <v>2135</v>
      </c>
      <c r="O73" s="251" t="s">
        <v>2135</v>
      </c>
      <c r="P73" s="251" t="s">
        <v>2135</v>
      </c>
      <c r="Q73" s="161"/>
      <c r="R73" s="161"/>
      <c r="S73" s="161"/>
      <c r="T73" s="161"/>
      <c r="U73" s="161"/>
      <c r="V73" s="161"/>
      <c r="W73" s="161"/>
      <c r="X73" s="161"/>
      <c r="Y73" s="161"/>
      <c r="Z73" s="161"/>
      <c r="AA73" s="161"/>
      <c r="AB73" s="161"/>
      <c r="AC73" s="162"/>
      <c r="AD73" s="229">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1" t="s">
        <v>2136</v>
      </c>
      <c r="B74" s="251" t="s">
        <v>2136</v>
      </c>
      <c r="C74" s="251" t="s">
        <v>2136</v>
      </c>
      <c r="D74" s="251" t="s">
        <v>2136</v>
      </c>
      <c r="E74" s="251" t="s">
        <v>2136</v>
      </c>
      <c r="F74" s="251" t="s">
        <v>2136</v>
      </c>
      <c r="G74" s="251" t="s">
        <v>2136</v>
      </c>
      <c r="H74" s="251" t="s">
        <v>2136</v>
      </c>
      <c r="I74" s="251" t="s">
        <v>2136</v>
      </c>
      <c r="J74" s="251" t="s">
        <v>2136</v>
      </c>
      <c r="K74" s="251" t="s">
        <v>2136</v>
      </c>
      <c r="L74" s="251" t="s">
        <v>2136</v>
      </c>
      <c r="M74" s="251" t="s">
        <v>2136</v>
      </c>
      <c r="N74" s="251" t="s">
        <v>2136</v>
      </c>
      <c r="O74" s="251" t="s">
        <v>2136</v>
      </c>
      <c r="P74" s="251" t="s">
        <v>2136</v>
      </c>
      <c r="Q74" s="161"/>
      <c r="R74" s="161"/>
      <c r="S74" s="161"/>
      <c r="T74" s="161"/>
      <c r="U74" s="161"/>
      <c r="V74" s="161"/>
      <c r="W74" s="161"/>
      <c r="X74" s="161"/>
      <c r="Y74" s="161"/>
      <c r="Z74" s="161"/>
      <c r="AA74" s="161"/>
      <c r="AB74" s="161"/>
      <c r="AC74" s="162"/>
      <c r="AD74" s="229">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2" t="s">
        <v>2137</v>
      </c>
      <c r="B75" s="252" t="s">
        <v>2137</v>
      </c>
      <c r="C75" s="252" t="s">
        <v>2137</v>
      </c>
      <c r="D75" s="252" t="s">
        <v>2137</v>
      </c>
      <c r="E75" s="252" t="s">
        <v>2137</v>
      </c>
      <c r="F75" s="252" t="s">
        <v>2137</v>
      </c>
      <c r="G75" s="252" t="s">
        <v>2137</v>
      </c>
      <c r="H75" s="252" t="s">
        <v>2137</v>
      </c>
      <c r="I75" s="252" t="s">
        <v>2137</v>
      </c>
      <c r="J75" s="252" t="s">
        <v>2137</v>
      </c>
      <c r="K75" s="252" t="s">
        <v>2137</v>
      </c>
      <c r="L75" s="252" t="s">
        <v>2137</v>
      </c>
      <c r="M75" s="252" t="s">
        <v>2137</v>
      </c>
      <c r="N75" s="252" t="s">
        <v>2137</v>
      </c>
      <c r="O75" s="252" t="s">
        <v>2137</v>
      </c>
      <c r="P75" s="252" t="s">
        <v>2137</v>
      </c>
      <c r="Q75" s="161"/>
      <c r="R75" s="161"/>
      <c r="S75" s="161"/>
      <c r="T75" s="161"/>
      <c r="U75" s="161"/>
      <c r="V75" s="161"/>
      <c r="W75" s="161"/>
      <c r="X75" s="161"/>
      <c r="Y75" s="161"/>
      <c r="Z75" s="161"/>
      <c r="AA75" s="161"/>
      <c r="AB75" s="161"/>
      <c r="AC75" s="162"/>
      <c r="AD75" s="229">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2" t="s">
        <v>2138</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1" t="s">
        <v>2139</v>
      </c>
      <c r="B77" s="251" t="s">
        <v>2139</v>
      </c>
      <c r="C77" s="251" t="s">
        <v>2139</v>
      </c>
      <c r="D77" s="251" t="s">
        <v>2139</v>
      </c>
      <c r="E77" s="251" t="s">
        <v>2139</v>
      </c>
      <c r="F77" s="251" t="s">
        <v>2139</v>
      </c>
      <c r="G77" s="251" t="s">
        <v>2139</v>
      </c>
      <c r="H77" s="251" t="s">
        <v>2139</v>
      </c>
      <c r="I77" s="251" t="s">
        <v>2139</v>
      </c>
      <c r="J77" s="251" t="s">
        <v>2139</v>
      </c>
      <c r="K77" s="251" t="s">
        <v>2139</v>
      </c>
      <c r="L77" s="251" t="s">
        <v>2139</v>
      </c>
      <c r="M77" s="251" t="s">
        <v>2139</v>
      </c>
      <c r="N77" s="251" t="s">
        <v>2139</v>
      </c>
      <c r="O77" s="251" t="s">
        <v>2139</v>
      </c>
      <c r="P77" s="251" t="s">
        <v>2139</v>
      </c>
      <c r="Q77" s="161"/>
      <c r="R77" s="161"/>
      <c r="S77" s="161"/>
      <c r="T77" s="161"/>
      <c r="U77" s="161"/>
      <c r="V77" s="161"/>
      <c r="W77" s="161"/>
      <c r="X77" s="161"/>
      <c r="Y77" s="161"/>
      <c r="Z77" s="161"/>
      <c r="AA77" s="161"/>
      <c r="AB77" s="161"/>
      <c r="AC77" s="162"/>
      <c r="AD77" s="229">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1" t="s">
        <v>2140</v>
      </c>
      <c r="B78" s="251" t="s">
        <v>2140</v>
      </c>
      <c r="C78" s="251" t="s">
        <v>2140</v>
      </c>
      <c r="D78" s="251" t="s">
        <v>2140</v>
      </c>
      <c r="E78" s="251" t="s">
        <v>2140</v>
      </c>
      <c r="F78" s="251" t="s">
        <v>2140</v>
      </c>
      <c r="G78" s="251" t="s">
        <v>2140</v>
      </c>
      <c r="H78" s="251" t="s">
        <v>2140</v>
      </c>
      <c r="I78" s="251" t="s">
        <v>2140</v>
      </c>
      <c r="J78" s="251" t="s">
        <v>2140</v>
      </c>
      <c r="K78" s="251" t="s">
        <v>2140</v>
      </c>
      <c r="L78" s="251" t="s">
        <v>2140</v>
      </c>
      <c r="M78" s="251" t="s">
        <v>2140</v>
      </c>
      <c r="N78" s="251" t="s">
        <v>2140</v>
      </c>
      <c r="O78" s="251" t="s">
        <v>2140</v>
      </c>
      <c r="P78" s="251" t="s">
        <v>2140</v>
      </c>
      <c r="Q78" s="161"/>
      <c r="R78" s="161"/>
      <c r="S78" s="161"/>
      <c r="T78" s="161"/>
      <c r="U78" s="161"/>
      <c r="V78" s="161"/>
      <c r="W78" s="161"/>
      <c r="X78" s="161"/>
      <c r="Y78" s="161"/>
      <c r="Z78" s="161"/>
      <c r="AA78" s="161"/>
      <c r="AB78" s="161"/>
      <c r="AC78" s="162"/>
      <c r="AD78" s="229">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1" t="s">
        <v>2141</v>
      </c>
      <c r="B79" s="251" t="s">
        <v>2141</v>
      </c>
      <c r="C79" s="251" t="s">
        <v>2141</v>
      </c>
      <c r="D79" s="251" t="s">
        <v>2141</v>
      </c>
      <c r="E79" s="251" t="s">
        <v>2141</v>
      </c>
      <c r="F79" s="251" t="s">
        <v>2141</v>
      </c>
      <c r="G79" s="251" t="s">
        <v>2141</v>
      </c>
      <c r="H79" s="251" t="s">
        <v>2141</v>
      </c>
      <c r="I79" s="251" t="s">
        <v>2141</v>
      </c>
      <c r="J79" s="251" t="s">
        <v>2141</v>
      </c>
      <c r="K79" s="251" t="s">
        <v>2141</v>
      </c>
      <c r="L79" s="251" t="s">
        <v>2141</v>
      </c>
      <c r="M79" s="251" t="s">
        <v>2141</v>
      </c>
      <c r="N79" s="251" t="s">
        <v>2141</v>
      </c>
      <c r="O79" s="251" t="s">
        <v>2141</v>
      </c>
      <c r="P79" s="251" t="s">
        <v>2141</v>
      </c>
      <c r="Q79" s="161"/>
      <c r="R79" s="161"/>
      <c r="S79" s="161"/>
      <c r="T79" s="161"/>
      <c r="U79" s="161"/>
      <c r="V79" s="161"/>
      <c r="W79" s="161"/>
      <c r="X79" s="161"/>
      <c r="Y79" s="161"/>
      <c r="Z79" s="161"/>
      <c r="AA79" s="161"/>
      <c r="AB79" s="161"/>
      <c r="AC79" s="162"/>
      <c r="AD79" s="229">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1" t="s">
        <v>1716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16.666666666666675</v>
      </c>
      <c r="AF80" s="58"/>
      <c r="AG80" s="90">
        <f>SUM(AG51:AG79)</f>
        <v>29</v>
      </c>
      <c r="AH80" s="91"/>
      <c r="AI80" s="92"/>
      <c r="AJ80" s="92"/>
      <c r="AK80" s="92"/>
    </row>
    <row r="81" spans="1:37" ht="24.9" customHeight="1" x14ac:dyDescent="0.25">
      <c r="A81" s="279" t="s">
        <v>1717</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203</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194</v>
      </c>
      <c r="AE83" s="103" t="s">
        <v>9</v>
      </c>
      <c r="AF83" s="85" t="s">
        <v>1706</v>
      </c>
      <c r="AG83" s="85" t="s">
        <v>1707</v>
      </c>
      <c r="AH83" s="85" t="s">
        <v>1708</v>
      </c>
      <c r="AI83" s="86" t="s">
        <v>1709</v>
      </c>
      <c r="AJ83" s="85"/>
      <c r="AK83" s="86" t="s">
        <v>1710</v>
      </c>
    </row>
    <row r="84" spans="1:37" ht="24.9" customHeight="1" thickTop="1" thickBot="1" x14ac:dyDescent="0.3">
      <c r="A84" s="251" t="s">
        <v>2161</v>
      </c>
      <c r="B84" s="251" t="s">
        <v>2161</v>
      </c>
      <c r="C84" s="251" t="s">
        <v>2161</v>
      </c>
      <c r="D84" s="251" t="s">
        <v>2161</v>
      </c>
      <c r="E84" s="251" t="s">
        <v>2161</v>
      </c>
      <c r="F84" s="251" t="s">
        <v>2161</v>
      </c>
      <c r="G84" s="251" t="s">
        <v>2161</v>
      </c>
      <c r="H84" s="251" t="s">
        <v>2161</v>
      </c>
      <c r="I84" s="251" t="s">
        <v>2161</v>
      </c>
      <c r="J84" s="251" t="s">
        <v>2161</v>
      </c>
      <c r="K84" s="251" t="s">
        <v>2161</v>
      </c>
      <c r="L84" s="251" t="s">
        <v>2161</v>
      </c>
      <c r="M84" s="251" t="s">
        <v>2161</v>
      </c>
      <c r="N84" s="251" t="s">
        <v>2161</v>
      </c>
      <c r="O84" s="251" t="s">
        <v>2161</v>
      </c>
      <c r="P84" s="251" t="s">
        <v>2161</v>
      </c>
      <c r="Q84" s="161"/>
      <c r="R84" s="161"/>
      <c r="S84" s="161"/>
      <c r="T84" s="161"/>
      <c r="U84" s="161"/>
      <c r="V84" s="161"/>
      <c r="W84" s="161"/>
      <c r="X84" s="161"/>
      <c r="Y84" s="161"/>
      <c r="Z84" s="161"/>
      <c r="AA84" s="161"/>
      <c r="AB84" s="161"/>
      <c r="AC84" s="162"/>
      <c r="AD84" s="229">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1" t="s">
        <v>1142</v>
      </c>
      <c r="B85" s="251" t="s">
        <v>1142</v>
      </c>
      <c r="C85" s="251" t="s">
        <v>1142</v>
      </c>
      <c r="D85" s="251" t="s">
        <v>1142</v>
      </c>
      <c r="E85" s="251" t="s">
        <v>1142</v>
      </c>
      <c r="F85" s="251" t="s">
        <v>1142</v>
      </c>
      <c r="G85" s="251" t="s">
        <v>1142</v>
      </c>
      <c r="H85" s="251" t="s">
        <v>1142</v>
      </c>
      <c r="I85" s="251" t="s">
        <v>1142</v>
      </c>
      <c r="J85" s="251" t="s">
        <v>1142</v>
      </c>
      <c r="K85" s="251" t="s">
        <v>1142</v>
      </c>
      <c r="L85" s="251" t="s">
        <v>1142</v>
      </c>
      <c r="M85" s="251" t="s">
        <v>1142</v>
      </c>
      <c r="N85" s="251" t="s">
        <v>1142</v>
      </c>
      <c r="O85" s="251" t="s">
        <v>1142</v>
      </c>
      <c r="P85" s="251" t="s">
        <v>1142</v>
      </c>
      <c r="Q85" s="161"/>
      <c r="R85" s="161"/>
      <c r="S85" s="161"/>
      <c r="T85" s="161"/>
      <c r="U85" s="161"/>
      <c r="V85" s="161"/>
      <c r="W85" s="161"/>
      <c r="X85" s="161"/>
      <c r="Y85" s="161"/>
      <c r="Z85" s="161"/>
      <c r="AA85" s="161"/>
      <c r="AB85" s="161"/>
      <c r="AC85" s="162"/>
      <c r="AD85" s="229">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1" t="s">
        <v>1143</v>
      </c>
      <c r="B86" s="251" t="s">
        <v>1143</v>
      </c>
      <c r="C86" s="251" t="s">
        <v>1143</v>
      </c>
      <c r="D86" s="251" t="s">
        <v>1143</v>
      </c>
      <c r="E86" s="251" t="s">
        <v>1143</v>
      </c>
      <c r="F86" s="251" t="s">
        <v>1143</v>
      </c>
      <c r="G86" s="251" t="s">
        <v>1143</v>
      </c>
      <c r="H86" s="251" t="s">
        <v>1143</v>
      </c>
      <c r="I86" s="251" t="s">
        <v>1143</v>
      </c>
      <c r="J86" s="251" t="s">
        <v>1143</v>
      </c>
      <c r="K86" s="251" t="s">
        <v>1143</v>
      </c>
      <c r="L86" s="251" t="s">
        <v>1143</v>
      </c>
      <c r="M86" s="251" t="s">
        <v>1143</v>
      </c>
      <c r="N86" s="251" t="s">
        <v>1143</v>
      </c>
      <c r="O86" s="251" t="s">
        <v>1143</v>
      </c>
      <c r="P86" s="251" t="s">
        <v>1143</v>
      </c>
      <c r="Q86" s="161"/>
      <c r="R86" s="161"/>
      <c r="S86" s="161"/>
      <c r="T86" s="161"/>
      <c r="U86" s="161"/>
      <c r="V86" s="161"/>
      <c r="W86" s="161"/>
      <c r="X86" s="161"/>
      <c r="Y86" s="161"/>
      <c r="Z86" s="161"/>
      <c r="AA86" s="161"/>
      <c r="AB86" s="161"/>
      <c r="AC86" s="162"/>
      <c r="AD86" s="229">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1" t="s">
        <v>1144</v>
      </c>
      <c r="B87" s="251" t="s">
        <v>1144</v>
      </c>
      <c r="C87" s="251" t="s">
        <v>1144</v>
      </c>
      <c r="D87" s="251" t="s">
        <v>1144</v>
      </c>
      <c r="E87" s="251" t="s">
        <v>1144</v>
      </c>
      <c r="F87" s="251" t="s">
        <v>1144</v>
      </c>
      <c r="G87" s="251" t="s">
        <v>1144</v>
      </c>
      <c r="H87" s="251" t="s">
        <v>1144</v>
      </c>
      <c r="I87" s="251" t="s">
        <v>1144</v>
      </c>
      <c r="J87" s="251" t="s">
        <v>1144</v>
      </c>
      <c r="K87" s="251" t="s">
        <v>1144</v>
      </c>
      <c r="L87" s="251" t="s">
        <v>1144</v>
      </c>
      <c r="M87" s="251" t="s">
        <v>1144</v>
      </c>
      <c r="N87" s="251" t="s">
        <v>1144</v>
      </c>
      <c r="O87" s="251" t="s">
        <v>1144</v>
      </c>
      <c r="P87" s="251" t="s">
        <v>1144</v>
      </c>
      <c r="Q87" s="161"/>
      <c r="R87" s="161"/>
      <c r="S87" s="161"/>
      <c r="T87" s="161"/>
      <c r="U87" s="161"/>
      <c r="V87" s="161"/>
      <c r="W87" s="161"/>
      <c r="X87" s="161"/>
      <c r="Y87" s="161"/>
      <c r="Z87" s="161"/>
      <c r="AA87" s="161"/>
      <c r="AB87" s="161"/>
      <c r="AC87" s="162"/>
      <c r="AD87" s="229">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1" t="s">
        <v>2163</v>
      </c>
      <c r="B88" s="251" t="s">
        <v>2163</v>
      </c>
      <c r="C88" s="251" t="s">
        <v>2163</v>
      </c>
      <c r="D88" s="251" t="s">
        <v>2163</v>
      </c>
      <c r="E88" s="251" t="s">
        <v>2163</v>
      </c>
      <c r="F88" s="251" t="s">
        <v>2163</v>
      </c>
      <c r="G88" s="251" t="s">
        <v>2163</v>
      </c>
      <c r="H88" s="251" t="s">
        <v>2163</v>
      </c>
      <c r="I88" s="251" t="s">
        <v>2163</v>
      </c>
      <c r="J88" s="251" t="s">
        <v>2163</v>
      </c>
      <c r="K88" s="251" t="s">
        <v>2163</v>
      </c>
      <c r="L88" s="251" t="s">
        <v>2163</v>
      </c>
      <c r="M88" s="251" t="s">
        <v>2163</v>
      </c>
      <c r="N88" s="251" t="s">
        <v>2163</v>
      </c>
      <c r="O88" s="251" t="s">
        <v>2163</v>
      </c>
      <c r="P88" s="251" t="s">
        <v>2163</v>
      </c>
      <c r="Q88" s="161"/>
      <c r="R88" s="161"/>
      <c r="S88" s="161"/>
      <c r="T88" s="161"/>
      <c r="U88" s="161"/>
      <c r="V88" s="161"/>
      <c r="W88" s="161"/>
      <c r="X88" s="161"/>
      <c r="Y88" s="161"/>
      <c r="Z88" s="161"/>
      <c r="AA88" s="161"/>
      <c r="AB88" s="161"/>
      <c r="AC88" s="162"/>
      <c r="AD88" s="229">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1" t="s">
        <v>1718</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16.666666666666664</v>
      </c>
      <c r="AF89" s="58"/>
      <c r="AG89" s="90">
        <f>SUM(AG84:AG88)</f>
        <v>5</v>
      </c>
      <c r="AH89" s="91"/>
      <c r="AI89" s="92"/>
      <c r="AJ89" s="92"/>
      <c r="AK89" s="92"/>
    </row>
    <row r="90" spans="1:37" ht="24.9" customHeight="1" x14ac:dyDescent="0.25">
      <c r="A90" s="279" t="s">
        <v>1719</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2147</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194</v>
      </c>
      <c r="AE96" s="221" t="s">
        <v>9</v>
      </c>
      <c r="AF96" s="85" t="s">
        <v>1706</v>
      </c>
      <c r="AG96" s="85" t="s">
        <v>1707</v>
      </c>
      <c r="AH96" s="85" t="s">
        <v>1708</v>
      </c>
      <c r="AI96" s="86" t="s">
        <v>1709</v>
      </c>
      <c r="AJ96" s="85"/>
      <c r="AK96" s="86" t="s">
        <v>1710</v>
      </c>
    </row>
    <row r="97" spans="1:37" ht="24.9" customHeight="1" thickTop="1" thickBot="1" x14ac:dyDescent="0.3">
      <c r="A97" s="251" t="s">
        <v>196</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1" t="s">
        <v>1047</v>
      </c>
      <c r="B98" s="251" t="s">
        <v>1047</v>
      </c>
      <c r="C98" s="251" t="s">
        <v>1047</v>
      </c>
      <c r="D98" s="251" t="s">
        <v>1047</v>
      </c>
      <c r="E98" s="251" t="s">
        <v>1047</v>
      </c>
      <c r="F98" s="251" t="s">
        <v>1047</v>
      </c>
      <c r="G98" s="251" t="s">
        <v>1047</v>
      </c>
      <c r="H98" s="251" t="s">
        <v>1047</v>
      </c>
      <c r="I98" s="251" t="s">
        <v>1047</v>
      </c>
      <c r="J98" s="251" t="s">
        <v>1047</v>
      </c>
      <c r="K98" s="251" t="s">
        <v>1047</v>
      </c>
      <c r="L98" s="251" t="s">
        <v>1047</v>
      </c>
      <c r="M98" s="251" t="s">
        <v>1047</v>
      </c>
      <c r="N98" s="251" t="s">
        <v>1047</v>
      </c>
      <c r="O98" s="251" t="s">
        <v>1047</v>
      </c>
      <c r="P98" s="251" t="s">
        <v>1047</v>
      </c>
      <c r="Q98" s="161"/>
      <c r="R98" s="161"/>
      <c r="S98" s="161"/>
      <c r="T98" s="161"/>
      <c r="U98" s="161"/>
      <c r="V98" s="161"/>
      <c r="W98" s="161"/>
      <c r="X98" s="161"/>
      <c r="Y98" s="161"/>
      <c r="Z98" s="161"/>
      <c r="AA98" s="161"/>
      <c r="AB98" s="161"/>
      <c r="AC98" s="162"/>
      <c r="AD98" s="229">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1" t="s">
        <v>2149</v>
      </c>
      <c r="B99" s="251" t="s">
        <v>2149</v>
      </c>
      <c r="C99" s="251" t="s">
        <v>2149</v>
      </c>
      <c r="D99" s="251" t="s">
        <v>2149</v>
      </c>
      <c r="E99" s="251" t="s">
        <v>2149</v>
      </c>
      <c r="F99" s="251" t="s">
        <v>2149</v>
      </c>
      <c r="G99" s="251" t="s">
        <v>2149</v>
      </c>
      <c r="H99" s="251" t="s">
        <v>2149</v>
      </c>
      <c r="I99" s="251" t="s">
        <v>2149</v>
      </c>
      <c r="J99" s="251" t="s">
        <v>2149</v>
      </c>
      <c r="K99" s="251" t="s">
        <v>2149</v>
      </c>
      <c r="L99" s="251" t="s">
        <v>2149</v>
      </c>
      <c r="M99" s="251" t="s">
        <v>2149</v>
      </c>
      <c r="N99" s="251" t="s">
        <v>2149</v>
      </c>
      <c r="O99" s="251" t="s">
        <v>2149</v>
      </c>
      <c r="P99" s="251" t="s">
        <v>2149</v>
      </c>
      <c r="Q99" s="161"/>
      <c r="R99" s="161"/>
      <c r="S99" s="161"/>
      <c r="T99" s="161"/>
      <c r="U99" s="161"/>
      <c r="V99" s="161"/>
      <c r="W99" s="161"/>
      <c r="X99" s="161"/>
      <c r="Y99" s="161"/>
      <c r="Z99" s="161"/>
      <c r="AA99" s="161"/>
      <c r="AB99" s="161"/>
      <c r="AC99" s="162"/>
      <c r="AD99" s="229">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1" t="s">
        <v>2150</v>
      </c>
      <c r="B100" s="251" t="s">
        <v>2150</v>
      </c>
      <c r="C100" s="251" t="s">
        <v>2150</v>
      </c>
      <c r="D100" s="251" t="s">
        <v>2150</v>
      </c>
      <c r="E100" s="251" t="s">
        <v>2150</v>
      </c>
      <c r="F100" s="251" t="s">
        <v>2150</v>
      </c>
      <c r="G100" s="251" t="s">
        <v>2150</v>
      </c>
      <c r="H100" s="251" t="s">
        <v>2150</v>
      </c>
      <c r="I100" s="251" t="s">
        <v>2150</v>
      </c>
      <c r="J100" s="251" t="s">
        <v>2150</v>
      </c>
      <c r="K100" s="251" t="s">
        <v>2150</v>
      </c>
      <c r="L100" s="251" t="s">
        <v>2150</v>
      </c>
      <c r="M100" s="251" t="s">
        <v>2150</v>
      </c>
      <c r="N100" s="251" t="s">
        <v>2150</v>
      </c>
      <c r="O100" s="251" t="s">
        <v>2150</v>
      </c>
      <c r="P100" s="251" t="s">
        <v>2150</v>
      </c>
      <c r="Q100" s="161"/>
      <c r="R100" s="161"/>
      <c r="S100" s="161"/>
      <c r="T100" s="161"/>
      <c r="U100" s="161"/>
      <c r="V100" s="161"/>
      <c r="W100" s="161"/>
      <c r="X100" s="161"/>
      <c r="Y100" s="161"/>
      <c r="Z100" s="161"/>
      <c r="AA100" s="161"/>
      <c r="AB100" s="161"/>
      <c r="AC100" s="162"/>
      <c r="AD100" s="229">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2" t="s">
        <v>2151</v>
      </c>
      <c r="B101" s="252" t="s">
        <v>2151</v>
      </c>
      <c r="C101" s="252" t="s">
        <v>2151</v>
      </c>
      <c r="D101" s="252" t="s">
        <v>2151</v>
      </c>
      <c r="E101" s="252" t="s">
        <v>2151</v>
      </c>
      <c r="F101" s="252" t="s">
        <v>2151</v>
      </c>
      <c r="G101" s="252" t="s">
        <v>2151</v>
      </c>
      <c r="H101" s="252" t="s">
        <v>2151</v>
      </c>
      <c r="I101" s="252" t="s">
        <v>2151</v>
      </c>
      <c r="J101" s="252" t="s">
        <v>2151</v>
      </c>
      <c r="K101" s="252" t="s">
        <v>2151</v>
      </c>
      <c r="L101" s="252" t="s">
        <v>2151</v>
      </c>
      <c r="M101" s="252" t="s">
        <v>2151</v>
      </c>
      <c r="N101" s="252" t="s">
        <v>2151</v>
      </c>
      <c r="O101" s="252" t="s">
        <v>2151</v>
      </c>
      <c r="P101" s="252" t="s">
        <v>2151</v>
      </c>
      <c r="Q101" s="163"/>
      <c r="R101" s="163"/>
      <c r="S101" s="163"/>
      <c r="T101" s="163"/>
      <c r="U101" s="163"/>
      <c r="V101" s="163"/>
      <c r="W101" s="163"/>
      <c r="X101" s="163"/>
      <c r="Y101" s="163"/>
      <c r="Z101" s="163"/>
      <c r="AA101" s="163"/>
      <c r="AB101" s="163"/>
      <c r="AC101" s="164"/>
      <c r="AD101" s="229">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2" t="s">
        <v>2152</v>
      </c>
      <c r="B102" s="252" t="s">
        <v>2152</v>
      </c>
      <c r="C102" s="252" t="s">
        <v>2152</v>
      </c>
      <c r="D102" s="252" t="s">
        <v>2152</v>
      </c>
      <c r="E102" s="252" t="s">
        <v>2152</v>
      </c>
      <c r="F102" s="252" t="s">
        <v>2152</v>
      </c>
      <c r="G102" s="252" t="s">
        <v>2152</v>
      </c>
      <c r="H102" s="252" t="s">
        <v>2152</v>
      </c>
      <c r="I102" s="252" t="s">
        <v>2152</v>
      </c>
      <c r="J102" s="252" t="s">
        <v>2152</v>
      </c>
      <c r="K102" s="252" t="s">
        <v>2152</v>
      </c>
      <c r="L102" s="252" t="s">
        <v>2152</v>
      </c>
      <c r="M102" s="252" t="s">
        <v>2152</v>
      </c>
      <c r="N102" s="252" t="s">
        <v>2152</v>
      </c>
      <c r="O102" s="252" t="s">
        <v>2152</v>
      </c>
      <c r="P102" s="252" t="s">
        <v>2152</v>
      </c>
      <c r="Q102" s="163"/>
      <c r="R102" s="163"/>
      <c r="S102" s="163"/>
      <c r="T102" s="163"/>
      <c r="U102" s="163"/>
      <c r="V102" s="163"/>
      <c r="W102" s="163"/>
      <c r="X102" s="163"/>
      <c r="Y102" s="163"/>
      <c r="Z102" s="163"/>
      <c r="AA102" s="163"/>
      <c r="AB102" s="163"/>
      <c r="AC102" s="164"/>
      <c r="AD102" s="229">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1" t="s">
        <v>2153</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1" t="s">
        <v>2154</v>
      </c>
      <c r="B104" s="251" t="s">
        <v>2154</v>
      </c>
      <c r="C104" s="251" t="s">
        <v>2154</v>
      </c>
      <c r="D104" s="251" t="s">
        <v>2154</v>
      </c>
      <c r="E104" s="251" t="s">
        <v>2154</v>
      </c>
      <c r="F104" s="251" t="s">
        <v>2154</v>
      </c>
      <c r="G104" s="251" t="s">
        <v>2154</v>
      </c>
      <c r="H104" s="251" t="s">
        <v>2154</v>
      </c>
      <c r="I104" s="251" t="s">
        <v>2154</v>
      </c>
      <c r="J104" s="251" t="s">
        <v>2154</v>
      </c>
      <c r="K104" s="251" t="s">
        <v>2154</v>
      </c>
      <c r="L104" s="251" t="s">
        <v>2154</v>
      </c>
      <c r="M104" s="251" t="s">
        <v>2154</v>
      </c>
      <c r="N104" s="251" t="s">
        <v>2154</v>
      </c>
      <c r="O104" s="251" t="s">
        <v>2154</v>
      </c>
      <c r="P104" s="251" t="s">
        <v>2154</v>
      </c>
      <c r="Q104" s="161"/>
      <c r="R104" s="161"/>
      <c r="S104" s="161"/>
      <c r="T104" s="161"/>
      <c r="U104" s="161"/>
      <c r="V104" s="161"/>
      <c r="W104" s="161"/>
      <c r="X104" s="161"/>
      <c r="Y104" s="161"/>
      <c r="Z104" s="161"/>
      <c r="AA104" s="161"/>
      <c r="AB104" s="161"/>
      <c r="AC104" s="162"/>
      <c r="AD104" s="229">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1" t="s">
        <v>2155</v>
      </c>
      <c r="B105" s="251" t="s">
        <v>2155</v>
      </c>
      <c r="C105" s="251" t="s">
        <v>2155</v>
      </c>
      <c r="D105" s="251" t="s">
        <v>2155</v>
      </c>
      <c r="E105" s="251" t="s">
        <v>2155</v>
      </c>
      <c r="F105" s="251" t="s">
        <v>2155</v>
      </c>
      <c r="G105" s="251" t="s">
        <v>2155</v>
      </c>
      <c r="H105" s="251" t="s">
        <v>2155</v>
      </c>
      <c r="I105" s="251" t="s">
        <v>2155</v>
      </c>
      <c r="J105" s="251" t="s">
        <v>2155</v>
      </c>
      <c r="K105" s="251" t="s">
        <v>2155</v>
      </c>
      <c r="L105" s="251" t="s">
        <v>2155</v>
      </c>
      <c r="M105" s="251" t="s">
        <v>2155</v>
      </c>
      <c r="N105" s="251" t="s">
        <v>2155</v>
      </c>
      <c r="O105" s="251" t="s">
        <v>2155</v>
      </c>
      <c r="P105" s="251" t="s">
        <v>2155</v>
      </c>
      <c r="Q105" s="161"/>
      <c r="R105" s="161"/>
      <c r="S105" s="161"/>
      <c r="T105" s="161"/>
      <c r="U105" s="161"/>
      <c r="V105" s="161"/>
      <c r="W105" s="161"/>
      <c r="X105" s="161"/>
      <c r="Y105" s="161"/>
      <c r="Z105" s="161"/>
      <c r="AA105" s="161"/>
      <c r="AB105" s="161"/>
      <c r="AC105" s="162"/>
      <c r="AD105" s="229">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1" t="s">
        <v>2156</v>
      </c>
      <c r="B106" s="251" t="s">
        <v>2156</v>
      </c>
      <c r="C106" s="251" t="s">
        <v>2156</v>
      </c>
      <c r="D106" s="251" t="s">
        <v>2156</v>
      </c>
      <c r="E106" s="251" t="s">
        <v>2156</v>
      </c>
      <c r="F106" s="251" t="s">
        <v>2156</v>
      </c>
      <c r="G106" s="251" t="s">
        <v>2156</v>
      </c>
      <c r="H106" s="251" t="s">
        <v>2156</v>
      </c>
      <c r="I106" s="251" t="s">
        <v>2156</v>
      </c>
      <c r="J106" s="251" t="s">
        <v>2156</v>
      </c>
      <c r="K106" s="251" t="s">
        <v>2156</v>
      </c>
      <c r="L106" s="251" t="s">
        <v>2156</v>
      </c>
      <c r="M106" s="251" t="s">
        <v>2156</v>
      </c>
      <c r="N106" s="251" t="s">
        <v>2156</v>
      </c>
      <c r="O106" s="251" t="s">
        <v>2156</v>
      </c>
      <c r="P106" s="251" t="s">
        <v>2156</v>
      </c>
      <c r="Q106" s="161"/>
      <c r="R106" s="161"/>
      <c r="S106" s="161"/>
      <c r="T106" s="161"/>
      <c r="U106" s="161"/>
      <c r="V106" s="161"/>
      <c r="W106" s="161"/>
      <c r="X106" s="161"/>
      <c r="Y106" s="161"/>
      <c r="Z106" s="161"/>
      <c r="AA106" s="161"/>
      <c r="AB106" s="161"/>
      <c r="AC106" s="162"/>
      <c r="AD106" s="229">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2" t="s">
        <v>2157</v>
      </c>
      <c r="B107" s="252" t="s">
        <v>2157</v>
      </c>
      <c r="C107" s="252" t="s">
        <v>2157</v>
      </c>
      <c r="D107" s="252" t="s">
        <v>2157</v>
      </c>
      <c r="E107" s="252" t="s">
        <v>2157</v>
      </c>
      <c r="F107" s="252" t="s">
        <v>2157</v>
      </c>
      <c r="G107" s="252" t="s">
        <v>2157</v>
      </c>
      <c r="H107" s="252" t="s">
        <v>2157</v>
      </c>
      <c r="I107" s="252" t="s">
        <v>2157</v>
      </c>
      <c r="J107" s="252" t="s">
        <v>2157</v>
      </c>
      <c r="K107" s="252" t="s">
        <v>2157</v>
      </c>
      <c r="L107" s="252" t="s">
        <v>2157</v>
      </c>
      <c r="M107" s="252" t="s">
        <v>2157</v>
      </c>
      <c r="N107" s="252" t="s">
        <v>2157</v>
      </c>
      <c r="O107" s="252" t="s">
        <v>2157</v>
      </c>
      <c r="P107" s="252" t="s">
        <v>2157</v>
      </c>
      <c r="Q107" s="163"/>
      <c r="R107" s="163"/>
      <c r="S107" s="163"/>
      <c r="T107" s="163"/>
      <c r="U107" s="163"/>
      <c r="V107" s="163"/>
      <c r="W107" s="163"/>
      <c r="X107" s="163"/>
      <c r="Y107" s="163"/>
      <c r="Z107" s="163"/>
      <c r="AA107" s="163"/>
      <c r="AB107" s="163"/>
      <c r="AC107" s="164"/>
      <c r="AD107" s="229">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2" t="s">
        <v>2158</v>
      </c>
      <c r="B108" s="252" t="s">
        <v>2158</v>
      </c>
      <c r="C108" s="252" t="s">
        <v>2158</v>
      </c>
      <c r="D108" s="252" t="s">
        <v>2158</v>
      </c>
      <c r="E108" s="252" t="s">
        <v>2158</v>
      </c>
      <c r="F108" s="252" t="s">
        <v>2158</v>
      </c>
      <c r="G108" s="252" t="s">
        <v>2158</v>
      </c>
      <c r="H108" s="252" t="s">
        <v>2158</v>
      </c>
      <c r="I108" s="252" t="s">
        <v>2158</v>
      </c>
      <c r="J108" s="252" t="s">
        <v>2158</v>
      </c>
      <c r="K108" s="252" t="s">
        <v>2158</v>
      </c>
      <c r="L108" s="252" t="s">
        <v>2158</v>
      </c>
      <c r="M108" s="252" t="s">
        <v>2158</v>
      </c>
      <c r="N108" s="252" t="s">
        <v>2158</v>
      </c>
      <c r="O108" s="252" t="s">
        <v>2158</v>
      </c>
      <c r="P108" s="252" t="s">
        <v>2158</v>
      </c>
      <c r="Q108" s="163"/>
      <c r="R108" s="163"/>
      <c r="S108" s="163"/>
      <c r="T108" s="163"/>
      <c r="U108" s="163"/>
      <c r="V108" s="163"/>
      <c r="W108" s="163"/>
      <c r="X108" s="163"/>
      <c r="Y108" s="163"/>
      <c r="Z108" s="163"/>
      <c r="AA108" s="163"/>
      <c r="AB108" s="163"/>
      <c r="AC108" s="164"/>
      <c r="AD108" s="229">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1" t="s">
        <v>2159</v>
      </c>
      <c r="B109" s="251" t="s">
        <v>2159</v>
      </c>
      <c r="C109" s="251" t="s">
        <v>2159</v>
      </c>
      <c r="D109" s="251" t="s">
        <v>2159</v>
      </c>
      <c r="E109" s="251" t="s">
        <v>2159</v>
      </c>
      <c r="F109" s="251" t="s">
        <v>2159</v>
      </c>
      <c r="G109" s="251" t="s">
        <v>2159</v>
      </c>
      <c r="H109" s="251" t="s">
        <v>2159</v>
      </c>
      <c r="I109" s="251" t="s">
        <v>2159</v>
      </c>
      <c r="J109" s="251" t="s">
        <v>2159</v>
      </c>
      <c r="K109" s="251" t="s">
        <v>2159</v>
      </c>
      <c r="L109" s="251" t="s">
        <v>2159</v>
      </c>
      <c r="M109" s="251" t="s">
        <v>2159</v>
      </c>
      <c r="N109" s="251" t="s">
        <v>2159</v>
      </c>
      <c r="O109" s="251" t="s">
        <v>2159</v>
      </c>
      <c r="P109" s="251" t="s">
        <v>2159</v>
      </c>
      <c r="Q109" s="161"/>
      <c r="R109" s="161"/>
      <c r="S109" s="161"/>
      <c r="T109" s="161"/>
      <c r="U109" s="161"/>
      <c r="V109" s="161"/>
      <c r="W109" s="161"/>
      <c r="X109" s="161"/>
      <c r="Y109" s="161"/>
      <c r="Z109" s="161"/>
      <c r="AA109" s="161"/>
      <c r="AB109" s="161"/>
      <c r="AC109" s="162"/>
      <c r="AD109" s="229">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2" t="s">
        <v>2160</v>
      </c>
      <c r="B110" s="252" t="s">
        <v>2160</v>
      </c>
      <c r="C110" s="252" t="s">
        <v>2160</v>
      </c>
      <c r="D110" s="252" t="s">
        <v>2160</v>
      </c>
      <c r="E110" s="252" t="s">
        <v>2160</v>
      </c>
      <c r="F110" s="252" t="s">
        <v>2160</v>
      </c>
      <c r="G110" s="252" t="s">
        <v>2160</v>
      </c>
      <c r="H110" s="252" t="s">
        <v>2160</v>
      </c>
      <c r="I110" s="252" t="s">
        <v>2160</v>
      </c>
      <c r="J110" s="252" t="s">
        <v>2160</v>
      </c>
      <c r="K110" s="252" t="s">
        <v>2160</v>
      </c>
      <c r="L110" s="252" t="s">
        <v>2160</v>
      </c>
      <c r="M110" s="252" t="s">
        <v>2160</v>
      </c>
      <c r="N110" s="252" t="s">
        <v>2160</v>
      </c>
      <c r="O110" s="252" t="s">
        <v>2160</v>
      </c>
      <c r="P110" s="252" t="s">
        <v>2160</v>
      </c>
      <c r="Q110" s="161"/>
      <c r="R110" s="161"/>
      <c r="S110" s="161"/>
      <c r="T110" s="161"/>
      <c r="U110" s="161"/>
      <c r="V110" s="161"/>
      <c r="W110" s="161"/>
      <c r="X110" s="161"/>
      <c r="Y110" s="161"/>
      <c r="Z110" s="161"/>
      <c r="AA110" s="161"/>
      <c r="AB110" s="161"/>
      <c r="AC110" s="162"/>
      <c r="AD110" s="229">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1" t="s">
        <v>1721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16.666666666666661</v>
      </c>
      <c r="AF111" s="58"/>
      <c r="AG111" s="90">
        <f>SUM(AG97:AG110)</f>
        <v>14</v>
      </c>
      <c r="AH111" s="91"/>
      <c r="AI111" s="92"/>
      <c r="AJ111" s="92"/>
      <c r="AK111" s="92"/>
    </row>
    <row r="112" spans="1:37" ht="24.9" customHeight="1" x14ac:dyDescent="0.25">
      <c r="A112" s="279" t="s">
        <v>1722</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203</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194</v>
      </c>
      <c r="AE114" s="103" t="s">
        <v>9</v>
      </c>
      <c r="AF114" s="85" t="s">
        <v>1706</v>
      </c>
      <c r="AG114" s="85" t="s">
        <v>1707</v>
      </c>
      <c r="AH114" s="85" t="s">
        <v>1708</v>
      </c>
      <c r="AI114" s="86" t="s">
        <v>1709</v>
      </c>
      <c r="AJ114" s="85"/>
      <c r="AK114" s="86" t="s">
        <v>1710</v>
      </c>
    </row>
    <row r="115" spans="1:37" ht="24.9" customHeight="1" thickTop="1" thickBot="1" x14ac:dyDescent="0.3">
      <c r="A115" s="265" t="s">
        <v>226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5" t="s">
        <v>227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5" t="s">
        <v>228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5" t="s">
        <v>229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5" t="s">
        <v>230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1" t="s">
        <v>1723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16.666666666666664</v>
      </c>
      <c r="AF120" s="58"/>
      <c r="AG120" s="90">
        <f>SUM(AG115:AG119)</f>
        <v>5</v>
      </c>
      <c r="AH120" s="91"/>
      <c r="AI120" s="92"/>
      <c r="AJ120" s="92"/>
      <c r="AK120" s="92"/>
    </row>
    <row r="121" spans="1:37" ht="24.9" customHeight="1" x14ac:dyDescent="0.25">
      <c r="A121" s="279" t="s">
        <v>1724</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2164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194</v>
      </c>
      <c r="AE127" s="221" t="s">
        <v>9</v>
      </c>
      <c r="AF127" s="85" t="s">
        <v>1706</v>
      </c>
      <c r="AG127" s="85" t="s">
        <v>1707</v>
      </c>
      <c r="AH127" s="85" t="s">
        <v>1708</v>
      </c>
      <c r="AI127" s="86" t="s">
        <v>1709</v>
      </c>
      <c r="AJ127" s="85"/>
      <c r="AK127" s="86" t="s">
        <v>1710</v>
      </c>
    </row>
    <row r="128" spans="1:37" ht="24.9" customHeight="1" thickTop="1" thickBot="1" x14ac:dyDescent="0.3">
      <c r="A128" s="251" t="s">
        <v>2166</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1047</v>
      </c>
      <c r="B129" s="251" t="s">
        <v>1047</v>
      </c>
      <c r="C129" s="251" t="s">
        <v>1047</v>
      </c>
      <c r="D129" s="251" t="s">
        <v>1047</v>
      </c>
      <c r="E129" s="251" t="s">
        <v>1047</v>
      </c>
      <c r="F129" s="251" t="s">
        <v>1047</v>
      </c>
      <c r="G129" s="251" t="s">
        <v>1047</v>
      </c>
      <c r="H129" s="251" t="s">
        <v>1047</v>
      </c>
      <c r="I129" s="251" t="s">
        <v>1047</v>
      </c>
      <c r="J129" s="251" t="s">
        <v>1047</v>
      </c>
      <c r="K129" s="251" t="s">
        <v>1047</v>
      </c>
      <c r="L129" s="251" t="s">
        <v>1047</v>
      </c>
      <c r="M129" s="251" t="s">
        <v>1047</v>
      </c>
      <c r="N129" s="251" t="s">
        <v>1047</v>
      </c>
      <c r="O129" s="251" t="s">
        <v>1047</v>
      </c>
      <c r="P129" s="251" t="s">
        <v>1047</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2167</v>
      </c>
      <c r="B130" s="251" t="s">
        <v>2167</v>
      </c>
      <c r="C130" s="251" t="s">
        <v>2167</v>
      </c>
      <c r="D130" s="251" t="s">
        <v>2167</v>
      </c>
      <c r="E130" s="251" t="s">
        <v>2167</v>
      </c>
      <c r="F130" s="251" t="s">
        <v>2167</v>
      </c>
      <c r="G130" s="251" t="s">
        <v>2167</v>
      </c>
      <c r="H130" s="251" t="s">
        <v>2167</v>
      </c>
      <c r="I130" s="251" t="s">
        <v>2167</v>
      </c>
      <c r="J130" s="251" t="s">
        <v>2167</v>
      </c>
      <c r="K130" s="251" t="s">
        <v>2167</v>
      </c>
      <c r="L130" s="251" t="s">
        <v>2167</v>
      </c>
      <c r="M130" s="251" t="s">
        <v>2167</v>
      </c>
      <c r="N130" s="251" t="s">
        <v>2167</v>
      </c>
      <c r="O130" s="251" t="s">
        <v>2167</v>
      </c>
      <c r="P130" s="251" t="s">
        <v>2167</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2168</v>
      </c>
      <c r="B131" s="251" t="s">
        <v>2168</v>
      </c>
      <c r="C131" s="251" t="s">
        <v>2168</v>
      </c>
      <c r="D131" s="251" t="s">
        <v>2168</v>
      </c>
      <c r="E131" s="251" t="s">
        <v>2168</v>
      </c>
      <c r="F131" s="251" t="s">
        <v>2168</v>
      </c>
      <c r="G131" s="251" t="s">
        <v>2168</v>
      </c>
      <c r="H131" s="251" t="s">
        <v>2168</v>
      </c>
      <c r="I131" s="251" t="s">
        <v>2168</v>
      </c>
      <c r="J131" s="251" t="s">
        <v>2168</v>
      </c>
      <c r="K131" s="251" t="s">
        <v>2168</v>
      </c>
      <c r="L131" s="251" t="s">
        <v>2168</v>
      </c>
      <c r="M131" s="251" t="s">
        <v>2168</v>
      </c>
      <c r="N131" s="251" t="s">
        <v>2168</v>
      </c>
      <c r="O131" s="251" t="s">
        <v>2168</v>
      </c>
      <c r="P131" s="251" t="s">
        <v>2168</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2169</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2118</v>
      </c>
      <c r="B133" s="252" t="s">
        <v>2118</v>
      </c>
      <c r="C133" s="252" t="s">
        <v>2118</v>
      </c>
      <c r="D133" s="252" t="s">
        <v>2118</v>
      </c>
      <c r="E133" s="252" t="s">
        <v>2118</v>
      </c>
      <c r="F133" s="252" t="s">
        <v>2118</v>
      </c>
      <c r="G133" s="252" t="s">
        <v>2118</v>
      </c>
      <c r="H133" s="252" t="s">
        <v>2118</v>
      </c>
      <c r="I133" s="252" t="s">
        <v>2118</v>
      </c>
      <c r="J133" s="252" t="s">
        <v>2118</v>
      </c>
      <c r="K133" s="252" t="s">
        <v>2118</v>
      </c>
      <c r="L133" s="252" t="s">
        <v>2118</v>
      </c>
      <c r="M133" s="252" t="s">
        <v>2118</v>
      </c>
      <c r="N133" s="252" t="s">
        <v>2118</v>
      </c>
      <c r="O133" s="252" t="s">
        <v>2118</v>
      </c>
      <c r="P133" s="252" t="s">
        <v>2118</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2170</v>
      </c>
      <c r="B134" s="251" t="s">
        <v>2170</v>
      </c>
      <c r="C134" s="251" t="s">
        <v>2170</v>
      </c>
      <c r="D134" s="251" t="s">
        <v>2170</v>
      </c>
      <c r="E134" s="251" t="s">
        <v>2170</v>
      </c>
      <c r="F134" s="251" t="s">
        <v>2170</v>
      </c>
      <c r="G134" s="251" t="s">
        <v>2170</v>
      </c>
      <c r="H134" s="251" t="s">
        <v>2170</v>
      </c>
      <c r="I134" s="251" t="s">
        <v>2170</v>
      </c>
      <c r="J134" s="251" t="s">
        <v>2170</v>
      </c>
      <c r="K134" s="251" t="s">
        <v>2170</v>
      </c>
      <c r="L134" s="251" t="s">
        <v>2170</v>
      </c>
      <c r="M134" s="251" t="s">
        <v>2170</v>
      </c>
      <c r="N134" s="251" t="s">
        <v>2170</v>
      </c>
      <c r="O134" s="251" t="s">
        <v>2170</v>
      </c>
      <c r="P134" s="251" t="s">
        <v>2170</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2171</v>
      </c>
      <c r="B135" s="251" t="s">
        <v>2171</v>
      </c>
      <c r="C135" s="251" t="s">
        <v>2171</v>
      </c>
      <c r="D135" s="251" t="s">
        <v>2171</v>
      </c>
      <c r="E135" s="251" t="s">
        <v>2171</v>
      </c>
      <c r="F135" s="251" t="s">
        <v>2171</v>
      </c>
      <c r="G135" s="251" t="s">
        <v>2171</v>
      </c>
      <c r="H135" s="251" t="s">
        <v>2171</v>
      </c>
      <c r="I135" s="251" t="s">
        <v>2171</v>
      </c>
      <c r="J135" s="251" t="s">
        <v>2171</v>
      </c>
      <c r="K135" s="251" t="s">
        <v>2171</v>
      </c>
      <c r="L135" s="251" t="s">
        <v>2171</v>
      </c>
      <c r="M135" s="251" t="s">
        <v>2171</v>
      </c>
      <c r="N135" s="251" t="s">
        <v>2171</v>
      </c>
      <c r="O135" s="251" t="s">
        <v>2171</v>
      </c>
      <c r="P135" s="251" t="s">
        <v>2171</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2172</v>
      </c>
      <c r="B136" s="251" t="s">
        <v>2172</v>
      </c>
      <c r="C136" s="251" t="s">
        <v>2172</v>
      </c>
      <c r="D136" s="251" t="s">
        <v>2172</v>
      </c>
      <c r="E136" s="251" t="s">
        <v>2172</v>
      </c>
      <c r="F136" s="251" t="s">
        <v>2172</v>
      </c>
      <c r="G136" s="251" t="s">
        <v>2172</v>
      </c>
      <c r="H136" s="251" t="s">
        <v>2172</v>
      </c>
      <c r="I136" s="251" t="s">
        <v>2172</v>
      </c>
      <c r="J136" s="251" t="s">
        <v>2172</v>
      </c>
      <c r="K136" s="251" t="s">
        <v>2172</v>
      </c>
      <c r="L136" s="251" t="s">
        <v>2172</v>
      </c>
      <c r="M136" s="251" t="s">
        <v>2172</v>
      </c>
      <c r="N136" s="251" t="s">
        <v>2172</v>
      </c>
      <c r="O136" s="251" t="s">
        <v>2172</v>
      </c>
      <c r="P136" s="251" t="s">
        <v>2172</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2173</v>
      </c>
      <c r="B137" s="251" t="s">
        <v>2173</v>
      </c>
      <c r="C137" s="251" t="s">
        <v>2173</v>
      </c>
      <c r="D137" s="251" t="s">
        <v>2173</v>
      </c>
      <c r="E137" s="251" t="s">
        <v>2173</v>
      </c>
      <c r="F137" s="251" t="s">
        <v>2173</v>
      </c>
      <c r="G137" s="251" t="s">
        <v>2173</v>
      </c>
      <c r="H137" s="251" t="s">
        <v>2173</v>
      </c>
      <c r="I137" s="251" t="s">
        <v>2173</v>
      </c>
      <c r="J137" s="251" t="s">
        <v>2173</v>
      </c>
      <c r="K137" s="251" t="s">
        <v>2173</v>
      </c>
      <c r="L137" s="251" t="s">
        <v>2173</v>
      </c>
      <c r="M137" s="251" t="s">
        <v>2173</v>
      </c>
      <c r="N137" s="251" t="s">
        <v>2173</v>
      </c>
      <c r="O137" s="251" t="s">
        <v>2173</v>
      </c>
      <c r="P137" s="251" t="s">
        <v>2173</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2174</v>
      </c>
      <c r="B138" s="251" t="s">
        <v>2174</v>
      </c>
      <c r="C138" s="251" t="s">
        <v>2174</v>
      </c>
      <c r="D138" s="251" t="s">
        <v>2174</v>
      </c>
      <c r="E138" s="251" t="s">
        <v>2174</v>
      </c>
      <c r="F138" s="251" t="s">
        <v>2174</v>
      </c>
      <c r="G138" s="251" t="s">
        <v>2174</v>
      </c>
      <c r="H138" s="251" t="s">
        <v>2174</v>
      </c>
      <c r="I138" s="251" t="s">
        <v>2174</v>
      </c>
      <c r="J138" s="251" t="s">
        <v>2174</v>
      </c>
      <c r="K138" s="251" t="s">
        <v>2174</v>
      </c>
      <c r="L138" s="251" t="s">
        <v>2174</v>
      </c>
      <c r="M138" s="251" t="s">
        <v>2174</v>
      </c>
      <c r="N138" s="251" t="s">
        <v>2174</v>
      </c>
      <c r="O138" s="251" t="s">
        <v>2174</v>
      </c>
      <c r="P138" s="251" t="s">
        <v>2174</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2175</v>
      </c>
      <c r="B139" s="251" t="s">
        <v>2175</v>
      </c>
      <c r="C139" s="251" t="s">
        <v>2175</v>
      </c>
      <c r="D139" s="251" t="s">
        <v>2175</v>
      </c>
      <c r="E139" s="251" t="s">
        <v>2175</v>
      </c>
      <c r="F139" s="251" t="s">
        <v>2175</v>
      </c>
      <c r="G139" s="251" t="s">
        <v>2175</v>
      </c>
      <c r="H139" s="251" t="s">
        <v>2175</v>
      </c>
      <c r="I139" s="251" t="s">
        <v>2175</v>
      </c>
      <c r="J139" s="251" t="s">
        <v>2175</v>
      </c>
      <c r="K139" s="251" t="s">
        <v>2175</v>
      </c>
      <c r="L139" s="251" t="s">
        <v>2175</v>
      </c>
      <c r="M139" s="251" t="s">
        <v>2175</v>
      </c>
      <c r="N139" s="251" t="s">
        <v>2175</v>
      </c>
      <c r="O139" s="251" t="s">
        <v>2175</v>
      </c>
      <c r="P139" s="251" t="s">
        <v>2175</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2176</v>
      </c>
      <c r="B140" s="252" t="s">
        <v>2176</v>
      </c>
      <c r="C140" s="252" t="s">
        <v>2176</v>
      </c>
      <c r="D140" s="252" t="s">
        <v>2176</v>
      </c>
      <c r="E140" s="252" t="s">
        <v>2176</v>
      </c>
      <c r="F140" s="252" t="s">
        <v>2176</v>
      </c>
      <c r="G140" s="252" t="s">
        <v>2176</v>
      </c>
      <c r="H140" s="252" t="s">
        <v>2176</v>
      </c>
      <c r="I140" s="252" t="s">
        <v>2176</v>
      </c>
      <c r="J140" s="252" t="s">
        <v>2176</v>
      </c>
      <c r="K140" s="252" t="s">
        <v>2176</v>
      </c>
      <c r="L140" s="252" t="s">
        <v>2176</v>
      </c>
      <c r="M140" s="252" t="s">
        <v>2176</v>
      </c>
      <c r="N140" s="252" t="s">
        <v>2176</v>
      </c>
      <c r="O140" s="252" t="s">
        <v>2176</v>
      </c>
      <c r="P140" s="252" t="s">
        <v>2176</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2177</v>
      </c>
      <c r="B141" s="252" t="s">
        <v>2177</v>
      </c>
      <c r="C141" s="252" t="s">
        <v>2177</v>
      </c>
      <c r="D141" s="252" t="s">
        <v>2177</v>
      </c>
      <c r="E141" s="252" t="s">
        <v>2177</v>
      </c>
      <c r="F141" s="252" t="s">
        <v>2177</v>
      </c>
      <c r="G141" s="252" t="s">
        <v>2177</v>
      </c>
      <c r="H141" s="252" t="s">
        <v>2177</v>
      </c>
      <c r="I141" s="252" t="s">
        <v>2177</v>
      </c>
      <c r="J141" s="252" t="s">
        <v>2177</v>
      </c>
      <c r="K141" s="252" t="s">
        <v>2177</v>
      </c>
      <c r="L141" s="252" t="s">
        <v>2177</v>
      </c>
      <c r="M141" s="252" t="s">
        <v>2177</v>
      </c>
      <c r="N141" s="252" t="s">
        <v>2177</v>
      </c>
      <c r="O141" s="252" t="s">
        <v>2177</v>
      </c>
      <c r="P141" s="252" t="s">
        <v>2177</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2178</v>
      </c>
      <c r="B142" s="251" t="s">
        <v>2178</v>
      </c>
      <c r="C142" s="251" t="s">
        <v>2178</v>
      </c>
      <c r="D142" s="251" t="s">
        <v>2178</v>
      </c>
      <c r="E142" s="251" t="s">
        <v>2178</v>
      </c>
      <c r="F142" s="251" t="s">
        <v>2178</v>
      </c>
      <c r="G142" s="251" t="s">
        <v>2178</v>
      </c>
      <c r="H142" s="251" t="s">
        <v>2178</v>
      </c>
      <c r="I142" s="251" t="s">
        <v>2178</v>
      </c>
      <c r="J142" s="251" t="s">
        <v>2178</v>
      </c>
      <c r="K142" s="251" t="s">
        <v>2178</v>
      </c>
      <c r="L142" s="251" t="s">
        <v>2178</v>
      </c>
      <c r="M142" s="251" t="s">
        <v>2178</v>
      </c>
      <c r="N142" s="251" t="s">
        <v>2178</v>
      </c>
      <c r="O142" s="251" t="s">
        <v>2178</v>
      </c>
      <c r="P142" s="251" t="s">
        <v>2178</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2179</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2180</v>
      </c>
      <c r="B144" s="251" t="s">
        <v>2180</v>
      </c>
      <c r="C144" s="251" t="s">
        <v>2180</v>
      </c>
      <c r="D144" s="251" t="s">
        <v>2180</v>
      </c>
      <c r="E144" s="251" t="s">
        <v>2180</v>
      </c>
      <c r="F144" s="251" t="s">
        <v>2180</v>
      </c>
      <c r="G144" s="251" t="s">
        <v>2180</v>
      </c>
      <c r="H144" s="251" t="s">
        <v>2180</v>
      </c>
      <c r="I144" s="251" t="s">
        <v>2180</v>
      </c>
      <c r="J144" s="251" t="s">
        <v>2180</v>
      </c>
      <c r="K144" s="251" t="s">
        <v>2180</v>
      </c>
      <c r="L144" s="251" t="s">
        <v>2180</v>
      </c>
      <c r="M144" s="251" t="s">
        <v>2180</v>
      </c>
      <c r="N144" s="251" t="s">
        <v>2180</v>
      </c>
      <c r="O144" s="251" t="s">
        <v>2180</v>
      </c>
      <c r="P144" s="251" t="s">
        <v>2180</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2181</v>
      </c>
      <c r="B145" s="251" t="s">
        <v>2181</v>
      </c>
      <c r="C145" s="251" t="s">
        <v>2181</v>
      </c>
      <c r="D145" s="251" t="s">
        <v>2181</v>
      </c>
      <c r="E145" s="251" t="s">
        <v>2181</v>
      </c>
      <c r="F145" s="251" t="s">
        <v>2181</v>
      </c>
      <c r="G145" s="251" t="s">
        <v>2181</v>
      </c>
      <c r="H145" s="251" t="s">
        <v>2181</v>
      </c>
      <c r="I145" s="251" t="s">
        <v>2181</v>
      </c>
      <c r="J145" s="251" t="s">
        <v>2181</v>
      </c>
      <c r="K145" s="251" t="s">
        <v>2181</v>
      </c>
      <c r="L145" s="251" t="s">
        <v>2181</v>
      </c>
      <c r="M145" s="251" t="s">
        <v>2181</v>
      </c>
      <c r="N145" s="251" t="s">
        <v>2181</v>
      </c>
      <c r="O145" s="251" t="s">
        <v>2181</v>
      </c>
      <c r="P145" s="251" t="s">
        <v>2181</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2182</v>
      </c>
      <c r="B146" s="251" t="s">
        <v>2182</v>
      </c>
      <c r="C146" s="251" t="s">
        <v>2182</v>
      </c>
      <c r="D146" s="251" t="s">
        <v>2182</v>
      </c>
      <c r="E146" s="251" t="s">
        <v>2182</v>
      </c>
      <c r="F146" s="251" t="s">
        <v>2182</v>
      </c>
      <c r="G146" s="251" t="s">
        <v>2182</v>
      </c>
      <c r="H146" s="251" t="s">
        <v>2182</v>
      </c>
      <c r="I146" s="251" t="s">
        <v>2182</v>
      </c>
      <c r="J146" s="251" t="s">
        <v>2182</v>
      </c>
      <c r="K146" s="251" t="s">
        <v>2182</v>
      </c>
      <c r="L146" s="251" t="s">
        <v>2182</v>
      </c>
      <c r="M146" s="251" t="s">
        <v>2182</v>
      </c>
      <c r="N146" s="251" t="s">
        <v>2182</v>
      </c>
      <c r="O146" s="251" t="s">
        <v>2182</v>
      </c>
      <c r="P146" s="251" t="s">
        <v>2182</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2183</v>
      </c>
      <c r="B147" s="251" t="s">
        <v>2183</v>
      </c>
      <c r="C147" s="251" t="s">
        <v>2183</v>
      </c>
      <c r="D147" s="251" t="s">
        <v>2183</v>
      </c>
      <c r="E147" s="251" t="s">
        <v>2183</v>
      </c>
      <c r="F147" s="251" t="s">
        <v>2183</v>
      </c>
      <c r="G147" s="251" t="s">
        <v>2183</v>
      </c>
      <c r="H147" s="251" t="s">
        <v>2183</v>
      </c>
      <c r="I147" s="251" t="s">
        <v>2183</v>
      </c>
      <c r="J147" s="251" t="s">
        <v>2183</v>
      </c>
      <c r="K147" s="251" t="s">
        <v>2183</v>
      </c>
      <c r="L147" s="251" t="s">
        <v>2183</v>
      </c>
      <c r="M147" s="251" t="s">
        <v>2183</v>
      </c>
      <c r="N147" s="251" t="s">
        <v>2183</v>
      </c>
      <c r="O147" s="251" t="s">
        <v>2183</v>
      </c>
      <c r="P147" s="251" t="s">
        <v>2183</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2184</v>
      </c>
      <c r="B148" s="252" t="s">
        <v>2184</v>
      </c>
      <c r="C148" s="252" t="s">
        <v>2184</v>
      </c>
      <c r="D148" s="252" t="s">
        <v>2184</v>
      </c>
      <c r="E148" s="252" t="s">
        <v>2184</v>
      </c>
      <c r="F148" s="252" t="s">
        <v>2184</v>
      </c>
      <c r="G148" s="252" t="s">
        <v>2184</v>
      </c>
      <c r="H148" s="252" t="s">
        <v>2184</v>
      </c>
      <c r="I148" s="252" t="s">
        <v>2184</v>
      </c>
      <c r="J148" s="252" t="s">
        <v>2184</v>
      </c>
      <c r="K148" s="252" t="s">
        <v>2184</v>
      </c>
      <c r="L148" s="252" t="s">
        <v>2184</v>
      </c>
      <c r="M148" s="252" t="s">
        <v>2184</v>
      </c>
      <c r="N148" s="252" t="s">
        <v>2184</v>
      </c>
      <c r="O148" s="252" t="s">
        <v>2184</v>
      </c>
      <c r="P148" s="252" t="s">
        <v>2184</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1726</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1727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203</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194</v>
      </c>
      <c r="AE152" s="103" t="s">
        <v>9</v>
      </c>
      <c r="AF152" s="85" t="s">
        <v>1706</v>
      </c>
      <c r="AG152" s="85" t="s">
        <v>1707</v>
      </c>
      <c r="AH152" s="85" t="s">
        <v>1708</v>
      </c>
      <c r="AI152" s="86" t="s">
        <v>1709</v>
      </c>
      <c r="AJ152" s="85"/>
      <c r="AK152" s="86" t="s">
        <v>1710</v>
      </c>
    </row>
    <row r="153" spans="1:37" ht="24.9" customHeight="1" thickTop="1" thickBot="1" x14ac:dyDescent="0.3">
      <c r="A153" s="251" t="s">
        <v>2185</v>
      </c>
      <c r="B153" s="251" t="s">
        <v>2185</v>
      </c>
      <c r="C153" s="251" t="s">
        <v>2185</v>
      </c>
      <c r="D153" s="251" t="s">
        <v>2185</v>
      </c>
      <c r="E153" s="251" t="s">
        <v>2185</v>
      </c>
      <c r="F153" s="251" t="s">
        <v>2185</v>
      </c>
      <c r="G153" s="251" t="s">
        <v>2185</v>
      </c>
      <c r="H153" s="251" t="s">
        <v>2185</v>
      </c>
      <c r="I153" s="251" t="s">
        <v>2185</v>
      </c>
      <c r="J153" s="251" t="s">
        <v>2185</v>
      </c>
      <c r="K153" s="251" t="s">
        <v>2185</v>
      </c>
      <c r="L153" s="251" t="s">
        <v>2185</v>
      </c>
      <c r="M153" s="251" t="s">
        <v>2185</v>
      </c>
      <c r="N153" s="251" t="s">
        <v>2185</v>
      </c>
      <c r="O153" s="251" t="s">
        <v>2185</v>
      </c>
      <c r="P153" s="251" t="s">
        <v>2185</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2186</v>
      </c>
      <c r="B154" s="251" t="s">
        <v>2186</v>
      </c>
      <c r="C154" s="251" t="s">
        <v>2186</v>
      </c>
      <c r="D154" s="251" t="s">
        <v>2186</v>
      </c>
      <c r="E154" s="251" t="s">
        <v>2186</v>
      </c>
      <c r="F154" s="251" t="s">
        <v>2186</v>
      </c>
      <c r="G154" s="251" t="s">
        <v>2186</v>
      </c>
      <c r="H154" s="251" t="s">
        <v>2186</v>
      </c>
      <c r="I154" s="251" t="s">
        <v>2186</v>
      </c>
      <c r="J154" s="251" t="s">
        <v>2186</v>
      </c>
      <c r="K154" s="251" t="s">
        <v>2186</v>
      </c>
      <c r="L154" s="251" t="s">
        <v>2186</v>
      </c>
      <c r="M154" s="251" t="s">
        <v>2186</v>
      </c>
      <c r="N154" s="251" t="s">
        <v>2186</v>
      </c>
      <c r="O154" s="251" t="s">
        <v>2186</v>
      </c>
      <c r="P154" s="251" t="s">
        <v>2186</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2187</v>
      </c>
      <c r="B155" s="251" t="s">
        <v>2187</v>
      </c>
      <c r="C155" s="251" t="s">
        <v>2187</v>
      </c>
      <c r="D155" s="251" t="s">
        <v>2187</v>
      </c>
      <c r="E155" s="251" t="s">
        <v>2187</v>
      </c>
      <c r="F155" s="251" t="s">
        <v>2187</v>
      </c>
      <c r="G155" s="251" t="s">
        <v>2187</v>
      </c>
      <c r="H155" s="251" t="s">
        <v>2187</v>
      </c>
      <c r="I155" s="251" t="s">
        <v>2187</v>
      </c>
      <c r="J155" s="251" t="s">
        <v>2187</v>
      </c>
      <c r="K155" s="251" t="s">
        <v>2187</v>
      </c>
      <c r="L155" s="251" t="s">
        <v>2187</v>
      </c>
      <c r="M155" s="251" t="s">
        <v>2187</v>
      </c>
      <c r="N155" s="251" t="s">
        <v>2187</v>
      </c>
      <c r="O155" s="251" t="s">
        <v>2187</v>
      </c>
      <c r="P155" s="251" t="s">
        <v>2187</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2188</v>
      </c>
      <c r="B156" s="251" t="s">
        <v>2188</v>
      </c>
      <c r="C156" s="251" t="s">
        <v>2188</v>
      </c>
      <c r="D156" s="251" t="s">
        <v>2188</v>
      </c>
      <c r="E156" s="251" t="s">
        <v>2188</v>
      </c>
      <c r="F156" s="251" t="s">
        <v>2188</v>
      </c>
      <c r="G156" s="251" t="s">
        <v>2188</v>
      </c>
      <c r="H156" s="251" t="s">
        <v>2188</v>
      </c>
      <c r="I156" s="251" t="s">
        <v>2188</v>
      </c>
      <c r="J156" s="251" t="s">
        <v>2188</v>
      </c>
      <c r="K156" s="251" t="s">
        <v>2188</v>
      </c>
      <c r="L156" s="251" t="s">
        <v>2188</v>
      </c>
      <c r="M156" s="251" t="s">
        <v>2188</v>
      </c>
      <c r="N156" s="251" t="s">
        <v>2188</v>
      </c>
      <c r="O156" s="251" t="s">
        <v>2188</v>
      </c>
      <c r="P156" s="251" t="s">
        <v>2188</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2189</v>
      </c>
      <c r="B157" s="251" t="s">
        <v>2189</v>
      </c>
      <c r="C157" s="251" t="s">
        <v>2189</v>
      </c>
      <c r="D157" s="251" t="s">
        <v>2189</v>
      </c>
      <c r="E157" s="251" t="s">
        <v>2189</v>
      </c>
      <c r="F157" s="251" t="s">
        <v>2189</v>
      </c>
      <c r="G157" s="251" t="s">
        <v>2189</v>
      </c>
      <c r="H157" s="251" t="s">
        <v>2189</v>
      </c>
      <c r="I157" s="251" t="s">
        <v>2189</v>
      </c>
      <c r="J157" s="251" t="s">
        <v>2189</v>
      </c>
      <c r="K157" s="251" t="s">
        <v>2189</v>
      </c>
      <c r="L157" s="251" t="s">
        <v>2189</v>
      </c>
      <c r="M157" s="251" t="s">
        <v>2189</v>
      </c>
      <c r="N157" s="251" t="s">
        <v>2189</v>
      </c>
      <c r="O157" s="251" t="s">
        <v>2189</v>
      </c>
      <c r="P157" s="251" t="s">
        <v>2189</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1728</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1729</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2190</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194</v>
      </c>
      <c r="AE165" s="221" t="s">
        <v>9</v>
      </c>
      <c r="AF165" s="85" t="s">
        <v>1706</v>
      </c>
      <c r="AG165" s="85" t="s">
        <v>1707</v>
      </c>
      <c r="AH165" s="85" t="s">
        <v>1708</v>
      </c>
      <c r="AI165" s="86" t="s">
        <v>1709</v>
      </c>
      <c r="AJ165" s="85"/>
      <c r="AK165" s="86" t="s">
        <v>1710</v>
      </c>
    </row>
    <row r="166" spans="1:37" ht="24.9" customHeight="1" thickTop="1" thickBot="1" x14ac:dyDescent="0.3">
      <c r="A166" s="251" t="s">
        <v>1045</v>
      </c>
      <c r="B166" s="251" t="s">
        <v>1045</v>
      </c>
      <c r="C166" s="251" t="s">
        <v>1045</v>
      </c>
      <c r="D166" s="251" t="s">
        <v>1045</v>
      </c>
      <c r="E166" s="251" t="s">
        <v>1045</v>
      </c>
      <c r="F166" s="251" t="s">
        <v>1045</v>
      </c>
      <c r="G166" s="251" t="s">
        <v>1045</v>
      </c>
      <c r="H166" s="251" t="s">
        <v>1045</v>
      </c>
      <c r="I166" s="251" t="s">
        <v>1045</v>
      </c>
      <c r="J166" s="251" t="s">
        <v>1045</v>
      </c>
      <c r="K166" s="251" t="s">
        <v>1045</v>
      </c>
      <c r="L166" s="251" t="s">
        <v>1045</v>
      </c>
      <c r="M166" s="251" t="s">
        <v>1045</v>
      </c>
      <c r="N166" s="251" t="s">
        <v>1045</v>
      </c>
      <c r="O166" s="251" t="s">
        <v>1045</v>
      </c>
      <c r="P166" s="251" t="s">
        <v>1045</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1047</v>
      </c>
      <c r="B167" s="251" t="s">
        <v>1047</v>
      </c>
      <c r="C167" s="251" t="s">
        <v>1047</v>
      </c>
      <c r="D167" s="251" t="s">
        <v>1047</v>
      </c>
      <c r="E167" s="251" t="s">
        <v>1047</v>
      </c>
      <c r="F167" s="251" t="s">
        <v>1047</v>
      </c>
      <c r="G167" s="251" t="s">
        <v>1047</v>
      </c>
      <c r="H167" s="251" t="s">
        <v>1047</v>
      </c>
      <c r="I167" s="251" t="s">
        <v>1047</v>
      </c>
      <c r="J167" s="251" t="s">
        <v>1047</v>
      </c>
      <c r="K167" s="251" t="s">
        <v>1047</v>
      </c>
      <c r="L167" s="251" t="s">
        <v>1047</v>
      </c>
      <c r="M167" s="251" t="s">
        <v>1047</v>
      </c>
      <c r="N167" s="251" t="s">
        <v>1047</v>
      </c>
      <c r="O167" s="251" t="s">
        <v>1047</v>
      </c>
      <c r="P167" s="251" t="s">
        <v>1047</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2192</v>
      </c>
      <c r="B168" s="251" t="s">
        <v>2192</v>
      </c>
      <c r="C168" s="251" t="s">
        <v>2192</v>
      </c>
      <c r="D168" s="251" t="s">
        <v>2192</v>
      </c>
      <c r="E168" s="251" t="s">
        <v>2192</v>
      </c>
      <c r="F168" s="251" t="s">
        <v>2192</v>
      </c>
      <c r="G168" s="251" t="s">
        <v>2192</v>
      </c>
      <c r="H168" s="251" t="s">
        <v>2192</v>
      </c>
      <c r="I168" s="251" t="s">
        <v>2192</v>
      </c>
      <c r="J168" s="251" t="s">
        <v>2192</v>
      </c>
      <c r="K168" s="251" t="s">
        <v>2192</v>
      </c>
      <c r="L168" s="251" t="s">
        <v>2192</v>
      </c>
      <c r="M168" s="251" t="s">
        <v>2192</v>
      </c>
      <c r="N168" s="251" t="s">
        <v>2192</v>
      </c>
      <c r="O168" s="251" t="s">
        <v>2192</v>
      </c>
      <c r="P168" s="251" t="s">
        <v>2192</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2193</v>
      </c>
      <c r="B169" s="251" t="s">
        <v>2193</v>
      </c>
      <c r="C169" s="251" t="s">
        <v>2193</v>
      </c>
      <c r="D169" s="251" t="s">
        <v>2193</v>
      </c>
      <c r="E169" s="251" t="s">
        <v>2193</v>
      </c>
      <c r="F169" s="251" t="s">
        <v>2193</v>
      </c>
      <c r="G169" s="251" t="s">
        <v>2193</v>
      </c>
      <c r="H169" s="251" t="s">
        <v>2193</v>
      </c>
      <c r="I169" s="251" t="s">
        <v>2193</v>
      </c>
      <c r="J169" s="251" t="s">
        <v>2193</v>
      </c>
      <c r="K169" s="251" t="s">
        <v>2193</v>
      </c>
      <c r="L169" s="251" t="s">
        <v>2193</v>
      </c>
      <c r="M169" s="251" t="s">
        <v>2193</v>
      </c>
      <c r="N169" s="251" t="s">
        <v>2193</v>
      </c>
      <c r="O169" s="251" t="s">
        <v>2193</v>
      </c>
      <c r="P169" s="251" t="s">
        <v>2193</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2194</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2118</v>
      </c>
      <c r="B171" s="252" t="s">
        <v>2118</v>
      </c>
      <c r="C171" s="252" t="s">
        <v>2118</v>
      </c>
      <c r="D171" s="252" t="s">
        <v>2118</v>
      </c>
      <c r="E171" s="252" t="s">
        <v>2118</v>
      </c>
      <c r="F171" s="252" t="s">
        <v>2118</v>
      </c>
      <c r="G171" s="252" t="s">
        <v>2118</v>
      </c>
      <c r="H171" s="252" t="s">
        <v>2118</v>
      </c>
      <c r="I171" s="252" t="s">
        <v>2118</v>
      </c>
      <c r="J171" s="252" t="s">
        <v>2118</v>
      </c>
      <c r="K171" s="252" t="s">
        <v>2118</v>
      </c>
      <c r="L171" s="252" t="s">
        <v>2118</v>
      </c>
      <c r="M171" s="252" t="s">
        <v>2118</v>
      </c>
      <c r="N171" s="252" t="s">
        <v>2118</v>
      </c>
      <c r="O171" s="252" t="s">
        <v>2118</v>
      </c>
      <c r="P171" s="252" t="s">
        <v>2118</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2195</v>
      </c>
      <c r="B172" s="267" t="s">
        <v>2195</v>
      </c>
      <c r="C172" s="267" t="s">
        <v>2195</v>
      </c>
      <c r="D172" s="267" t="s">
        <v>2195</v>
      </c>
      <c r="E172" s="267" t="s">
        <v>2195</v>
      </c>
      <c r="F172" s="267" t="s">
        <v>2195</v>
      </c>
      <c r="G172" s="267" t="s">
        <v>2195</v>
      </c>
      <c r="H172" s="267" t="s">
        <v>2195</v>
      </c>
      <c r="I172" s="267" t="s">
        <v>2195</v>
      </c>
      <c r="J172" s="267" t="s">
        <v>2195</v>
      </c>
      <c r="K172" s="267" t="s">
        <v>2195</v>
      </c>
      <c r="L172" s="267" t="s">
        <v>2195</v>
      </c>
      <c r="M172" s="267" t="s">
        <v>2195</v>
      </c>
      <c r="N172" s="267" t="s">
        <v>2195</v>
      </c>
      <c r="O172" s="267" t="s">
        <v>2195</v>
      </c>
      <c r="P172" s="267" t="s">
        <v>2195</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2196</v>
      </c>
      <c r="B173" s="265" t="s">
        <v>2196</v>
      </c>
      <c r="C173" s="265" t="s">
        <v>2196</v>
      </c>
      <c r="D173" s="265" t="s">
        <v>2196</v>
      </c>
      <c r="E173" s="265" t="s">
        <v>2196</v>
      </c>
      <c r="F173" s="265" t="s">
        <v>2196</v>
      </c>
      <c r="G173" s="265" t="s">
        <v>2196</v>
      </c>
      <c r="H173" s="265" t="s">
        <v>2196</v>
      </c>
      <c r="I173" s="265" t="s">
        <v>2196</v>
      </c>
      <c r="J173" s="265" t="s">
        <v>2196</v>
      </c>
      <c r="K173" s="265" t="s">
        <v>2196</v>
      </c>
      <c r="L173" s="265" t="s">
        <v>2196</v>
      </c>
      <c r="M173" s="265" t="s">
        <v>2196</v>
      </c>
      <c r="N173" s="265" t="s">
        <v>2196</v>
      </c>
      <c r="O173" s="265" t="s">
        <v>2196</v>
      </c>
      <c r="P173" s="265" t="s">
        <v>2196</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2197</v>
      </c>
      <c r="B174" s="265" t="s">
        <v>2197</v>
      </c>
      <c r="C174" s="265" t="s">
        <v>2197</v>
      </c>
      <c r="D174" s="265" t="s">
        <v>2197</v>
      </c>
      <c r="E174" s="265" t="s">
        <v>2197</v>
      </c>
      <c r="F174" s="265" t="s">
        <v>2197</v>
      </c>
      <c r="G174" s="265" t="s">
        <v>2197</v>
      </c>
      <c r="H174" s="265" t="s">
        <v>2197</v>
      </c>
      <c r="I174" s="265" t="s">
        <v>2197</v>
      </c>
      <c r="J174" s="265" t="s">
        <v>2197</v>
      </c>
      <c r="K174" s="265" t="s">
        <v>2197</v>
      </c>
      <c r="L174" s="265" t="s">
        <v>2197</v>
      </c>
      <c r="M174" s="265" t="s">
        <v>2197</v>
      </c>
      <c r="N174" s="265" t="s">
        <v>2197</v>
      </c>
      <c r="O174" s="265" t="s">
        <v>2197</v>
      </c>
      <c r="P174" s="265" t="s">
        <v>2197</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2198</v>
      </c>
      <c r="B175" s="265" t="s">
        <v>2198</v>
      </c>
      <c r="C175" s="265" t="s">
        <v>2198</v>
      </c>
      <c r="D175" s="265" t="s">
        <v>2198</v>
      </c>
      <c r="E175" s="265" t="s">
        <v>2198</v>
      </c>
      <c r="F175" s="265" t="s">
        <v>2198</v>
      </c>
      <c r="G175" s="265" t="s">
        <v>2198</v>
      </c>
      <c r="H175" s="265" t="s">
        <v>2198</v>
      </c>
      <c r="I175" s="265" t="s">
        <v>2198</v>
      </c>
      <c r="J175" s="265" t="s">
        <v>2198</v>
      </c>
      <c r="K175" s="265" t="s">
        <v>2198</v>
      </c>
      <c r="L175" s="265" t="s">
        <v>2198</v>
      </c>
      <c r="M175" s="265" t="s">
        <v>2198</v>
      </c>
      <c r="N175" s="265" t="s">
        <v>2198</v>
      </c>
      <c r="O175" s="265" t="s">
        <v>2198</v>
      </c>
      <c r="P175" s="265" t="s">
        <v>2198</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2199</v>
      </c>
      <c r="B176" s="265" t="s">
        <v>2199</v>
      </c>
      <c r="C176" s="265" t="s">
        <v>2199</v>
      </c>
      <c r="D176" s="265" t="s">
        <v>2199</v>
      </c>
      <c r="E176" s="265" t="s">
        <v>2199</v>
      </c>
      <c r="F176" s="265" t="s">
        <v>2199</v>
      </c>
      <c r="G176" s="265" t="s">
        <v>2199</v>
      </c>
      <c r="H176" s="265" t="s">
        <v>2199</v>
      </c>
      <c r="I176" s="265" t="s">
        <v>2199</v>
      </c>
      <c r="J176" s="265" t="s">
        <v>2199</v>
      </c>
      <c r="K176" s="265" t="s">
        <v>2199</v>
      </c>
      <c r="L176" s="265" t="s">
        <v>2199</v>
      </c>
      <c r="M176" s="265" t="s">
        <v>2199</v>
      </c>
      <c r="N176" s="265" t="s">
        <v>2199</v>
      </c>
      <c r="O176" s="265" t="s">
        <v>2199</v>
      </c>
      <c r="P176" s="265" t="s">
        <v>2199</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2200</v>
      </c>
      <c r="B177" s="265" t="s">
        <v>2200</v>
      </c>
      <c r="C177" s="265" t="s">
        <v>2200</v>
      </c>
      <c r="D177" s="265" t="s">
        <v>2200</v>
      </c>
      <c r="E177" s="265" t="s">
        <v>2200</v>
      </c>
      <c r="F177" s="265" t="s">
        <v>2200</v>
      </c>
      <c r="G177" s="265" t="s">
        <v>2200</v>
      </c>
      <c r="H177" s="265" t="s">
        <v>2200</v>
      </c>
      <c r="I177" s="265" t="s">
        <v>2200</v>
      </c>
      <c r="J177" s="265" t="s">
        <v>2200</v>
      </c>
      <c r="K177" s="265" t="s">
        <v>2200</v>
      </c>
      <c r="L177" s="265" t="s">
        <v>2200</v>
      </c>
      <c r="M177" s="265" t="s">
        <v>2200</v>
      </c>
      <c r="N177" s="265" t="s">
        <v>2200</v>
      </c>
      <c r="O177" s="265" t="s">
        <v>2200</v>
      </c>
      <c r="P177" s="265" t="s">
        <v>2200</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2201</v>
      </c>
      <c r="B178" s="265" t="s">
        <v>2201</v>
      </c>
      <c r="C178" s="265" t="s">
        <v>2201</v>
      </c>
      <c r="D178" s="265" t="s">
        <v>2201</v>
      </c>
      <c r="E178" s="265" t="s">
        <v>2201</v>
      </c>
      <c r="F178" s="265" t="s">
        <v>2201</v>
      </c>
      <c r="G178" s="265" t="s">
        <v>2201</v>
      </c>
      <c r="H178" s="265" t="s">
        <v>2201</v>
      </c>
      <c r="I178" s="265" t="s">
        <v>2201</v>
      </c>
      <c r="J178" s="265" t="s">
        <v>2201</v>
      </c>
      <c r="K178" s="265" t="s">
        <v>2201</v>
      </c>
      <c r="L178" s="265" t="s">
        <v>2201</v>
      </c>
      <c r="M178" s="265" t="s">
        <v>2201</v>
      </c>
      <c r="N178" s="265" t="s">
        <v>2201</v>
      </c>
      <c r="O178" s="265" t="s">
        <v>2201</v>
      </c>
      <c r="P178" s="265" t="s">
        <v>2201</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2202</v>
      </c>
      <c r="B179" s="265" t="s">
        <v>2202</v>
      </c>
      <c r="C179" s="265" t="s">
        <v>2202</v>
      </c>
      <c r="D179" s="265" t="s">
        <v>2202</v>
      </c>
      <c r="E179" s="265" t="s">
        <v>2202</v>
      </c>
      <c r="F179" s="265" t="s">
        <v>2202</v>
      </c>
      <c r="G179" s="265" t="s">
        <v>2202</v>
      </c>
      <c r="H179" s="265" t="s">
        <v>2202</v>
      </c>
      <c r="I179" s="265" t="s">
        <v>2202</v>
      </c>
      <c r="J179" s="265" t="s">
        <v>2202</v>
      </c>
      <c r="K179" s="265" t="s">
        <v>2202</v>
      </c>
      <c r="L179" s="265" t="s">
        <v>2202</v>
      </c>
      <c r="M179" s="265" t="s">
        <v>2202</v>
      </c>
      <c r="N179" s="265" t="s">
        <v>2202</v>
      </c>
      <c r="O179" s="265" t="s">
        <v>2202</v>
      </c>
      <c r="P179" s="265" t="s">
        <v>2202</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2203</v>
      </c>
      <c r="B180" s="251" t="s">
        <v>2203</v>
      </c>
      <c r="C180" s="251" t="s">
        <v>2203</v>
      </c>
      <c r="D180" s="251" t="s">
        <v>2203</v>
      </c>
      <c r="E180" s="251" t="s">
        <v>2203</v>
      </c>
      <c r="F180" s="251" t="s">
        <v>2203</v>
      </c>
      <c r="G180" s="251" t="s">
        <v>2203</v>
      </c>
      <c r="H180" s="251" t="s">
        <v>2203</v>
      </c>
      <c r="I180" s="251" t="s">
        <v>2203</v>
      </c>
      <c r="J180" s="251" t="s">
        <v>2203</v>
      </c>
      <c r="K180" s="251" t="s">
        <v>2203</v>
      </c>
      <c r="L180" s="251" t="s">
        <v>2203</v>
      </c>
      <c r="M180" s="251" t="s">
        <v>2203</v>
      </c>
      <c r="N180" s="251" t="s">
        <v>2203</v>
      </c>
      <c r="O180" s="251" t="s">
        <v>2203</v>
      </c>
      <c r="P180" s="251" t="s">
        <v>2203</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2204</v>
      </c>
      <c r="B181" s="252" t="s">
        <v>2204</v>
      </c>
      <c r="C181" s="252" t="s">
        <v>2204</v>
      </c>
      <c r="D181" s="252" t="s">
        <v>2204</v>
      </c>
      <c r="E181" s="252" t="s">
        <v>2204</v>
      </c>
      <c r="F181" s="252" t="s">
        <v>2204</v>
      </c>
      <c r="G181" s="252" t="s">
        <v>2204</v>
      </c>
      <c r="H181" s="252" t="s">
        <v>2204</v>
      </c>
      <c r="I181" s="252" t="s">
        <v>2204</v>
      </c>
      <c r="J181" s="252" t="s">
        <v>2204</v>
      </c>
      <c r="K181" s="252" t="s">
        <v>2204</v>
      </c>
      <c r="L181" s="252" t="s">
        <v>2204</v>
      </c>
      <c r="M181" s="252" t="s">
        <v>2204</v>
      </c>
      <c r="N181" s="252" t="s">
        <v>2204</v>
      </c>
      <c r="O181" s="252" t="s">
        <v>2204</v>
      </c>
      <c r="P181" s="252" t="s">
        <v>2204</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2205</v>
      </c>
      <c r="B182" s="267" t="s">
        <v>2205</v>
      </c>
      <c r="C182" s="267" t="s">
        <v>2205</v>
      </c>
      <c r="D182" s="267" t="s">
        <v>2205</v>
      </c>
      <c r="E182" s="267" t="s">
        <v>2205</v>
      </c>
      <c r="F182" s="267" t="s">
        <v>2205</v>
      </c>
      <c r="G182" s="267" t="s">
        <v>2205</v>
      </c>
      <c r="H182" s="267" t="s">
        <v>2205</v>
      </c>
      <c r="I182" s="267" t="s">
        <v>2205</v>
      </c>
      <c r="J182" s="267" t="s">
        <v>2205</v>
      </c>
      <c r="K182" s="267" t="s">
        <v>2205</v>
      </c>
      <c r="L182" s="267" t="s">
        <v>2205</v>
      </c>
      <c r="M182" s="267" t="s">
        <v>2205</v>
      </c>
      <c r="N182" s="267" t="s">
        <v>2205</v>
      </c>
      <c r="O182" s="267" t="s">
        <v>2205</v>
      </c>
      <c r="P182" s="267" t="s">
        <v>2205</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2206</v>
      </c>
      <c r="B183" s="265" t="s">
        <v>2206</v>
      </c>
      <c r="C183" s="265" t="s">
        <v>2206</v>
      </c>
      <c r="D183" s="265" t="s">
        <v>2206</v>
      </c>
      <c r="E183" s="265" t="s">
        <v>2206</v>
      </c>
      <c r="F183" s="265" t="s">
        <v>2206</v>
      </c>
      <c r="G183" s="265" t="s">
        <v>2206</v>
      </c>
      <c r="H183" s="265" t="s">
        <v>2206</v>
      </c>
      <c r="I183" s="265" t="s">
        <v>2206</v>
      </c>
      <c r="J183" s="265" t="s">
        <v>2206</v>
      </c>
      <c r="K183" s="265" t="s">
        <v>2206</v>
      </c>
      <c r="L183" s="265" t="s">
        <v>2206</v>
      </c>
      <c r="M183" s="265" t="s">
        <v>2206</v>
      </c>
      <c r="N183" s="265" t="s">
        <v>2206</v>
      </c>
      <c r="O183" s="265" t="s">
        <v>2206</v>
      </c>
      <c r="P183" s="265" t="s">
        <v>2206</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2207</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2208</v>
      </c>
      <c r="B185" s="265" t="s">
        <v>2208</v>
      </c>
      <c r="C185" s="265" t="s">
        <v>2208</v>
      </c>
      <c r="D185" s="265" t="s">
        <v>2208</v>
      </c>
      <c r="E185" s="265" t="s">
        <v>2208</v>
      </c>
      <c r="F185" s="265" t="s">
        <v>2208</v>
      </c>
      <c r="G185" s="265" t="s">
        <v>2208</v>
      </c>
      <c r="H185" s="265" t="s">
        <v>2208</v>
      </c>
      <c r="I185" s="265" t="s">
        <v>2208</v>
      </c>
      <c r="J185" s="265" t="s">
        <v>2208</v>
      </c>
      <c r="K185" s="265" t="s">
        <v>2208</v>
      </c>
      <c r="L185" s="265" t="s">
        <v>2208</v>
      </c>
      <c r="M185" s="265" t="s">
        <v>2208</v>
      </c>
      <c r="N185" s="265" t="s">
        <v>2208</v>
      </c>
      <c r="O185" s="265" t="s">
        <v>2208</v>
      </c>
      <c r="P185" s="265" t="s">
        <v>2208</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2209</v>
      </c>
      <c r="B186" s="265" t="s">
        <v>2209</v>
      </c>
      <c r="C186" s="265" t="s">
        <v>2209</v>
      </c>
      <c r="D186" s="265" t="s">
        <v>2209</v>
      </c>
      <c r="E186" s="265" t="s">
        <v>2209</v>
      </c>
      <c r="F186" s="265" t="s">
        <v>2209</v>
      </c>
      <c r="G186" s="265" t="s">
        <v>2209</v>
      </c>
      <c r="H186" s="265" t="s">
        <v>2209</v>
      </c>
      <c r="I186" s="265" t="s">
        <v>2209</v>
      </c>
      <c r="J186" s="265" t="s">
        <v>2209</v>
      </c>
      <c r="K186" s="265" t="s">
        <v>2209</v>
      </c>
      <c r="L186" s="265" t="s">
        <v>2209</v>
      </c>
      <c r="M186" s="265" t="s">
        <v>2209</v>
      </c>
      <c r="N186" s="265" t="s">
        <v>2209</v>
      </c>
      <c r="O186" s="265" t="s">
        <v>2209</v>
      </c>
      <c r="P186" s="265" t="s">
        <v>2209</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2210</v>
      </c>
      <c r="B187" s="265" t="s">
        <v>2210</v>
      </c>
      <c r="C187" s="265" t="s">
        <v>2210</v>
      </c>
      <c r="D187" s="265" t="s">
        <v>2210</v>
      </c>
      <c r="E187" s="265" t="s">
        <v>2210</v>
      </c>
      <c r="F187" s="265" t="s">
        <v>2210</v>
      </c>
      <c r="G187" s="265" t="s">
        <v>2210</v>
      </c>
      <c r="H187" s="265" t="s">
        <v>2210</v>
      </c>
      <c r="I187" s="265" t="s">
        <v>2210</v>
      </c>
      <c r="J187" s="265" t="s">
        <v>2210</v>
      </c>
      <c r="K187" s="265" t="s">
        <v>2210</v>
      </c>
      <c r="L187" s="265" t="s">
        <v>2210</v>
      </c>
      <c r="M187" s="265" t="s">
        <v>2210</v>
      </c>
      <c r="N187" s="265" t="s">
        <v>2210</v>
      </c>
      <c r="O187" s="265" t="s">
        <v>2210</v>
      </c>
      <c r="P187" s="265" t="s">
        <v>2210</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2211</v>
      </c>
      <c r="B188" s="265" t="s">
        <v>2211</v>
      </c>
      <c r="C188" s="265" t="s">
        <v>2211</v>
      </c>
      <c r="D188" s="265" t="s">
        <v>2211</v>
      </c>
      <c r="E188" s="265" t="s">
        <v>2211</v>
      </c>
      <c r="F188" s="265" t="s">
        <v>2211</v>
      </c>
      <c r="G188" s="265" t="s">
        <v>2211</v>
      </c>
      <c r="H188" s="265" t="s">
        <v>2211</v>
      </c>
      <c r="I188" s="265" t="s">
        <v>2211</v>
      </c>
      <c r="J188" s="265" t="s">
        <v>2211</v>
      </c>
      <c r="K188" s="265" t="s">
        <v>2211</v>
      </c>
      <c r="L188" s="265" t="s">
        <v>2211</v>
      </c>
      <c r="M188" s="265" t="s">
        <v>2211</v>
      </c>
      <c r="N188" s="265" t="s">
        <v>2211</v>
      </c>
      <c r="O188" s="265" t="s">
        <v>2211</v>
      </c>
      <c r="P188" s="265" t="s">
        <v>2211</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2212</v>
      </c>
      <c r="B189" s="265" t="s">
        <v>2212</v>
      </c>
      <c r="C189" s="265" t="s">
        <v>2212</v>
      </c>
      <c r="D189" s="265" t="s">
        <v>2212</v>
      </c>
      <c r="E189" s="265" t="s">
        <v>2212</v>
      </c>
      <c r="F189" s="265" t="s">
        <v>2212</v>
      </c>
      <c r="G189" s="265" t="s">
        <v>2212</v>
      </c>
      <c r="H189" s="265" t="s">
        <v>2212</v>
      </c>
      <c r="I189" s="265" t="s">
        <v>2212</v>
      </c>
      <c r="J189" s="265" t="s">
        <v>2212</v>
      </c>
      <c r="K189" s="265" t="s">
        <v>2212</v>
      </c>
      <c r="L189" s="265" t="s">
        <v>2212</v>
      </c>
      <c r="M189" s="265" t="s">
        <v>2212</v>
      </c>
      <c r="N189" s="265" t="s">
        <v>2212</v>
      </c>
      <c r="O189" s="265" t="s">
        <v>2212</v>
      </c>
      <c r="P189" s="265" t="s">
        <v>2212</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2213</v>
      </c>
      <c r="B190" s="251" t="s">
        <v>2213</v>
      </c>
      <c r="C190" s="251" t="s">
        <v>2213</v>
      </c>
      <c r="D190" s="251" t="s">
        <v>2213</v>
      </c>
      <c r="E190" s="251" t="s">
        <v>2213</v>
      </c>
      <c r="F190" s="251" t="s">
        <v>2213</v>
      </c>
      <c r="G190" s="251" t="s">
        <v>2213</v>
      </c>
      <c r="H190" s="251" t="s">
        <v>2213</v>
      </c>
      <c r="I190" s="251" t="s">
        <v>2213</v>
      </c>
      <c r="J190" s="251" t="s">
        <v>2213</v>
      </c>
      <c r="K190" s="251" t="s">
        <v>2213</v>
      </c>
      <c r="L190" s="251" t="s">
        <v>2213</v>
      </c>
      <c r="M190" s="251" t="s">
        <v>2213</v>
      </c>
      <c r="N190" s="251" t="s">
        <v>2213</v>
      </c>
      <c r="O190" s="251" t="s">
        <v>2213</v>
      </c>
      <c r="P190" s="251" t="s">
        <v>2213</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2214</v>
      </c>
      <c r="B191" s="252" t="s">
        <v>2214</v>
      </c>
      <c r="C191" s="252" t="s">
        <v>2214</v>
      </c>
      <c r="D191" s="252" t="s">
        <v>2214</v>
      </c>
      <c r="E191" s="252" t="s">
        <v>2214</v>
      </c>
      <c r="F191" s="252" t="s">
        <v>2214</v>
      </c>
      <c r="G191" s="252" t="s">
        <v>2214</v>
      </c>
      <c r="H191" s="252" t="s">
        <v>2214</v>
      </c>
      <c r="I191" s="252" t="s">
        <v>2214</v>
      </c>
      <c r="J191" s="252" t="s">
        <v>2214</v>
      </c>
      <c r="K191" s="252" t="s">
        <v>2214</v>
      </c>
      <c r="L191" s="252" t="s">
        <v>2214</v>
      </c>
      <c r="M191" s="252" t="s">
        <v>2214</v>
      </c>
      <c r="N191" s="252" t="s">
        <v>2214</v>
      </c>
      <c r="O191" s="252" t="s">
        <v>2214</v>
      </c>
      <c r="P191" s="252" t="s">
        <v>2214</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2215</v>
      </c>
      <c r="B192" s="267" t="s">
        <v>2215</v>
      </c>
      <c r="C192" s="267" t="s">
        <v>2215</v>
      </c>
      <c r="D192" s="267" t="s">
        <v>2215</v>
      </c>
      <c r="E192" s="267" t="s">
        <v>2215</v>
      </c>
      <c r="F192" s="267" t="s">
        <v>2215</v>
      </c>
      <c r="G192" s="267" t="s">
        <v>2215</v>
      </c>
      <c r="H192" s="267" t="s">
        <v>2215</v>
      </c>
      <c r="I192" s="267" t="s">
        <v>2215</v>
      </c>
      <c r="J192" s="267" t="s">
        <v>2215</v>
      </c>
      <c r="K192" s="267" t="s">
        <v>2215</v>
      </c>
      <c r="L192" s="267" t="s">
        <v>2215</v>
      </c>
      <c r="M192" s="267" t="s">
        <v>2215</v>
      </c>
      <c r="N192" s="267" t="s">
        <v>2215</v>
      </c>
      <c r="O192" s="267" t="s">
        <v>2215</v>
      </c>
      <c r="P192" s="267" t="s">
        <v>2215</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2216</v>
      </c>
      <c r="B193" s="265" t="s">
        <v>2216</v>
      </c>
      <c r="C193" s="265" t="s">
        <v>2216</v>
      </c>
      <c r="D193" s="265" t="s">
        <v>2216</v>
      </c>
      <c r="E193" s="265" t="s">
        <v>2216</v>
      </c>
      <c r="F193" s="265" t="s">
        <v>2216</v>
      </c>
      <c r="G193" s="265" t="s">
        <v>2216</v>
      </c>
      <c r="H193" s="265" t="s">
        <v>2216</v>
      </c>
      <c r="I193" s="265" t="s">
        <v>2216</v>
      </c>
      <c r="J193" s="265" t="s">
        <v>2216</v>
      </c>
      <c r="K193" s="265" t="s">
        <v>2216</v>
      </c>
      <c r="L193" s="265" t="s">
        <v>2216</v>
      </c>
      <c r="M193" s="265" t="s">
        <v>2216</v>
      </c>
      <c r="N193" s="265" t="s">
        <v>2216</v>
      </c>
      <c r="O193" s="265" t="s">
        <v>2216</v>
      </c>
      <c r="P193" s="265" t="s">
        <v>2216</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2217</v>
      </c>
      <c r="B194" s="265" t="s">
        <v>2217</v>
      </c>
      <c r="C194" s="265" t="s">
        <v>2217</v>
      </c>
      <c r="D194" s="265" t="s">
        <v>2217</v>
      </c>
      <c r="E194" s="265" t="s">
        <v>2217</v>
      </c>
      <c r="F194" s="265" t="s">
        <v>2217</v>
      </c>
      <c r="G194" s="265" t="s">
        <v>2217</v>
      </c>
      <c r="H194" s="265" t="s">
        <v>2217</v>
      </c>
      <c r="I194" s="265" t="s">
        <v>2217</v>
      </c>
      <c r="J194" s="265" t="s">
        <v>2217</v>
      </c>
      <c r="K194" s="265" t="s">
        <v>2217</v>
      </c>
      <c r="L194" s="265" t="s">
        <v>2217</v>
      </c>
      <c r="M194" s="265" t="s">
        <v>2217</v>
      </c>
      <c r="N194" s="265" t="s">
        <v>2217</v>
      </c>
      <c r="O194" s="265" t="s">
        <v>2217</v>
      </c>
      <c r="P194" s="265" t="s">
        <v>2217</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2218</v>
      </c>
      <c r="B195" s="265" t="s">
        <v>2218</v>
      </c>
      <c r="C195" s="265" t="s">
        <v>2218</v>
      </c>
      <c r="D195" s="265" t="s">
        <v>2218</v>
      </c>
      <c r="E195" s="265" t="s">
        <v>2218</v>
      </c>
      <c r="F195" s="265" t="s">
        <v>2218</v>
      </c>
      <c r="G195" s="265" t="s">
        <v>2218</v>
      </c>
      <c r="H195" s="265" t="s">
        <v>2218</v>
      </c>
      <c r="I195" s="265" t="s">
        <v>2218</v>
      </c>
      <c r="J195" s="265" t="s">
        <v>2218</v>
      </c>
      <c r="K195" s="265" t="s">
        <v>2218</v>
      </c>
      <c r="L195" s="265" t="s">
        <v>2218</v>
      </c>
      <c r="M195" s="265" t="s">
        <v>2218</v>
      </c>
      <c r="N195" s="265" t="s">
        <v>2218</v>
      </c>
      <c r="O195" s="265" t="s">
        <v>2218</v>
      </c>
      <c r="P195" s="265" t="s">
        <v>2218</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2219</v>
      </c>
      <c r="B196" s="265" t="s">
        <v>2219</v>
      </c>
      <c r="C196" s="265" t="s">
        <v>2219</v>
      </c>
      <c r="D196" s="265" t="s">
        <v>2219</v>
      </c>
      <c r="E196" s="265" t="s">
        <v>2219</v>
      </c>
      <c r="F196" s="265" t="s">
        <v>2219</v>
      </c>
      <c r="G196" s="265" t="s">
        <v>2219</v>
      </c>
      <c r="H196" s="265" t="s">
        <v>2219</v>
      </c>
      <c r="I196" s="265" t="s">
        <v>2219</v>
      </c>
      <c r="J196" s="265" t="s">
        <v>2219</v>
      </c>
      <c r="K196" s="265" t="s">
        <v>2219</v>
      </c>
      <c r="L196" s="265" t="s">
        <v>2219</v>
      </c>
      <c r="M196" s="265" t="s">
        <v>2219</v>
      </c>
      <c r="N196" s="265" t="s">
        <v>2219</v>
      </c>
      <c r="O196" s="265" t="s">
        <v>2219</v>
      </c>
      <c r="P196" s="265" t="s">
        <v>2219</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1730</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1731</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203</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194</v>
      </c>
      <c r="AE200" s="103" t="s">
        <v>9</v>
      </c>
      <c r="AF200" s="85" t="s">
        <v>1706</v>
      </c>
      <c r="AG200" s="85" t="s">
        <v>1707</v>
      </c>
      <c r="AH200" s="85" t="s">
        <v>1708</v>
      </c>
      <c r="AI200" s="86" t="s">
        <v>1709</v>
      </c>
      <c r="AJ200" s="85"/>
      <c r="AK200" s="86" t="s">
        <v>1710</v>
      </c>
    </row>
    <row r="201" spans="1:37" ht="24.9" customHeight="1" thickTop="1" thickBot="1" x14ac:dyDescent="0.3">
      <c r="A201" s="251" t="s">
        <v>2220</v>
      </c>
      <c r="B201" s="251" t="s">
        <v>2220</v>
      </c>
      <c r="C201" s="251" t="s">
        <v>2220</v>
      </c>
      <c r="D201" s="251" t="s">
        <v>2220</v>
      </c>
      <c r="E201" s="251" t="s">
        <v>2220</v>
      </c>
      <c r="F201" s="251" t="s">
        <v>2220</v>
      </c>
      <c r="G201" s="251" t="s">
        <v>2220</v>
      </c>
      <c r="H201" s="251" t="s">
        <v>2220</v>
      </c>
      <c r="I201" s="251" t="s">
        <v>2220</v>
      </c>
      <c r="J201" s="251" t="s">
        <v>2220</v>
      </c>
      <c r="K201" s="251" t="s">
        <v>2220</v>
      </c>
      <c r="L201" s="251" t="s">
        <v>2220</v>
      </c>
      <c r="M201" s="251" t="s">
        <v>2220</v>
      </c>
      <c r="N201" s="251" t="s">
        <v>2220</v>
      </c>
      <c r="O201" s="251" t="s">
        <v>2220</v>
      </c>
      <c r="P201" s="251" t="s">
        <v>2220</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2221</v>
      </c>
      <c r="B202" s="251" t="s">
        <v>2221</v>
      </c>
      <c r="C202" s="251" t="s">
        <v>2221</v>
      </c>
      <c r="D202" s="251" t="s">
        <v>2221</v>
      </c>
      <c r="E202" s="251" t="s">
        <v>2221</v>
      </c>
      <c r="F202" s="251" t="s">
        <v>2221</v>
      </c>
      <c r="G202" s="251" t="s">
        <v>2221</v>
      </c>
      <c r="H202" s="251" t="s">
        <v>2221</v>
      </c>
      <c r="I202" s="251" t="s">
        <v>2221</v>
      </c>
      <c r="J202" s="251" t="s">
        <v>2221</v>
      </c>
      <c r="K202" s="251" t="s">
        <v>2221</v>
      </c>
      <c r="L202" s="251" t="s">
        <v>2221</v>
      </c>
      <c r="M202" s="251" t="s">
        <v>2221</v>
      </c>
      <c r="N202" s="251" t="s">
        <v>2221</v>
      </c>
      <c r="O202" s="251" t="s">
        <v>2221</v>
      </c>
      <c r="P202" s="251" t="s">
        <v>2221</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2222</v>
      </c>
      <c r="B203" s="251" t="s">
        <v>2222</v>
      </c>
      <c r="C203" s="251" t="s">
        <v>2222</v>
      </c>
      <c r="D203" s="251" t="s">
        <v>2222</v>
      </c>
      <c r="E203" s="251" t="s">
        <v>2222</v>
      </c>
      <c r="F203" s="251" t="s">
        <v>2222</v>
      </c>
      <c r="G203" s="251" t="s">
        <v>2222</v>
      </c>
      <c r="H203" s="251" t="s">
        <v>2222</v>
      </c>
      <c r="I203" s="251" t="s">
        <v>2222</v>
      </c>
      <c r="J203" s="251" t="s">
        <v>2222</v>
      </c>
      <c r="K203" s="251" t="s">
        <v>2222</v>
      </c>
      <c r="L203" s="251" t="s">
        <v>2222</v>
      </c>
      <c r="M203" s="251" t="s">
        <v>2222</v>
      </c>
      <c r="N203" s="251" t="s">
        <v>2222</v>
      </c>
      <c r="O203" s="251" t="s">
        <v>2222</v>
      </c>
      <c r="P203" s="251" t="s">
        <v>2222</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2223</v>
      </c>
      <c r="B204" s="251" t="s">
        <v>2223</v>
      </c>
      <c r="C204" s="251" t="s">
        <v>2223</v>
      </c>
      <c r="D204" s="251" t="s">
        <v>2223</v>
      </c>
      <c r="E204" s="251" t="s">
        <v>2223</v>
      </c>
      <c r="F204" s="251" t="s">
        <v>2223</v>
      </c>
      <c r="G204" s="251" t="s">
        <v>2223</v>
      </c>
      <c r="H204" s="251" t="s">
        <v>2223</v>
      </c>
      <c r="I204" s="251" t="s">
        <v>2223</v>
      </c>
      <c r="J204" s="251" t="s">
        <v>2223</v>
      </c>
      <c r="K204" s="251" t="s">
        <v>2223</v>
      </c>
      <c r="L204" s="251" t="s">
        <v>2223</v>
      </c>
      <c r="M204" s="251" t="s">
        <v>2223</v>
      </c>
      <c r="N204" s="251" t="s">
        <v>2223</v>
      </c>
      <c r="O204" s="251" t="s">
        <v>2223</v>
      </c>
      <c r="P204" s="251" t="s">
        <v>2223</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2224</v>
      </c>
      <c r="B205" s="251" t="s">
        <v>2224</v>
      </c>
      <c r="C205" s="251" t="s">
        <v>2224</v>
      </c>
      <c r="D205" s="251" t="s">
        <v>2224</v>
      </c>
      <c r="E205" s="251" t="s">
        <v>2224</v>
      </c>
      <c r="F205" s="251" t="s">
        <v>2224</v>
      </c>
      <c r="G205" s="251" t="s">
        <v>2224</v>
      </c>
      <c r="H205" s="251" t="s">
        <v>2224</v>
      </c>
      <c r="I205" s="251" t="s">
        <v>2224</v>
      </c>
      <c r="J205" s="251" t="s">
        <v>2224</v>
      </c>
      <c r="K205" s="251" t="s">
        <v>2224</v>
      </c>
      <c r="L205" s="251" t="s">
        <v>2224</v>
      </c>
      <c r="M205" s="251" t="s">
        <v>2224</v>
      </c>
      <c r="N205" s="251" t="s">
        <v>2224</v>
      </c>
      <c r="O205" s="251" t="s">
        <v>2224</v>
      </c>
      <c r="P205" s="251" t="s">
        <v>2224</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1732</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1733</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2552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194</v>
      </c>
      <c r="AE213" s="221" t="s">
        <v>9</v>
      </c>
      <c r="AF213" s="85" t="s">
        <v>1706</v>
      </c>
      <c r="AG213" s="85" t="s">
        <v>1707</v>
      </c>
      <c r="AH213" s="85" t="s">
        <v>1708</v>
      </c>
      <c r="AI213" s="86" t="s">
        <v>1709</v>
      </c>
      <c r="AJ213" s="85"/>
      <c r="AK213" s="86" t="s">
        <v>1710</v>
      </c>
    </row>
    <row r="214" spans="1:37" ht="24.9" customHeight="1" thickTop="1" thickBot="1" x14ac:dyDescent="0.3">
      <c r="A214" s="251" t="s">
        <v>2226</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1047</v>
      </c>
      <c r="B215" s="251" t="s">
        <v>1047</v>
      </c>
      <c r="C215" s="251" t="s">
        <v>1047</v>
      </c>
      <c r="D215" s="251" t="s">
        <v>1047</v>
      </c>
      <c r="E215" s="251" t="s">
        <v>1047</v>
      </c>
      <c r="F215" s="251" t="s">
        <v>1047</v>
      </c>
      <c r="G215" s="251" t="s">
        <v>1047</v>
      </c>
      <c r="H215" s="251" t="s">
        <v>1047</v>
      </c>
      <c r="I215" s="251" t="s">
        <v>1047</v>
      </c>
      <c r="J215" s="251" t="s">
        <v>1047</v>
      </c>
      <c r="K215" s="251" t="s">
        <v>1047</v>
      </c>
      <c r="L215" s="251" t="s">
        <v>1047</v>
      </c>
      <c r="M215" s="251" t="s">
        <v>1047</v>
      </c>
      <c r="N215" s="251" t="s">
        <v>1047</v>
      </c>
      <c r="O215" s="251" t="s">
        <v>1047</v>
      </c>
      <c r="P215" s="251" t="s">
        <v>1047</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2227</v>
      </c>
      <c r="B216" s="251" t="s">
        <v>2227</v>
      </c>
      <c r="C216" s="251" t="s">
        <v>2227</v>
      </c>
      <c r="D216" s="251" t="s">
        <v>2227</v>
      </c>
      <c r="E216" s="251" t="s">
        <v>2227</v>
      </c>
      <c r="F216" s="251" t="s">
        <v>2227</v>
      </c>
      <c r="G216" s="251" t="s">
        <v>2227</v>
      </c>
      <c r="H216" s="251" t="s">
        <v>2227</v>
      </c>
      <c r="I216" s="251" t="s">
        <v>2227</v>
      </c>
      <c r="J216" s="251" t="s">
        <v>2227</v>
      </c>
      <c r="K216" s="251" t="s">
        <v>2227</v>
      </c>
      <c r="L216" s="251" t="s">
        <v>2227</v>
      </c>
      <c r="M216" s="251" t="s">
        <v>2227</v>
      </c>
      <c r="N216" s="251" t="s">
        <v>2227</v>
      </c>
      <c r="O216" s="251" t="s">
        <v>2227</v>
      </c>
      <c r="P216" s="251" t="s">
        <v>2227</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2168</v>
      </c>
      <c r="B217" s="251" t="s">
        <v>2168</v>
      </c>
      <c r="C217" s="251" t="s">
        <v>2168</v>
      </c>
      <c r="D217" s="251" t="s">
        <v>2168</v>
      </c>
      <c r="E217" s="251" t="s">
        <v>2168</v>
      </c>
      <c r="F217" s="251" t="s">
        <v>2168</v>
      </c>
      <c r="G217" s="251" t="s">
        <v>2168</v>
      </c>
      <c r="H217" s="251" t="s">
        <v>2168</v>
      </c>
      <c r="I217" s="251" t="s">
        <v>2168</v>
      </c>
      <c r="J217" s="251" t="s">
        <v>2168</v>
      </c>
      <c r="K217" s="251" t="s">
        <v>2168</v>
      </c>
      <c r="L217" s="251" t="s">
        <v>2168</v>
      </c>
      <c r="M217" s="251" t="s">
        <v>2168</v>
      </c>
      <c r="N217" s="251" t="s">
        <v>2168</v>
      </c>
      <c r="O217" s="251" t="s">
        <v>2168</v>
      </c>
      <c r="P217" s="251" t="s">
        <v>2168</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2228</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2118</v>
      </c>
      <c r="B219" s="252" t="s">
        <v>2118</v>
      </c>
      <c r="C219" s="252" t="s">
        <v>2118</v>
      </c>
      <c r="D219" s="252" t="s">
        <v>2118</v>
      </c>
      <c r="E219" s="252" t="s">
        <v>2118</v>
      </c>
      <c r="F219" s="252" t="s">
        <v>2118</v>
      </c>
      <c r="G219" s="252" t="s">
        <v>2118</v>
      </c>
      <c r="H219" s="252" t="s">
        <v>2118</v>
      </c>
      <c r="I219" s="252" t="s">
        <v>2118</v>
      </c>
      <c r="J219" s="252" t="s">
        <v>2118</v>
      </c>
      <c r="K219" s="252" t="s">
        <v>2118</v>
      </c>
      <c r="L219" s="252" t="s">
        <v>2118</v>
      </c>
      <c r="M219" s="252" t="s">
        <v>2118</v>
      </c>
      <c r="N219" s="252" t="s">
        <v>2118</v>
      </c>
      <c r="O219" s="252" t="s">
        <v>2118</v>
      </c>
      <c r="P219" s="252" t="s">
        <v>2118</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2229</v>
      </c>
      <c r="B220" s="251" t="s">
        <v>2229</v>
      </c>
      <c r="C220" s="251" t="s">
        <v>2229</v>
      </c>
      <c r="D220" s="251" t="s">
        <v>2229</v>
      </c>
      <c r="E220" s="251" t="s">
        <v>2229</v>
      </c>
      <c r="F220" s="251" t="s">
        <v>2229</v>
      </c>
      <c r="G220" s="251" t="s">
        <v>2229</v>
      </c>
      <c r="H220" s="251" t="s">
        <v>2229</v>
      </c>
      <c r="I220" s="251" t="s">
        <v>2229</v>
      </c>
      <c r="J220" s="251" t="s">
        <v>2229</v>
      </c>
      <c r="K220" s="251" t="s">
        <v>2229</v>
      </c>
      <c r="L220" s="251" t="s">
        <v>2229</v>
      </c>
      <c r="M220" s="251" t="s">
        <v>2229</v>
      </c>
      <c r="N220" s="251" t="s">
        <v>2229</v>
      </c>
      <c r="O220" s="251" t="s">
        <v>2229</v>
      </c>
      <c r="P220" s="251" t="s">
        <v>2229</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2230</v>
      </c>
      <c r="B221" s="251" t="s">
        <v>2230</v>
      </c>
      <c r="C221" s="251" t="s">
        <v>2230</v>
      </c>
      <c r="D221" s="251" t="s">
        <v>2230</v>
      </c>
      <c r="E221" s="251" t="s">
        <v>2230</v>
      </c>
      <c r="F221" s="251" t="s">
        <v>2230</v>
      </c>
      <c r="G221" s="251" t="s">
        <v>2230</v>
      </c>
      <c r="H221" s="251" t="s">
        <v>2230</v>
      </c>
      <c r="I221" s="251" t="s">
        <v>2230</v>
      </c>
      <c r="J221" s="251" t="s">
        <v>2230</v>
      </c>
      <c r="K221" s="251" t="s">
        <v>2230</v>
      </c>
      <c r="L221" s="251" t="s">
        <v>2230</v>
      </c>
      <c r="M221" s="251" t="s">
        <v>2230</v>
      </c>
      <c r="N221" s="251" t="s">
        <v>2230</v>
      </c>
      <c r="O221" s="251" t="s">
        <v>2230</v>
      </c>
      <c r="P221" s="251" t="s">
        <v>2230</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2231</v>
      </c>
      <c r="B222" s="251" t="s">
        <v>2231</v>
      </c>
      <c r="C222" s="251" t="s">
        <v>2231</v>
      </c>
      <c r="D222" s="251" t="s">
        <v>2231</v>
      </c>
      <c r="E222" s="251" t="s">
        <v>2231</v>
      </c>
      <c r="F222" s="251" t="s">
        <v>2231</v>
      </c>
      <c r="G222" s="251" t="s">
        <v>2231</v>
      </c>
      <c r="H222" s="251" t="s">
        <v>2231</v>
      </c>
      <c r="I222" s="251" t="s">
        <v>2231</v>
      </c>
      <c r="J222" s="251" t="s">
        <v>2231</v>
      </c>
      <c r="K222" s="251" t="s">
        <v>2231</v>
      </c>
      <c r="L222" s="251" t="s">
        <v>2231</v>
      </c>
      <c r="M222" s="251" t="s">
        <v>2231</v>
      </c>
      <c r="N222" s="251" t="s">
        <v>2231</v>
      </c>
      <c r="O222" s="251" t="s">
        <v>2231</v>
      </c>
      <c r="P222" s="251" t="s">
        <v>2231</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2232</v>
      </c>
      <c r="B223" s="251" t="s">
        <v>2232</v>
      </c>
      <c r="C223" s="251" t="s">
        <v>2232</v>
      </c>
      <c r="D223" s="251" t="s">
        <v>2232</v>
      </c>
      <c r="E223" s="251" t="s">
        <v>2232</v>
      </c>
      <c r="F223" s="251" t="s">
        <v>2232</v>
      </c>
      <c r="G223" s="251" t="s">
        <v>2232</v>
      </c>
      <c r="H223" s="251" t="s">
        <v>2232</v>
      </c>
      <c r="I223" s="251" t="s">
        <v>2232</v>
      </c>
      <c r="J223" s="251" t="s">
        <v>2232</v>
      </c>
      <c r="K223" s="251" t="s">
        <v>2232</v>
      </c>
      <c r="L223" s="251" t="s">
        <v>2232</v>
      </c>
      <c r="M223" s="251" t="s">
        <v>2232</v>
      </c>
      <c r="N223" s="251" t="s">
        <v>2232</v>
      </c>
      <c r="O223" s="251" t="s">
        <v>2232</v>
      </c>
      <c r="P223" s="251" t="s">
        <v>2232</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2233</v>
      </c>
      <c r="B224" s="251" t="s">
        <v>2233</v>
      </c>
      <c r="C224" s="251" t="s">
        <v>2233</v>
      </c>
      <c r="D224" s="251" t="s">
        <v>2233</v>
      </c>
      <c r="E224" s="251" t="s">
        <v>2233</v>
      </c>
      <c r="F224" s="251" t="s">
        <v>2233</v>
      </c>
      <c r="G224" s="251" t="s">
        <v>2233</v>
      </c>
      <c r="H224" s="251" t="s">
        <v>2233</v>
      </c>
      <c r="I224" s="251" t="s">
        <v>2233</v>
      </c>
      <c r="J224" s="251" t="s">
        <v>2233</v>
      </c>
      <c r="K224" s="251" t="s">
        <v>2233</v>
      </c>
      <c r="L224" s="251" t="s">
        <v>2233</v>
      </c>
      <c r="M224" s="251" t="s">
        <v>2233</v>
      </c>
      <c r="N224" s="251" t="s">
        <v>2233</v>
      </c>
      <c r="O224" s="251" t="s">
        <v>2233</v>
      </c>
      <c r="P224" s="251" t="s">
        <v>2233</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2234</v>
      </c>
      <c r="B225" s="251" t="s">
        <v>2234</v>
      </c>
      <c r="C225" s="251" t="s">
        <v>2234</v>
      </c>
      <c r="D225" s="251" t="s">
        <v>2234</v>
      </c>
      <c r="E225" s="251" t="s">
        <v>2234</v>
      </c>
      <c r="F225" s="251" t="s">
        <v>2234</v>
      </c>
      <c r="G225" s="251" t="s">
        <v>2234</v>
      </c>
      <c r="H225" s="251" t="s">
        <v>2234</v>
      </c>
      <c r="I225" s="251" t="s">
        <v>2234</v>
      </c>
      <c r="J225" s="251" t="s">
        <v>2234</v>
      </c>
      <c r="K225" s="251" t="s">
        <v>2234</v>
      </c>
      <c r="L225" s="251" t="s">
        <v>2234</v>
      </c>
      <c r="M225" s="251" t="s">
        <v>2234</v>
      </c>
      <c r="N225" s="251" t="s">
        <v>2234</v>
      </c>
      <c r="O225" s="251" t="s">
        <v>2234</v>
      </c>
      <c r="P225" s="251" t="s">
        <v>2234</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2235</v>
      </c>
      <c r="B226" s="251" t="s">
        <v>2235</v>
      </c>
      <c r="C226" s="251" t="s">
        <v>2235</v>
      </c>
      <c r="D226" s="251" t="s">
        <v>2235</v>
      </c>
      <c r="E226" s="251" t="s">
        <v>2235</v>
      </c>
      <c r="F226" s="251" t="s">
        <v>2235</v>
      </c>
      <c r="G226" s="251" t="s">
        <v>2235</v>
      </c>
      <c r="H226" s="251" t="s">
        <v>2235</v>
      </c>
      <c r="I226" s="251" t="s">
        <v>2235</v>
      </c>
      <c r="J226" s="251" t="s">
        <v>2235</v>
      </c>
      <c r="K226" s="251" t="s">
        <v>2235</v>
      </c>
      <c r="L226" s="251" t="s">
        <v>2235</v>
      </c>
      <c r="M226" s="251" t="s">
        <v>2235</v>
      </c>
      <c r="N226" s="251" t="s">
        <v>2235</v>
      </c>
      <c r="O226" s="251" t="s">
        <v>2235</v>
      </c>
      <c r="P226" s="251" t="s">
        <v>2235</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2236</v>
      </c>
      <c r="B227" s="251" t="s">
        <v>2236</v>
      </c>
      <c r="C227" s="251" t="s">
        <v>2236</v>
      </c>
      <c r="D227" s="251" t="s">
        <v>2236</v>
      </c>
      <c r="E227" s="251" t="s">
        <v>2236</v>
      </c>
      <c r="F227" s="251" t="s">
        <v>2236</v>
      </c>
      <c r="G227" s="251" t="s">
        <v>2236</v>
      </c>
      <c r="H227" s="251" t="s">
        <v>2236</v>
      </c>
      <c r="I227" s="251" t="s">
        <v>2236</v>
      </c>
      <c r="J227" s="251" t="s">
        <v>2236</v>
      </c>
      <c r="K227" s="251" t="s">
        <v>2236</v>
      </c>
      <c r="L227" s="251" t="s">
        <v>2236</v>
      </c>
      <c r="M227" s="251" t="s">
        <v>2236</v>
      </c>
      <c r="N227" s="251" t="s">
        <v>2236</v>
      </c>
      <c r="O227" s="251" t="s">
        <v>2236</v>
      </c>
      <c r="P227" s="251" t="s">
        <v>2236</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2237</v>
      </c>
      <c r="B228" s="251" t="s">
        <v>2237</v>
      </c>
      <c r="C228" s="251" t="s">
        <v>2237</v>
      </c>
      <c r="D228" s="251" t="s">
        <v>2237</v>
      </c>
      <c r="E228" s="251" t="s">
        <v>2237</v>
      </c>
      <c r="F228" s="251" t="s">
        <v>2237</v>
      </c>
      <c r="G228" s="251" t="s">
        <v>2237</v>
      </c>
      <c r="H228" s="251" t="s">
        <v>2237</v>
      </c>
      <c r="I228" s="251" t="s">
        <v>2237</v>
      </c>
      <c r="J228" s="251" t="s">
        <v>2237</v>
      </c>
      <c r="K228" s="251" t="s">
        <v>2237</v>
      </c>
      <c r="L228" s="251" t="s">
        <v>2237</v>
      </c>
      <c r="M228" s="251" t="s">
        <v>2237</v>
      </c>
      <c r="N228" s="251" t="s">
        <v>2237</v>
      </c>
      <c r="O228" s="251" t="s">
        <v>2237</v>
      </c>
      <c r="P228" s="251" t="s">
        <v>2237</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2238</v>
      </c>
      <c r="B229" s="251" t="s">
        <v>2238</v>
      </c>
      <c r="C229" s="251" t="s">
        <v>2238</v>
      </c>
      <c r="D229" s="251" t="s">
        <v>2238</v>
      </c>
      <c r="E229" s="251" t="s">
        <v>2238</v>
      </c>
      <c r="F229" s="251" t="s">
        <v>2238</v>
      </c>
      <c r="G229" s="251" t="s">
        <v>2238</v>
      </c>
      <c r="H229" s="251" t="s">
        <v>2238</v>
      </c>
      <c r="I229" s="251" t="s">
        <v>2238</v>
      </c>
      <c r="J229" s="251" t="s">
        <v>2238</v>
      </c>
      <c r="K229" s="251" t="s">
        <v>2238</v>
      </c>
      <c r="L229" s="251" t="s">
        <v>2238</v>
      </c>
      <c r="M229" s="251" t="s">
        <v>2238</v>
      </c>
      <c r="N229" s="251" t="s">
        <v>2238</v>
      </c>
      <c r="O229" s="251" t="s">
        <v>2238</v>
      </c>
      <c r="P229" s="251" t="s">
        <v>2238</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2239</v>
      </c>
      <c r="B230" s="251" t="s">
        <v>2239</v>
      </c>
      <c r="C230" s="251" t="s">
        <v>2239</v>
      </c>
      <c r="D230" s="251" t="s">
        <v>2239</v>
      </c>
      <c r="E230" s="251" t="s">
        <v>2239</v>
      </c>
      <c r="F230" s="251" t="s">
        <v>2239</v>
      </c>
      <c r="G230" s="251" t="s">
        <v>2239</v>
      </c>
      <c r="H230" s="251" t="s">
        <v>2239</v>
      </c>
      <c r="I230" s="251" t="s">
        <v>2239</v>
      </c>
      <c r="J230" s="251" t="s">
        <v>2239</v>
      </c>
      <c r="K230" s="251" t="s">
        <v>2239</v>
      </c>
      <c r="L230" s="251" t="s">
        <v>2239</v>
      </c>
      <c r="M230" s="251" t="s">
        <v>2239</v>
      </c>
      <c r="N230" s="251" t="s">
        <v>2239</v>
      </c>
      <c r="O230" s="251" t="s">
        <v>2239</v>
      </c>
      <c r="P230" s="251" t="s">
        <v>2239</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2240</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2241</v>
      </c>
      <c r="B232" s="251" t="s">
        <v>2241</v>
      </c>
      <c r="C232" s="251" t="s">
        <v>2241</v>
      </c>
      <c r="D232" s="251" t="s">
        <v>2241</v>
      </c>
      <c r="E232" s="251" t="s">
        <v>2241</v>
      </c>
      <c r="F232" s="251" t="s">
        <v>2241</v>
      </c>
      <c r="G232" s="251" t="s">
        <v>2241</v>
      </c>
      <c r="H232" s="251" t="s">
        <v>2241</v>
      </c>
      <c r="I232" s="251" t="s">
        <v>2241</v>
      </c>
      <c r="J232" s="251" t="s">
        <v>2241</v>
      </c>
      <c r="K232" s="251" t="s">
        <v>2241</v>
      </c>
      <c r="L232" s="251" t="s">
        <v>2241</v>
      </c>
      <c r="M232" s="251" t="s">
        <v>2241</v>
      </c>
      <c r="N232" s="251" t="s">
        <v>2241</v>
      </c>
      <c r="O232" s="251" t="s">
        <v>2241</v>
      </c>
      <c r="P232" s="251" t="s">
        <v>2241</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2242</v>
      </c>
      <c r="B233" s="251" t="s">
        <v>2242</v>
      </c>
      <c r="C233" s="251" t="s">
        <v>2242</v>
      </c>
      <c r="D233" s="251" t="s">
        <v>2242</v>
      </c>
      <c r="E233" s="251" t="s">
        <v>2242</v>
      </c>
      <c r="F233" s="251" t="s">
        <v>2242</v>
      </c>
      <c r="G233" s="251" t="s">
        <v>2242</v>
      </c>
      <c r="H233" s="251" t="s">
        <v>2242</v>
      </c>
      <c r="I233" s="251" t="s">
        <v>2242</v>
      </c>
      <c r="J233" s="251" t="s">
        <v>2242</v>
      </c>
      <c r="K233" s="251" t="s">
        <v>2242</v>
      </c>
      <c r="L233" s="251" t="s">
        <v>2242</v>
      </c>
      <c r="M233" s="251" t="s">
        <v>2242</v>
      </c>
      <c r="N233" s="251" t="s">
        <v>2242</v>
      </c>
      <c r="O233" s="251" t="s">
        <v>2242</v>
      </c>
      <c r="P233" s="251" t="s">
        <v>2242</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2243</v>
      </c>
      <c r="B234" s="252" t="s">
        <v>2243</v>
      </c>
      <c r="C234" s="252" t="s">
        <v>2243</v>
      </c>
      <c r="D234" s="252" t="s">
        <v>2243</v>
      </c>
      <c r="E234" s="252" t="s">
        <v>2243</v>
      </c>
      <c r="F234" s="252" t="s">
        <v>2243</v>
      </c>
      <c r="G234" s="252" t="s">
        <v>2243</v>
      </c>
      <c r="H234" s="252" t="s">
        <v>2243</v>
      </c>
      <c r="I234" s="252" t="s">
        <v>2243</v>
      </c>
      <c r="J234" s="252" t="s">
        <v>2243</v>
      </c>
      <c r="K234" s="252" t="s">
        <v>2243</v>
      </c>
      <c r="L234" s="252" t="s">
        <v>2243</v>
      </c>
      <c r="M234" s="252" t="s">
        <v>2243</v>
      </c>
      <c r="N234" s="252" t="s">
        <v>2243</v>
      </c>
      <c r="O234" s="252" t="s">
        <v>2243</v>
      </c>
      <c r="P234" s="252" t="s">
        <v>2243</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2244</v>
      </c>
      <c r="B235" s="252" t="s">
        <v>2244</v>
      </c>
      <c r="C235" s="252" t="s">
        <v>2244</v>
      </c>
      <c r="D235" s="252" t="s">
        <v>2244</v>
      </c>
      <c r="E235" s="252" t="s">
        <v>2244</v>
      </c>
      <c r="F235" s="252" t="s">
        <v>2244</v>
      </c>
      <c r="G235" s="252" t="s">
        <v>2244</v>
      </c>
      <c r="H235" s="252" t="s">
        <v>2244</v>
      </c>
      <c r="I235" s="252" t="s">
        <v>2244</v>
      </c>
      <c r="J235" s="252" t="s">
        <v>2244</v>
      </c>
      <c r="K235" s="252" t="s">
        <v>2244</v>
      </c>
      <c r="L235" s="252" t="s">
        <v>2244</v>
      </c>
      <c r="M235" s="252" t="s">
        <v>2244</v>
      </c>
      <c r="N235" s="252" t="s">
        <v>2244</v>
      </c>
      <c r="O235" s="252" t="s">
        <v>2244</v>
      </c>
      <c r="P235" s="252" t="s">
        <v>2244</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2245</v>
      </c>
      <c r="B236" s="251" t="s">
        <v>2245</v>
      </c>
      <c r="C236" s="251" t="s">
        <v>2245</v>
      </c>
      <c r="D236" s="251" t="s">
        <v>2245</v>
      </c>
      <c r="E236" s="251" t="s">
        <v>2245</v>
      </c>
      <c r="F236" s="251" t="s">
        <v>2245</v>
      </c>
      <c r="G236" s="251" t="s">
        <v>2245</v>
      </c>
      <c r="H236" s="251" t="s">
        <v>2245</v>
      </c>
      <c r="I236" s="251" t="s">
        <v>2245</v>
      </c>
      <c r="J236" s="251" t="s">
        <v>2245</v>
      </c>
      <c r="K236" s="251" t="s">
        <v>2245</v>
      </c>
      <c r="L236" s="251" t="s">
        <v>2245</v>
      </c>
      <c r="M236" s="251" t="s">
        <v>2245</v>
      </c>
      <c r="N236" s="251" t="s">
        <v>2245</v>
      </c>
      <c r="O236" s="251" t="s">
        <v>2245</v>
      </c>
      <c r="P236" s="251" t="s">
        <v>2245</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2246</v>
      </c>
      <c r="B237" s="251" t="s">
        <v>2246</v>
      </c>
      <c r="C237" s="251" t="s">
        <v>2246</v>
      </c>
      <c r="D237" s="251" t="s">
        <v>2246</v>
      </c>
      <c r="E237" s="251" t="s">
        <v>2246</v>
      </c>
      <c r="F237" s="251" t="s">
        <v>2246</v>
      </c>
      <c r="G237" s="251" t="s">
        <v>2246</v>
      </c>
      <c r="H237" s="251" t="s">
        <v>2246</v>
      </c>
      <c r="I237" s="251" t="s">
        <v>2246</v>
      </c>
      <c r="J237" s="251" t="s">
        <v>2246</v>
      </c>
      <c r="K237" s="251" t="s">
        <v>2246</v>
      </c>
      <c r="L237" s="251" t="s">
        <v>2246</v>
      </c>
      <c r="M237" s="251" t="s">
        <v>2246</v>
      </c>
      <c r="N237" s="251" t="s">
        <v>2246</v>
      </c>
      <c r="O237" s="251" t="s">
        <v>2246</v>
      </c>
      <c r="P237" s="251" t="s">
        <v>2246</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2247</v>
      </c>
      <c r="B238" s="251" t="s">
        <v>2247</v>
      </c>
      <c r="C238" s="251" t="s">
        <v>2247</v>
      </c>
      <c r="D238" s="251" t="s">
        <v>2247</v>
      </c>
      <c r="E238" s="251" t="s">
        <v>2247</v>
      </c>
      <c r="F238" s="251" t="s">
        <v>2247</v>
      </c>
      <c r="G238" s="251" t="s">
        <v>2247</v>
      </c>
      <c r="H238" s="251" t="s">
        <v>2247</v>
      </c>
      <c r="I238" s="251" t="s">
        <v>2247</v>
      </c>
      <c r="J238" s="251" t="s">
        <v>2247</v>
      </c>
      <c r="K238" s="251" t="s">
        <v>2247</v>
      </c>
      <c r="L238" s="251" t="s">
        <v>2247</v>
      </c>
      <c r="M238" s="251" t="s">
        <v>2247</v>
      </c>
      <c r="N238" s="251" t="s">
        <v>2247</v>
      </c>
      <c r="O238" s="251" t="s">
        <v>2247</v>
      </c>
      <c r="P238" s="251" t="s">
        <v>2247</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2248</v>
      </c>
      <c r="B239" s="251" t="s">
        <v>2248</v>
      </c>
      <c r="C239" s="251" t="s">
        <v>2248</v>
      </c>
      <c r="D239" s="251" t="s">
        <v>2248</v>
      </c>
      <c r="E239" s="251" t="s">
        <v>2248</v>
      </c>
      <c r="F239" s="251" t="s">
        <v>2248</v>
      </c>
      <c r="G239" s="251" t="s">
        <v>2248</v>
      </c>
      <c r="H239" s="251" t="s">
        <v>2248</v>
      </c>
      <c r="I239" s="251" t="s">
        <v>2248</v>
      </c>
      <c r="J239" s="251" t="s">
        <v>2248</v>
      </c>
      <c r="K239" s="251" t="s">
        <v>2248</v>
      </c>
      <c r="L239" s="251" t="s">
        <v>2248</v>
      </c>
      <c r="M239" s="251" t="s">
        <v>2248</v>
      </c>
      <c r="N239" s="251" t="s">
        <v>2248</v>
      </c>
      <c r="O239" s="251" t="s">
        <v>2248</v>
      </c>
      <c r="P239" s="251" t="s">
        <v>2248</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2249</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2250</v>
      </c>
      <c r="B241" s="251" t="s">
        <v>2250</v>
      </c>
      <c r="C241" s="251" t="s">
        <v>2250</v>
      </c>
      <c r="D241" s="251" t="s">
        <v>2250</v>
      </c>
      <c r="E241" s="251" t="s">
        <v>2250</v>
      </c>
      <c r="F241" s="251" t="s">
        <v>2250</v>
      </c>
      <c r="G241" s="251" t="s">
        <v>2250</v>
      </c>
      <c r="H241" s="251" t="s">
        <v>2250</v>
      </c>
      <c r="I241" s="251" t="s">
        <v>2250</v>
      </c>
      <c r="J241" s="251" t="s">
        <v>2250</v>
      </c>
      <c r="K241" s="251" t="s">
        <v>2250</v>
      </c>
      <c r="L241" s="251" t="s">
        <v>2250</v>
      </c>
      <c r="M241" s="251" t="s">
        <v>2250</v>
      </c>
      <c r="N241" s="251" t="s">
        <v>2250</v>
      </c>
      <c r="O241" s="251" t="s">
        <v>2250</v>
      </c>
      <c r="P241" s="251" t="s">
        <v>2250</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2251</v>
      </c>
      <c r="B242" s="251" t="s">
        <v>2251</v>
      </c>
      <c r="C242" s="251" t="s">
        <v>2251</v>
      </c>
      <c r="D242" s="251" t="s">
        <v>2251</v>
      </c>
      <c r="E242" s="251" t="s">
        <v>2251</v>
      </c>
      <c r="F242" s="251" t="s">
        <v>2251</v>
      </c>
      <c r="G242" s="251" t="s">
        <v>2251</v>
      </c>
      <c r="H242" s="251" t="s">
        <v>2251</v>
      </c>
      <c r="I242" s="251" t="s">
        <v>2251</v>
      </c>
      <c r="J242" s="251" t="s">
        <v>2251</v>
      </c>
      <c r="K242" s="251" t="s">
        <v>2251</v>
      </c>
      <c r="L242" s="251" t="s">
        <v>2251</v>
      </c>
      <c r="M242" s="251" t="s">
        <v>2251</v>
      </c>
      <c r="N242" s="251" t="s">
        <v>2251</v>
      </c>
      <c r="O242" s="251" t="s">
        <v>2251</v>
      </c>
      <c r="P242" s="251" t="s">
        <v>2251</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2252</v>
      </c>
      <c r="B243" s="251" t="s">
        <v>2252</v>
      </c>
      <c r="C243" s="251" t="s">
        <v>2252</v>
      </c>
      <c r="D243" s="251" t="s">
        <v>2252</v>
      </c>
      <c r="E243" s="251" t="s">
        <v>2252</v>
      </c>
      <c r="F243" s="251" t="s">
        <v>2252</v>
      </c>
      <c r="G243" s="251" t="s">
        <v>2252</v>
      </c>
      <c r="H243" s="251" t="s">
        <v>2252</v>
      </c>
      <c r="I243" s="251" t="s">
        <v>2252</v>
      </c>
      <c r="J243" s="251" t="s">
        <v>2252</v>
      </c>
      <c r="K243" s="251" t="s">
        <v>2252</v>
      </c>
      <c r="L243" s="251" t="s">
        <v>2252</v>
      </c>
      <c r="M243" s="251" t="s">
        <v>2252</v>
      </c>
      <c r="N243" s="251" t="s">
        <v>2252</v>
      </c>
      <c r="O243" s="251" t="s">
        <v>2252</v>
      </c>
      <c r="P243" s="251" t="s">
        <v>2252</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2253</v>
      </c>
      <c r="B244" s="251" t="s">
        <v>2253</v>
      </c>
      <c r="C244" s="251" t="s">
        <v>2253</v>
      </c>
      <c r="D244" s="251" t="s">
        <v>2253</v>
      </c>
      <c r="E244" s="251" t="s">
        <v>2253</v>
      </c>
      <c r="F244" s="251" t="s">
        <v>2253</v>
      </c>
      <c r="G244" s="251" t="s">
        <v>2253</v>
      </c>
      <c r="H244" s="251" t="s">
        <v>2253</v>
      </c>
      <c r="I244" s="251" t="s">
        <v>2253</v>
      </c>
      <c r="J244" s="251" t="s">
        <v>2253</v>
      </c>
      <c r="K244" s="251" t="s">
        <v>2253</v>
      </c>
      <c r="L244" s="251" t="s">
        <v>2253</v>
      </c>
      <c r="M244" s="251" t="s">
        <v>2253</v>
      </c>
      <c r="N244" s="251" t="s">
        <v>2253</v>
      </c>
      <c r="O244" s="251" t="s">
        <v>2253</v>
      </c>
      <c r="P244" s="251" t="s">
        <v>2253</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2254</v>
      </c>
      <c r="B245" s="251" t="s">
        <v>2254</v>
      </c>
      <c r="C245" s="251" t="s">
        <v>2254</v>
      </c>
      <c r="D245" s="251" t="s">
        <v>2254</v>
      </c>
      <c r="E245" s="251" t="s">
        <v>2254</v>
      </c>
      <c r="F245" s="251" t="s">
        <v>2254</v>
      </c>
      <c r="G245" s="251" t="s">
        <v>2254</v>
      </c>
      <c r="H245" s="251" t="s">
        <v>2254</v>
      </c>
      <c r="I245" s="251" t="s">
        <v>2254</v>
      </c>
      <c r="J245" s="251" t="s">
        <v>2254</v>
      </c>
      <c r="K245" s="251" t="s">
        <v>2254</v>
      </c>
      <c r="L245" s="251" t="s">
        <v>2254</v>
      </c>
      <c r="M245" s="251" t="s">
        <v>2254</v>
      </c>
      <c r="N245" s="251" t="s">
        <v>2254</v>
      </c>
      <c r="O245" s="251" t="s">
        <v>2254</v>
      </c>
      <c r="P245" s="251" t="s">
        <v>2254</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2255</v>
      </c>
      <c r="B246" s="251" t="s">
        <v>2255</v>
      </c>
      <c r="C246" s="251" t="s">
        <v>2255</v>
      </c>
      <c r="D246" s="251" t="s">
        <v>2255</v>
      </c>
      <c r="E246" s="251" t="s">
        <v>2255</v>
      </c>
      <c r="F246" s="251" t="s">
        <v>2255</v>
      </c>
      <c r="G246" s="251" t="s">
        <v>2255</v>
      </c>
      <c r="H246" s="251" t="s">
        <v>2255</v>
      </c>
      <c r="I246" s="251" t="s">
        <v>2255</v>
      </c>
      <c r="J246" s="251" t="s">
        <v>2255</v>
      </c>
      <c r="K246" s="251" t="s">
        <v>2255</v>
      </c>
      <c r="L246" s="251" t="s">
        <v>2255</v>
      </c>
      <c r="M246" s="251" t="s">
        <v>2255</v>
      </c>
      <c r="N246" s="251" t="s">
        <v>2255</v>
      </c>
      <c r="O246" s="251" t="s">
        <v>2255</v>
      </c>
      <c r="P246" s="251" t="s">
        <v>2255</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2256</v>
      </c>
      <c r="B247" s="251" t="s">
        <v>2256</v>
      </c>
      <c r="C247" s="251" t="s">
        <v>2256</v>
      </c>
      <c r="D247" s="251" t="s">
        <v>2256</v>
      </c>
      <c r="E247" s="251" t="s">
        <v>2256</v>
      </c>
      <c r="F247" s="251" t="s">
        <v>2256</v>
      </c>
      <c r="G247" s="251" t="s">
        <v>2256</v>
      </c>
      <c r="H247" s="251" t="s">
        <v>2256</v>
      </c>
      <c r="I247" s="251" t="s">
        <v>2256</v>
      </c>
      <c r="J247" s="251" t="s">
        <v>2256</v>
      </c>
      <c r="K247" s="251" t="s">
        <v>2256</v>
      </c>
      <c r="L247" s="251" t="s">
        <v>2256</v>
      </c>
      <c r="M247" s="251" t="s">
        <v>2256</v>
      </c>
      <c r="N247" s="251" t="s">
        <v>2256</v>
      </c>
      <c r="O247" s="251" t="s">
        <v>2256</v>
      </c>
      <c r="P247" s="251" t="s">
        <v>2256</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2257</v>
      </c>
      <c r="B248" s="251" t="s">
        <v>2257</v>
      </c>
      <c r="C248" s="251" t="s">
        <v>2257</v>
      </c>
      <c r="D248" s="251" t="s">
        <v>2257</v>
      </c>
      <c r="E248" s="251" t="s">
        <v>2257</v>
      </c>
      <c r="F248" s="251" t="s">
        <v>2257</v>
      </c>
      <c r="G248" s="251" t="s">
        <v>2257</v>
      </c>
      <c r="H248" s="251" t="s">
        <v>2257</v>
      </c>
      <c r="I248" s="251" t="s">
        <v>2257</v>
      </c>
      <c r="J248" s="251" t="s">
        <v>2257</v>
      </c>
      <c r="K248" s="251" t="s">
        <v>2257</v>
      </c>
      <c r="L248" s="251" t="s">
        <v>2257</v>
      </c>
      <c r="M248" s="251" t="s">
        <v>2257</v>
      </c>
      <c r="N248" s="251" t="s">
        <v>2257</v>
      </c>
      <c r="O248" s="251" t="s">
        <v>2257</v>
      </c>
      <c r="P248" s="251" t="s">
        <v>2257</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1734</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1735</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203</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194</v>
      </c>
      <c r="AE252" s="103" t="s">
        <v>9</v>
      </c>
      <c r="AF252" s="85" t="s">
        <v>1706</v>
      </c>
      <c r="AG252" s="85" t="s">
        <v>1707</v>
      </c>
      <c r="AH252" s="85" t="s">
        <v>1708</v>
      </c>
      <c r="AI252" s="86" t="s">
        <v>1709</v>
      </c>
      <c r="AJ252" s="85"/>
      <c r="AK252" s="86" t="s">
        <v>1710</v>
      </c>
    </row>
    <row r="253" spans="1:37" ht="24.9" customHeight="1" thickTop="1" thickBot="1" x14ac:dyDescent="0.3">
      <c r="A253" s="251" t="s">
        <v>2258</v>
      </c>
      <c r="B253" s="251" t="s">
        <v>2258</v>
      </c>
      <c r="C253" s="251" t="s">
        <v>2258</v>
      </c>
      <c r="D253" s="251" t="s">
        <v>2258</v>
      </c>
      <c r="E253" s="251" t="s">
        <v>2258</v>
      </c>
      <c r="F253" s="251" t="s">
        <v>2258</v>
      </c>
      <c r="G253" s="251" t="s">
        <v>2258</v>
      </c>
      <c r="H253" s="251" t="s">
        <v>2258</v>
      </c>
      <c r="I253" s="251" t="s">
        <v>2258</v>
      </c>
      <c r="J253" s="251" t="s">
        <v>2258</v>
      </c>
      <c r="K253" s="251" t="s">
        <v>2258</v>
      </c>
      <c r="L253" s="251" t="s">
        <v>2258</v>
      </c>
      <c r="M253" s="251" t="s">
        <v>2258</v>
      </c>
      <c r="N253" s="251" t="s">
        <v>2258</v>
      </c>
      <c r="O253" s="251" t="s">
        <v>2258</v>
      </c>
      <c r="P253" s="251" t="s">
        <v>2258</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2259</v>
      </c>
      <c r="B254" s="251" t="s">
        <v>2259</v>
      </c>
      <c r="C254" s="251" t="s">
        <v>2259</v>
      </c>
      <c r="D254" s="251" t="s">
        <v>2259</v>
      </c>
      <c r="E254" s="251" t="s">
        <v>2259</v>
      </c>
      <c r="F254" s="251" t="s">
        <v>2259</v>
      </c>
      <c r="G254" s="251" t="s">
        <v>2259</v>
      </c>
      <c r="H254" s="251" t="s">
        <v>2259</v>
      </c>
      <c r="I254" s="251" t="s">
        <v>2259</v>
      </c>
      <c r="J254" s="251" t="s">
        <v>2259</v>
      </c>
      <c r="K254" s="251" t="s">
        <v>2259</v>
      </c>
      <c r="L254" s="251" t="s">
        <v>2259</v>
      </c>
      <c r="M254" s="251" t="s">
        <v>2259</v>
      </c>
      <c r="N254" s="251" t="s">
        <v>2259</v>
      </c>
      <c r="O254" s="251" t="s">
        <v>2259</v>
      </c>
      <c r="P254" s="251" t="s">
        <v>2259</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2260</v>
      </c>
      <c r="B255" s="251" t="s">
        <v>2260</v>
      </c>
      <c r="C255" s="251" t="s">
        <v>2260</v>
      </c>
      <c r="D255" s="251" t="s">
        <v>2260</v>
      </c>
      <c r="E255" s="251" t="s">
        <v>2260</v>
      </c>
      <c r="F255" s="251" t="s">
        <v>2260</v>
      </c>
      <c r="G255" s="251" t="s">
        <v>2260</v>
      </c>
      <c r="H255" s="251" t="s">
        <v>2260</v>
      </c>
      <c r="I255" s="251" t="s">
        <v>2260</v>
      </c>
      <c r="J255" s="251" t="s">
        <v>2260</v>
      </c>
      <c r="K255" s="251" t="s">
        <v>2260</v>
      </c>
      <c r="L255" s="251" t="s">
        <v>2260</v>
      </c>
      <c r="M255" s="251" t="s">
        <v>2260</v>
      </c>
      <c r="N255" s="251" t="s">
        <v>2260</v>
      </c>
      <c r="O255" s="251" t="s">
        <v>2260</v>
      </c>
      <c r="P255" s="251" t="s">
        <v>2260</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2261</v>
      </c>
      <c r="B256" s="251" t="s">
        <v>2261</v>
      </c>
      <c r="C256" s="251" t="s">
        <v>2261</v>
      </c>
      <c r="D256" s="251" t="s">
        <v>2261</v>
      </c>
      <c r="E256" s="251" t="s">
        <v>2261</v>
      </c>
      <c r="F256" s="251" t="s">
        <v>2261</v>
      </c>
      <c r="G256" s="251" t="s">
        <v>2261</v>
      </c>
      <c r="H256" s="251" t="s">
        <v>2261</v>
      </c>
      <c r="I256" s="251" t="s">
        <v>2261</v>
      </c>
      <c r="J256" s="251" t="s">
        <v>2261</v>
      </c>
      <c r="K256" s="251" t="s">
        <v>2261</v>
      </c>
      <c r="L256" s="251" t="s">
        <v>2261</v>
      </c>
      <c r="M256" s="251" t="s">
        <v>2261</v>
      </c>
      <c r="N256" s="251" t="s">
        <v>2261</v>
      </c>
      <c r="O256" s="251" t="s">
        <v>2261</v>
      </c>
      <c r="P256" s="251" t="s">
        <v>2261</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2262</v>
      </c>
      <c r="B257" s="251" t="s">
        <v>2262</v>
      </c>
      <c r="C257" s="251" t="s">
        <v>2262</v>
      </c>
      <c r="D257" s="251" t="s">
        <v>2262</v>
      </c>
      <c r="E257" s="251" t="s">
        <v>2262</v>
      </c>
      <c r="F257" s="251" t="s">
        <v>2262</v>
      </c>
      <c r="G257" s="251" t="s">
        <v>2262</v>
      </c>
      <c r="H257" s="251" t="s">
        <v>2262</v>
      </c>
      <c r="I257" s="251" t="s">
        <v>2262</v>
      </c>
      <c r="J257" s="251" t="s">
        <v>2262</v>
      </c>
      <c r="K257" s="251" t="s">
        <v>2262</v>
      </c>
      <c r="L257" s="251" t="s">
        <v>2262</v>
      </c>
      <c r="M257" s="251" t="s">
        <v>2262</v>
      </c>
      <c r="N257" s="251" t="s">
        <v>2262</v>
      </c>
      <c r="O257" s="251" t="s">
        <v>2262</v>
      </c>
      <c r="P257" s="251" t="s">
        <v>2262</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1736</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1737</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2263</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194</v>
      </c>
      <c r="AE265" s="221" t="s">
        <v>9</v>
      </c>
      <c r="AF265" s="85" t="s">
        <v>1706</v>
      </c>
      <c r="AG265" s="85" t="s">
        <v>1707</v>
      </c>
      <c r="AH265" s="85" t="s">
        <v>1708</v>
      </c>
      <c r="AI265" s="86" t="s">
        <v>1709</v>
      </c>
      <c r="AJ265" s="85"/>
      <c r="AK265" s="86" t="s">
        <v>1710</v>
      </c>
    </row>
    <row r="266" spans="1:37" ht="24.9" customHeight="1" thickTop="1" thickBot="1" x14ac:dyDescent="0.3">
      <c r="A266" s="251" t="s">
        <v>2265</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1047</v>
      </c>
      <c r="B267" s="251" t="s">
        <v>1047</v>
      </c>
      <c r="C267" s="251" t="s">
        <v>1047</v>
      </c>
      <c r="D267" s="251" t="s">
        <v>1047</v>
      </c>
      <c r="E267" s="251" t="s">
        <v>1047</v>
      </c>
      <c r="F267" s="251" t="s">
        <v>1047</v>
      </c>
      <c r="G267" s="251" t="s">
        <v>1047</v>
      </c>
      <c r="H267" s="251" t="s">
        <v>1047</v>
      </c>
      <c r="I267" s="251" t="s">
        <v>1047</v>
      </c>
      <c r="J267" s="251" t="s">
        <v>1047</v>
      </c>
      <c r="K267" s="251" t="s">
        <v>1047</v>
      </c>
      <c r="L267" s="251" t="s">
        <v>1047</v>
      </c>
      <c r="M267" s="251" t="s">
        <v>1047</v>
      </c>
      <c r="N267" s="251" t="s">
        <v>1047</v>
      </c>
      <c r="O267" s="251" t="s">
        <v>1047</v>
      </c>
      <c r="P267" s="251" t="s">
        <v>1047</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2266</v>
      </c>
      <c r="B268" s="251" t="s">
        <v>2266</v>
      </c>
      <c r="C268" s="251" t="s">
        <v>2266</v>
      </c>
      <c r="D268" s="251" t="s">
        <v>2266</v>
      </c>
      <c r="E268" s="251" t="s">
        <v>2266</v>
      </c>
      <c r="F268" s="251" t="s">
        <v>2266</v>
      </c>
      <c r="G268" s="251" t="s">
        <v>2266</v>
      </c>
      <c r="H268" s="251" t="s">
        <v>2266</v>
      </c>
      <c r="I268" s="251" t="s">
        <v>2266</v>
      </c>
      <c r="J268" s="251" t="s">
        <v>2266</v>
      </c>
      <c r="K268" s="251" t="s">
        <v>2266</v>
      </c>
      <c r="L268" s="251" t="s">
        <v>2266</v>
      </c>
      <c r="M268" s="251" t="s">
        <v>2266</v>
      </c>
      <c r="N268" s="251" t="s">
        <v>2266</v>
      </c>
      <c r="O268" s="251" t="s">
        <v>2266</v>
      </c>
      <c r="P268" s="251" t="s">
        <v>2266</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2267</v>
      </c>
      <c r="B269" s="251" t="s">
        <v>2267</v>
      </c>
      <c r="C269" s="251" t="s">
        <v>2267</v>
      </c>
      <c r="D269" s="251" t="s">
        <v>2267</v>
      </c>
      <c r="E269" s="251" t="s">
        <v>2267</v>
      </c>
      <c r="F269" s="251" t="s">
        <v>2267</v>
      </c>
      <c r="G269" s="251" t="s">
        <v>2267</v>
      </c>
      <c r="H269" s="251" t="s">
        <v>2267</v>
      </c>
      <c r="I269" s="251" t="s">
        <v>2267</v>
      </c>
      <c r="J269" s="251" t="s">
        <v>2267</v>
      </c>
      <c r="K269" s="251" t="s">
        <v>2267</v>
      </c>
      <c r="L269" s="251" t="s">
        <v>2267</v>
      </c>
      <c r="M269" s="251" t="s">
        <v>2267</v>
      </c>
      <c r="N269" s="251" t="s">
        <v>2267</v>
      </c>
      <c r="O269" s="251" t="s">
        <v>2267</v>
      </c>
      <c r="P269" s="251" t="s">
        <v>2267</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2268</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2118</v>
      </c>
      <c r="B271" s="252" t="s">
        <v>2118</v>
      </c>
      <c r="C271" s="252" t="s">
        <v>2118</v>
      </c>
      <c r="D271" s="252" t="s">
        <v>2118</v>
      </c>
      <c r="E271" s="252" t="s">
        <v>2118</v>
      </c>
      <c r="F271" s="252" t="s">
        <v>2118</v>
      </c>
      <c r="G271" s="252" t="s">
        <v>2118</v>
      </c>
      <c r="H271" s="252" t="s">
        <v>2118</v>
      </c>
      <c r="I271" s="252" t="s">
        <v>2118</v>
      </c>
      <c r="J271" s="252" t="s">
        <v>2118</v>
      </c>
      <c r="K271" s="252" t="s">
        <v>2118</v>
      </c>
      <c r="L271" s="252" t="s">
        <v>2118</v>
      </c>
      <c r="M271" s="252" t="s">
        <v>2118</v>
      </c>
      <c r="N271" s="252" t="s">
        <v>2118</v>
      </c>
      <c r="O271" s="252" t="s">
        <v>2118</v>
      </c>
      <c r="P271" s="252" t="s">
        <v>2118</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2269</v>
      </c>
      <c r="B272" s="251" t="s">
        <v>2269</v>
      </c>
      <c r="C272" s="251" t="s">
        <v>2269</v>
      </c>
      <c r="D272" s="251" t="s">
        <v>2269</v>
      </c>
      <c r="E272" s="251" t="s">
        <v>2269</v>
      </c>
      <c r="F272" s="251" t="s">
        <v>2269</v>
      </c>
      <c r="G272" s="251" t="s">
        <v>2269</v>
      </c>
      <c r="H272" s="251" t="s">
        <v>2269</v>
      </c>
      <c r="I272" s="251" t="s">
        <v>2269</v>
      </c>
      <c r="J272" s="251" t="s">
        <v>2269</v>
      </c>
      <c r="K272" s="251" t="s">
        <v>2269</v>
      </c>
      <c r="L272" s="251" t="s">
        <v>2269</v>
      </c>
      <c r="M272" s="251" t="s">
        <v>2269</v>
      </c>
      <c r="N272" s="251" t="s">
        <v>2269</v>
      </c>
      <c r="O272" s="251" t="s">
        <v>2269</v>
      </c>
      <c r="P272" s="251" t="s">
        <v>2269</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2270</v>
      </c>
      <c r="B273" s="251" t="s">
        <v>2270</v>
      </c>
      <c r="C273" s="251" t="s">
        <v>2270</v>
      </c>
      <c r="D273" s="251" t="s">
        <v>2270</v>
      </c>
      <c r="E273" s="251" t="s">
        <v>2270</v>
      </c>
      <c r="F273" s="251" t="s">
        <v>2270</v>
      </c>
      <c r="G273" s="251" t="s">
        <v>2270</v>
      </c>
      <c r="H273" s="251" t="s">
        <v>2270</v>
      </c>
      <c r="I273" s="251" t="s">
        <v>2270</v>
      </c>
      <c r="J273" s="251" t="s">
        <v>2270</v>
      </c>
      <c r="K273" s="251" t="s">
        <v>2270</v>
      </c>
      <c r="L273" s="251" t="s">
        <v>2270</v>
      </c>
      <c r="M273" s="251" t="s">
        <v>2270</v>
      </c>
      <c r="N273" s="251" t="s">
        <v>2270</v>
      </c>
      <c r="O273" s="251" t="s">
        <v>2270</v>
      </c>
      <c r="P273" s="251" t="s">
        <v>2270</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2271</v>
      </c>
      <c r="B274" s="251" t="s">
        <v>2271</v>
      </c>
      <c r="C274" s="251" t="s">
        <v>2271</v>
      </c>
      <c r="D274" s="251" t="s">
        <v>2271</v>
      </c>
      <c r="E274" s="251" t="s">
        <v>2271</v>
      </c>
      <c r="F274" s="251" t="s">
        <v>2271</v>
      </c>
      <c r="G274" s="251" t="s">
        <v>2271</v>
      </c>
      <c r="H274" s="251" t="s">
        <v>2271</v>
      </c>
      <c r="I274" s="251" t="s">
        <v>2271</v>
      </c>
      <c r="J274" s="251" t="s">
        <v>2271</v>
      </c>
      <c r="K274" s="251" t="s">
        <v>2271</v>
      </c>
      <c r="L274" s="251" t="s">
        <v>2271</v>
      </c>
      <c r="M274" s="251" t="s">
        <v>2271</v>
      </c>
      <c r="N274" s="251" t="s">
        <v>2271</v>
      </c>
      <c r="O274" s="251" t="s">
        <v>2271</v>
      </c>
      <c r="P274" s="251" t="s">
        <v>2271</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2272</v>
      </c>
      <c r="B275" s="251" t="s">
        <v>2272</v>
      </c>
      <c r="C275" s="251" t="s">
        <v>2272</v>
      </c>
      <c r="D275" s="251" t="s">
        <v>2272</v>
      </c>
      <c r="E275" s="251" t="s">
        <v>2272</v>
      </c>
      <c r="F275" s="251" t="s">
        <v>2272</v>
      </c>
      <c r="G275" s="251" t="s">
        <v>2272</v>
      </c>
      <c r="H275" s="251" t="s">
        <v>2272</v>
      </c>
      <c r="I275" s="251" t="s">
        <v>2272</v>
      </c>
      <c r="J275" s="251" t="s">
        <v>2272</v>
      </c>
      <c r="K275" s="251" t="s">
        <v>2272</v>
      </c>
      <c r="L275" s="251" t="s">
        <v>2272</v>
      </c>
      <c r="M275" s="251" t="s">
        <v>2272</v>
      </c>
      <c r="N275" s="251" t="s">
        <v>2272</v>
      </c>
      <c r="O275" s="251" t="s">
        <v>2272</v>
      </c>
      <c r="P275" s="251" t="s">
        <v>2272</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2273</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1565</v>
      </c>
      <c r="B277" s="252" t="s">
        <v>1565</v>
      </c>
      <c r="C277" s="252" t="s">
        <v>1565</v>
      </c>
      <c r="D277" s="252" t="s">
        <v>1565</v>
      </c>
      <c r="E277" s="252" t="s">
        <v>1565</v>
      </c>
      <c r="F277" s="252" t="s">
        <v>1565</v>
      </c>
      <c r="G277" s="252" t="s">
        <v>1565</v>
      </c>
      <c r="H277" s="252" t="s">
        <v>1565</v>
      </c>
      <c r="I277" s="252" t="s">
        <v>1565</v>
      </c>
      <c r="J277" s="252" t="s">
        <v>1565</v>
      </c>
      <c r="K277" s="252" t="s">
        <v>1565</v>
      </c>
      <c r="L277" s="252" t="s">
        <v>1565</v>
      </c>
      <c r="M277" s="252" t="s">
        <v>1565</v>
      </c>
      <c r="N277" s="252" t="s">
        <v>1565</v>
      </c>
      <c r="O277" s="252" t="s">
        <v>1565</v>
      </c>
      <c r="P277" s="252" t="s">
        <v>1565</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2274</v>
      </c>
      <c r="B278" s="252" t="s">
        <v>2274</v>
      </c>
      <c r="C278" s="252" t="s">
        <v>2274</v>
      </c>
      <c r="D278" s="252" t="s">
        <v>2274</v>
      </c>
      <c r="E278" s="252" t="s">
        <v>2274</v>
      </c>
      <c r="F278" s="252" t="s">
        <v>2274</v>
      </c>
      <c r="G278" s="252" t="s">
        <v>2274</v>
      </c>
      <c r="H278" s="252" t="s">
        <v>2274</v>
      </c>
      <c r="I278" s="252" t="s">
        <v>2274</v>
      </c>
      <c r="J278" s="252" t="s">
        <v>2274</v>
      </c>
      <c r="K278" s="252" t="s">
        <v>2274</v>
      </c>
      <c r="L278" s="252" t="s">
        <v>2274</v>
      </c>
      <c r="M278" s="252" t="s">
        <v>2274</v>
      </c>
      <c r="N278" s="252" t="s">
        <v>2274</v>
      </c>
      <c r="O278" s="252" t="s">
        <v>2274</v>
      </c>
      <c r="P278" s="252" t="s">
        <v>2274</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2275</v>
      </c>
      <c r="B279" s="251" t="s">
        <v>2275</v>
      </c>
      <c r="C279" s="251" t="s">
        <v>2275</v>
      </c>
      <c r="D279" s="251" t="s">
        <v>2275</v>
      </c>
      <c r="E279" s="251" t="s">
        <v>2275</v>
      </c>
      <c r="F279" s="251" t="s">
        <v>2275</v>
      </c>
      <c r="G279" s="251" t="s">
        <v>2275</v>
      </c>
      <c r="H279" s="251" t="s">
        <v>2275</v>
      </c>
      <c r="I279" s="251" t="s">
        <v>2275</v>
      </c>
      <c r="J279" s="251" t="s">
        <v>2275</v>
      </c>
      <c r="K279" s="251" t="s">
        <v>2275</v>
      </c>
      <c r="L279" s="251" t="s">
        <v>2275</v>
      </c>
      <c r="M279" s="251" t="s">
        <v>2275</v>
      </c>
      <c r="N279" s="251" t="s">
        <v>2275</v>
      </c>
      <c r="O279" s="251" t="s">
        <v>2275</v>
      </c>
      <c r="P279" s="251" t="s">
        <v>2275</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2276</v>
      </c>
      <c r="B280" s="251" t="s">
        <v>2276</v>
      </c>
      <c r="C280" s="251" t="s">
        <v>2276</v>
      </c>
      <c r="D280" s="251" t="s">
        <v>2276</v>
      </c>
      <c r="E280" s="251" t="s">
        <v>2276</v>
      </c>
      <c r="F280" s="251" t="s">
        <v>2276</v>
      </c>
      <c r="G280" s="251" t="s">
        <v>2276</v>
      </c>
      <c r="H280" s="251" t="s">
        <v>2276</v>
      </c>
      <c r="I280" s="251" t="s">
        <v>2276</v>
      </c>
      <c r="J280" s="251" t="s">
        <v>2276</v>
      </c>
      <c r="K280" s="251" t="s">
        <v>2276</v>
      </c>
      <c r="L280" s="251" t="s">
        <v>2276</v>
      </c>
      <c r="M280" s="251" t="s">
        <v>2276</v>
      </c>
      <c r="N280" s="251" t="s">
        <v>2276</v>
      </c>
      <c r="O280" s="251" t="s">
        <v>2276</v>
      </c>
      <c r="P280" s="251" t="s">
        <v>2276</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2277</v>
      </c>
      <c r="B281" s="251" t="s">
        <v>2277</v>
      </c>
      <c r="C281" s="251" t="s">
        <v>2277</v>
      </c>
      <c r="D281" s="251" t="s">
        <v>2277</v>
      </c>
      <c r="E281" s="251" t="s">
        <v>2277</v>
      </c>
      <c r="F281" s="251" t="s">
        <v>2277</v>
      </c>
      <c r="G281" s="251" t="s">
        <v>2277</v>
      </c>
      <c r="H281" s="251" t="s">
        <v>2277</v>
      </c>
      <c r="I281" s="251" t="s">
        <v>2277</v>
      </c>
      <c r="J281" s="251" t="s">
        <v>2277</v>
      </c>
      <c r="K281" s="251" t="s">
        <v>2277</v>
      </c>
      <c r="L281" s="251" t="s">
        <v>2277</v>
      </c>
      <c r="M281" s="251" t="s">
        <v>2277</v>
      </c>
      <c r="N281" s="251" t="s">
        <v>2277</v>
      </c>
      <c r="O281" s="251" t="s">
        <v>2277</v>
      </c>
      <c r="P281" s="251" t="s">
        <v>2277</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2278</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1589</v>
      </c>
      <c r="B283" s="251" t="s">
        <v>1589</v>
      </c>
      <c r="C283" s="251" t="s">
        <v>1589</v>
      </c>
      <c r="D283" s="251" t="s">
        <v>1589</v>
      </c>
      <c r="E283" s="251" t="s">
        <v>1589</v>
      </c>
      <c r="F283" s="251" t="s">
        <v>1589</v>
      </c>
      <c r="G283" s="251" t="s">
        <v>1589</v>
      </c>
      <c r="H283" s="251" t="s">
        <v>1589</v>
      </c>
      <c r="I283" s="251" t="s">
        <v>1589</v>
      </c>
      <c r="J283" s="251" t="s">
        <v>1589</v>
      </c>
      <c r="K283" s="251" t="s">
        <v>1589</v>
      </c>
      <c r="L283" s="251" t="s">
        <v>1589</v>
      </c>
      <c r="M283" s="251" t="s">
        <v>1589</v>
      </c>
      <c r="N283" s="251" t="s">
        <v>1589</v>
      </c>
      <c r="O283" s="251" t="s">
        <v>1589</v>
      </c>
      <c r="P283" s="251" t="s">
        <v>1589</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2279</v>
      </c>
      <c r="B284" s="252" t="s">
        <v>2279</v>
      </c>
      <c r="C284" s="252" t="s">
        <v>2279</v>
      </c>
      <c r="D284" s="252" t="s">
        <v>2279</v>
      </c>
      <c r="E284" s="252" t="s">
        <v>2279</v>
      </c>
      <c r="F284" s="252" t="s">
        <v>2279</v>
      </c>
      <c r="G284" s="252" t="s">
        <v>2279</v>
      </c>
      <c r="H284" s="252" t="s">
        <v>2279</v>
      </c>
      <c r="I284" s="252" t="s">
        <v>2279</v>
      </c>
      <c r="J284" s="252" t="s">
        <v>2279</v>
      </c>
      <c r="K284" s="252" t="s">
        <v>2279</v>
      </c>
      <c r="L284" s="252" t="s">
        <v>2279</v>
      </c>
      <c r="M284" s="252" t="s">
        <v>2279</v>
      </c>
      <c r="N284" s="252" t="s">
        <v>2279</v>
      </c>
      <c r="O284" s="252" t="s">
        <v>2279</v>
      </c>
      <c r="P284" s="252" t="s">
        <v>2279</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2280</v>
      </c>
      <c r="B285" s="252" t="s">
        <v>2280</v>
      </c>
      <c r="C285" s="252" t="s">
        <v>2280</v>
      </c>
      <c r="D285" s="252" t="s">
        <v>2280</v>
      </c>
      <c r="E285" s="252" t="s">
        <v>2280</v>
      </c>
      <c r="F285" s="252" t="s">
        <v>2280</v>
      </c>
      <c r="G285" s="252" t="s">
        <v>2280</v>
      </c>
      <c r="H285" s="252" t="s">
        <v>2280</v>
      </c>
      <c r="I285" s="252" t="s">
        <v>2280</v>
      </c>
      <c r="J285" s="252" t="s">
        <v>2280</v>
      </c>
      <c r="K285" s="252" t="s">
        <v>2280</v>
      </c>
      <c r="L285" s="252" t="s">
        <v>2280</v>
      </c>
      <c r="M285" s="252" t="s">
        <v>2280</v>
      </c>
      <c r="N285" s="252" t="s">
        <v>2280</v>
      </c>
      <c r="O285" s="252" t="s">
        <v>2280</v>
      </c>
      <c r="P285" s="252" t="s">
        <v>2280</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2281</v>
      </c>
      <c r="B286" s="251" t="s">
        <v>2281</v>
      </c>
      <c r="C286" s="251" t="s">
        <v>2281</v>
      </c>
      <c r="D286" s="251" t="s">
        <v>2281</v>
      </c>
      <c r="E286" s="251" t="s">
        <v>2281</v>
      </c>
      <c r="F286" s="251" t="s">
        <v>2281</v>
      </c>
      <c r="G286" s="251" t="s">
        <v>2281</v>
      </c>
      <c r="H286" s="251" t="s">
        <v>2281</v>
      </c>
      <c r="I286" s="251" t="s">
        <v>2281</v>
      </c>
      <c r="J286" s="251" t="s">
        <v>2281</v>
      </c>
      <c r="K286" s="251" t="s">
        <v>2281</v>
      </c>
      <c r="L286" s="251" t="s">
        <v>2281</v>
      </c>
      <c r="M286" s="251" t="s">
        <v>2281</v>
      </c>
      <c r="N286" s="251" t="s">
        <v>2281</v>
      </c>
      <c r="O286" s="251" t="s">
        <v>2281</v>
      </c>
      <c r="P286" s="251" t="s">
        <v>2281</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2282</v>
      </c>
      <c r="B287" s="251" t="s">
        <v>2282</v>
      </c>
      <c r="C287" s="251" t="s">
        <v>2282</v>
      </c>
      <c r="D287" s="251" t="s">
        <v>2282</v>
      </c>
      <c r="E287" s="251" t="s">
        <v>2282</v>
      </c>
      <c r="F287" s="251" t="s">
        <v>2282</v>
      </c>
      <c r="G287" s="251" t="s">
        <v>2282</v>
      </c>
      <c r="H287" s="251" t="s">
        <v>2282</v>
      </c>
      <c r="I287" s="251" t="s">
        <v>2282</v>
      </c>
      <c r="J287" s="251" t="s">
        <v>2282</v>
      </c>
      <c r="K287" s="251" t="s">
        <v>2282</v>
      </c>
      <c r="L287" s="251" t="s">
        <v>2282</v>
      </c>
      <c r="M287" s="251" t="s">
        <v>2282</v>
      </c>
      <c r="N287" s="251" t="s">
        <v>2282</v>
      </c>
      <c r="O287" s="251" t="s">
        <v>2282</v>
      </c>
      <c r="P287" s="251" t="s">
        <v>2282</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2283</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2284</v>
      </c>
      <c r="B289" s="251" t="s">
        <v>2284</v>
      </c>
      <c r="C289" s="251" t="s">
        <v>2284</v>
      </c>
      <c r="D289" s="251" t="s">
        <v>2284</v>
      </c>
      <c r="E289" s="251" t="s">
        <v>2284</v>
      </c>
      <c r="F289" s="251" t="s">
        <v>2284</v>
      </c>
      <c r="G289" s="251" t="s">
        <v>2284</v>
      </c>
      <c r="H289" s="251" t="s">
        <v>2284</v>
      </c>
      <c r="I289" s="251" t="s">
        <v>2284</v>
      </c>
      <c r="J289" s="251" t="s">
        <v>2284</v>
      </c>
      <c r="K289" s="251" t="s">
        <v>2284</v>
      </c>
      <c r="L289" s="251" t="s">
        <v>2284</v>
      </c>
      <c r="M289" s="251" t="s">
        <v>2284</v>
      </c>
      <c r="N289" s="251" t="s">
        <v>2284</v>
      </c>
      <c r="O289" s="251" t="s">
        <v>2284</v>
      </c>
      <c r="P289" s="251" t="s">
        <v>2284</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2285</v>
      </c>
      <c r="B290" s="251" t="s">
        <v>2285</v>
      </c>
      <c r="C290" s="251" t="s">
        <v>2285</v>
      </c>
      <c r="D290" s="251" t="s">
        <v>2285</v>
      </c>
      <c r="E290" s="251" t="s">
        <v>2285</v>
      </c>
      <c r="F290" s="251" t="s">
        <v>2285</v>
      </c>
      <c r="G290" s="251" t="s">
        <v>2285</v>
      </c>
      <c r="H290" s="251" t="s">
        <v>2285</v>
      </c>
      <c r="I290" s="251" t="s">
        <v>2285</v>
      </c>
      <c r="J290" s="251" t="s">
        <v>2285</v>
      </c>
      <c r="K290" s="251" t="s">
        <v>2285</v>
      </c>
      <c r="L290" s="251" t="s">
        <v>2285</v>
      </c>
      <c r="M290" s="251" t="s">
        <v>2285</v>
      </c>
      <c r="N290" s="251" t="s">
        <v>2285</v>
      </c>
      <c r="O290" s="251" t="s">
        <v>2285</v>
      </c>
      <c r="P290" s="251" t="s">
        <v>2285</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2286</v>
      </c>
      <c r="B291" s="251" t="s">
        <v>2286</v>
      </c>
      <c r="C291" s="251" t="s">
        <v>2286</v>
      </c>
      <c r="D291" s="251" t="s">
        <v>2286</v>
      </c>
      <c r="E291" s="251" t="s">
        <v>2286</v>
      </c>
      <c r="F291" s="251" t="s">
        <v>2286</v>
      </c>
      <c r="G291" s="251" t="s">
        <v>2286</v>
      </c>
      <c r="H291" s="251" t="s">
        <v>2286</v>
      </c>
      <c r="I291" s="251" t="s">
        <v>2286</v>
      </c>
      <c r="J291" s="251" t="s">
        <v>2286</v>
      </c>
      <c r="K291" s="251" t="s">
        <v>2286</v>
      </c>
      <c r="L291" s="251" t="s">
        <v>2286</v>
      </c>
      <c r="M291" s="251" t="s">
        <v>2286</v>
      </c>
      <c r="N291" s="251" t="s">
        <v>2286</v>
      </c>
      <c r="O291" s="251" t="s">
        <v>2286</v>
      </c>
      <c r="P291" s="251" t="s">
        <v>2286</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2287</v>
      </c>
      <c r="B292" s="252" t="s">
        <v>2287</v>
      </c>
      <c r="C292" s="252" t="s">
        <v>2287</v>
      </c>
      <c r="D292" s="252" t="s">
        <v>2287</v>
      </c>
      <c r="E292" s="252" t="s">
        <v>2287</v>
      </c>
      <c r="F292" s="252" t="s">
        <v>2287</v>
      </c>
      <c r="G292" s="252" t="s">
        <v>2287</v>
      </c>
      <c r="H292" s="252" t="s">
        <v>2287</v>
      </c>
      <c r="I292" s="252" t="s">
        <v>2287</v>
      </c>
      <c r="J292" s="252" t="s">
        <v>2287</v>
      </c>
      <c r="K292" s="252" t="s">
        <v>2287</v>
      </c>
      <c r="L292" s="252" t="s">
        <v>2287</v>
      </c>
      <c r="M292" s="252" t="s">
        <v>2287</v>
      </c>
      <c r="N292" s="252" t="s">
        <v>2287</v>
      </c>
      <c r="O292" s="252" t="s">
        <v>2287</v>
      </c>
      <c r="P292" s="252" t="s">
        <v>2287</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2288</v>
      </c>
      <c r="B293" s="252" t="s">
        <v>2288</v>
      </c>
      <c r="C293" s="252" t="s">
        <v>2288</v>
      </c>
      <c r="D293" s="252" t="s">
        <v>2288</v>
      </c>
      <c r="E293" s="252" t="s">
        <v>2288</v>
      </c>
      <c r="F293" s="252" t="s">
        <v>2288</v>
      </c>
      <c r="G293" s="252" t="s">
        <v>2288</v>
      </c>
      <c r="H293" s="252" t="s">
        <v>2288</v>
      </c>
      <c r="I293" s="252" t="s">
        <v>2288</v>
      </c>
      <c r="J293" s="252" t="s">
        <v>2288</v>
      </c>
      <c r="K293" s="252" t="s">
        <v>2288</v>
      </c>
      <c r="L293" s="252" t="s">
        <v>2288</v>
      </c>
      <c r="M293" s="252" t="s">
        <v>2288</v>
      </c>
      <c r="N293" s="252" t="s">
        <v>2288</v>
      </c>
      <c r="O293" s="252" t="s">
        <v>2288</v>
      </c>
      <c r="P293" s="252" t="s">
        <v>2288</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2289</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2290</v>
      </c>
      <c r="B295" s="251" t="s">
        <v>2290</v>
      </c>
      <c r="C295" s="251" t="s">
        <v>2290</v>
      </c>
      <c r="D295" s="251" t="s">
        <v>2290</v>
      </c>
      <c r="E295" s="251" t="s">
        <v>2290</v>
      </c>
      <c r="F295" s="251" t="s">
        <v>2290</v>
      </c>
      <c r="G295" s="251" t="s">
        <v>2290</v>
      </c>
      <c r="H295" s="251" t="s">
        <v>2290</v>
      </c>
      <c r="I295" s="251" t="s">
        <v>2290</v>
      </c>
      <c r="J295" s="251" t="s">
        <v>2290</v>
      </c>
      <c r="K295" s="251" t="s">
        <v>2290</v>
      </c>
      <c r="L295" s="251" t="s">
        <v>2290</v>
      </c>
      <c r="M295" s="251" t="s">
        <v>2290</v>
      </c>
      <c r="N295" s="251" t="s">
        <v>2290</v>
      </c>
      <c r="O295" s="251" t="s">
        <v>2290</v>
      </c>
      <c r="P295" s="251" t="s">
        <v>2290</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2291</v>
      </c>
      <c r="B296" s="251" t="s">
        <v>2291</v>
      </c>
      <c r="C296" s="251" t="s">
        <v>2291</v>
      </c>
      <c r="D296" s="251" t="s">
        <v>2291</v>
      </c>
      <c r="E296" s="251" t="s">
        <v>2291</v>
      </c>
      <c r="F296" s="251" t="s">
        <v>2291</v>
      </c>
      <c r="G296" s="251" t="s">
        <v>2291</v>
      </c>
      <c r="H296" s="251" t="s">
        <v>2291</v>
      </c>
      <c r="I296" s="251" t="s">
        <v>2291</v>
      </c>
      <c r="J296" s="251" t="s">
        <v>2291</v>
      </c>
      <c r="K296" s="251" t="s">
        <v>2291</v>
      </c>
      <c r="L296" s="251" t="s">
        <v>2291</v>
      </c>
      <c r="M296" s="251" t="s">
        <v>2291</v>
      </c>
      <c r="N296" s="251" t="s">
        <v>2291</v>
      </c>
      <c r="O296" s="251" t="s">
        <v>2291</v>
      </c>
      <c r="P296" s="251" t="s">
        <v>2291</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2292</v>
      </c>
      <c r="B297" s="251" t="s">
        <v>2292</v>
      </c>
      <c r="C297" s="251" t="s">
        <v>2292</v>
      </c>
      <c r="D297" s="251" t="s">
        <v>2292</v>
      </c>
      <c r="E297" s="251" t="s">
        <v>2292</v>
      </c>
      <c r="F297" s="251" t="s">
        <v>2292</v>
      </c>
      <c r="G297" s="251" t="s">
        <v>2292</v>
      </c>
      <c r="H297" s="251" t="s">
        <v>2292</v>
      </c>
      <c r="I297" s="251" t="s">
        <v>2292</v>
      </c>
      <c r="J297" s="251" t="s">
        <v>2292</v>
      </c>
      <c r="K297" s="251" t="s">
        <v>2292</v>
      </c>
      <c r="L297" s="251" t="s">
        <v>2292</v>
      </c>
      <c r="M297" s="251" t="s">
        <v>2292</v>
      </c>
      <c r="N297" s="251" t="s">
        <v>2292</v>
      </c>
      <c r="O297" s="251" t="s">
        <v>2292</v>
      </c>
      <c r="P297" s="251" t="s">
        <v>2292</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2293</v>
      </c>
      <c r="B298" s="251" t="s">
        <v>2293</v>
      </c>
      <c r="C298" s="251" t="s">
        <v>2293</v>
      </c>
      <c r="D298" s="251" t="s">
        <v>2293</v>
      </c>
      <c r="E298" s="251" t="s">
        <v>2293</v>
      </c>
      <c r="F298" s="251" t="s">
        <v>2293</v>
      </c>
      <c r="G298" s="251" t="s">
        <v>2293</v>
      </c>
      <c r="H298" s="251" t="s">
        <v>2293</v>
      </c>
      <c r="I298" s="251" t="s">
        <v>2293</v>
      </c>
      <c r="J298" s="251" t="s">
        <v>2293</v>
      </c>
      <c r="K298" s="251" t="s">
        <v>2293</v>
      </c>
      <c r="L298" s="251" t="s">
        <v>2293</v>
      </c>
      <c r="M298" s="251" t="s">
        <v>2293</v>
      </c>
      <c r="N298" s="251" t="s">
        <v>2293</v>
      </c>
      <c r="O298" s="251" t="s">
        <v>2293</v>
      </c>
      <c r="P298" s="251" t="s">
        <v>2293</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2294</v>
      </c>
      <c r="B299" s="252" t="s">
        <v>2294</v>
      </c>
      <c r="C299" s="252" t="s">
        <v>2294</v>
      </c>
      <c r="D299" s="252" t="s">
        <v>2294</v>
      </c>
      <c r="E299" s="252" t="s">
        <v>2294</v>
      </c>
      <c r="F299" s="252" t="s">
        <v>2294</v>
      </c>
      <c r="G299" s="252" t="s">
        <v>2294</v>
      </c>
      <c r="H299" s="252" t="s">
        <v>2294</v>
      </c>
      <c r="I299" s="252" t="s">
        <v>2294</v>
      </c>
      <c r="J299" s="252" t="s">
        <v>2294</v>
      </c>
      <c r="K299" s="252" t="s">
        <v>2294</v>
      </c>
      <c r="L299" s="252" t="s">
        <v>2294</v>
      </c>
      <c r="M299" s="252" t="s">
        <v>2294</v>
      </c>
      <c r="N299" s="252" t="s">
        <v>2294</v>
      </c>
      <c r="O299" s="252" t="s">
        <v>2294</v>
      </c>
      <c r="P299" s="252" t="s">
        <v>2294</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2295</v>
      </c>
      <c r="B300" s="252" t="s">
        <v>2295</v>
      </c>
      <c r="C300" s="252" t="s">
        <v>2295</v>
      </c>
      <c r="D300" s="252" t="s">
        <v>2295</v>
      </c>
      <c r="E300" s="252" t="s">
        <v>2295</v>
      </c>
      <c r="F300" s="252" t="s">
        <v>2295</v>
      </c>
      <c r="G300" s="252" t="s">
        <v>2295</v>
      </c>
      <c r="H300" s="252" t="s">
        <v>2295</v>
      </c>
      <c r="I300" s="252" t="s">
        <v>2295</v>
      </c>
      <c r="J300" s="252" t="s">
        <v>2295</v>
      </c>
      <c r="K300" s="252" t="s">
        <v>2295</v>
      </c>
      <c r="L300" s="252" t="s">
        <v>2295</v>
      </c>
      <c r="M300" s="252" t="s">
        <v>2295</v>
      </c>
      <c r="N300" s="252" t="s">
        <v>2295</v>
      </c>
      <c r="O300" s="252" t="s">
        <v>2295</v>
      </c>
      <c r="P300" s="252" t="s">
        <v>2295</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2296</v>
      </c>
      <c r="B301" s="251" t="s">
        <v>2296</v>
      </c>
      <c r="C301" s="251" t="s">
        <v>2296</v>
      </c>
      <c r="D301" s="251" t="s">
        <v>2296</v>
      </c>
      <c r="E301" s="251" t="s">
        <v>2296</v>
      </c>
      <c r="F301" s="251" t="s">
        <v>2296</v>
      </c>
      <c r="G301" s="251" t="s">
        <v>2296</v>
      </c>
      <c r="H301" s="251" t="s">
        <v>2296</v>
      </c>
      <c r="I301" s="251" t="s">
        <v>2296</v>
      </c>
      <c r="J301" s="251" t="s">
        <v>2296</v>
      </c>
      <c r="K301" s="251" t="s">
        <v>2296</v>
      </c>
      <c r="L301" s="251" t="s">
        <v>2296</v>
      </c>
      <c r="M301" s="251" t="s">
        <v>2296</v>
      </c>
      <c r="N301" s="251" t="s">
        <v>2296</v>
      </c>
      <c r="O301" s="251" t="s">
        <v>2296</v>
      </c>
      <c r="P301" s="251" t="s">
        <v>2296</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2297</v>
      </c>
      <c r="B302" s="251" t="s">
        <v>2297</v>
      </c>
      <c r="C302" s="251" t="s">
        <v>2297</v>
      </c>
      <c r="D302" s="251" t="s">
        <v>2297</v>
      </c>
      <c r="E302" s="251" t="s">
        <v>2297</v>
      </c>
      <c r="F302" s="251" t="s">
        <v>2297</v>
      </c>
      <c r="G302" s="251" t="s">
        <v>2297</v>
      </c>
      <c r="H302" s="251" t="s">
        <v>2297</v>
      </c>
      <c r="I302" s="251" t="s">
        <v>2297</v>
      </c>
      <c r="J302" s="251" t="s">
        <v>2297</v>
      </c>
      <c r="K302" s="251" t="s">
        <v>2297</v>
      </c>
      <c r="L302" s="251" t="s">
        <v>2297</v>
      </c>
      <c r="M302" s="251" t="s">
        <v>2297</v>
      </c>
      <c r="N302" s="251" t="s">
        <v>2297</v>
      </c>
      <c r="O302" s="251" t="s">
        <v>2297</v>
      </c>
      <c r="P302" s="251" t="s">
        <v>2297</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2298</v>
      </c>
      <c r="B303" s="251" t="s">
        <v>2298</v>
      </c>
      <c r="C303" s="251" t="s">
        <v>2298</v>
      </c>
      <c r="D303" s="251" t="s">
        <v>2298</v>
      </c>
      <c r="E303" s="251" t="s">
        <v>2298</v>
      </c>
      <c r="F303" s="251" t="s">
        <v>2298</v>
      </c>
      <c r="G303" s="251" t="s">
        <v>2298</v>
      </c>
      <c r="H303" s="251" t="s">
        <v>2298</v>
      </c>
      <c r="I303" s="251" t="s">
        <v>2298</v>
      </c>
      <c r="J303" s="251" t="s">
        <v>2298</v>
      </c>
      <c r="K303" s="251" t="s">
        <v>2298</v>
      </c>
      <c r="L303" s="251" t="s">
        <v>2298</v>
      </c>
      <c r="M303" s="251" t="s">
        <v>2298</v>
      </c>
      <c r="N303" s="251" t="s">
        <v>2298</v>
      </c>
      <c r="O303" s="251" t="s">
        <v>2298</v>
      </c>
      <c r="P303" s="251" t="s">
        <v>2298</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2299</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2300</v>
      </c>
      <c r="B305" s="251" t="s">
        <v>2300</v>
      </c>
      <c r="C305" s="251" t="s">
        <v>2300</v>
      </c>
      <c r="D305" s="251" t="s">
        <v>2300</v>
      </c>
      <c r="E305" s="251" t="s">
        <v>2300</v>
      </c>
      <c r="F305" s="251" t="s">
        <v>2300</v>
      </c>
      <c r="G305" s="251" t="s">
        <v>2300</v>
      </c>
      <c r="H305" s="251" t="s">
        <v>2300</v>
      </c>
      <c r="I305" s="251" t="s">
        <v>2300</v>
      </c>
      <c r="J305" s="251" t="s">
        <v>2300</v>
      </c>
      <c r="K305" s="251" t="s">
        <v>2300</v>
      </c>
      <c r="L305" s="251" t="s">
        <v>2300</v>
      </c>
      <c r="M305" s="251" t="s">
        <v>2300</v>
      </c>
      <c r="N305" s="251" t="s">
        <v>2300</v>
      </c>
      <c r="O305" s="251" t="s">
        <v>2300</v>
      </c>
      <c r="P305" s="251" t="s">
        <v>2300</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2301</v>
      </c>
      <c r="B306" s="252" t="s">
        <v>2301</v>
      </c>
      <c r="C306" s="252" t="s">
        <v>2301</v>
      </c>
      <c r="D306" s="252" t="s">
        <v>2301</v>
      </c>
      <c r="E306" s="252" t="s">
        <v>2301</v>
      </c>
      <c r="F306" s="252" t="s">
        <v>2301</v>
      </c>
      <c r="G306" s="252" t="s">
        <v>2301</v>
      </c>
      <c r="H306" s="252" t="s">
        <v>2301</v>
      </c>
      <c r="I306" s="252" t="s">
        <v>2301</v>
      </c>
      <c r="J306" s="252" t="s">
        <v>2301</v>
      </c>
      <c r="K306" s="252" t="s">
        <v>2301</v>
      </c>
      <c r="L306" s="252" t="s">
        <v>2301</v>
      </c>
      <c r="M306" s="252" t="s">
        <v>2301</v>
      </c>
      <c r="N306" s="252" t="s">
        <v>2301</v>
      </c>
      <c r="O306" s="252" t="s">
        <v>2301</v>
      </c>
      <c r="P306" s="252" t="s">
        <v>2301</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2302</v>
      </c>
      <c r="B307" s="252" t="s">
        <v>2302</v>
      </c>
      <c r="C307" s="252" t="s">
        <v>2302</v>
      </c>
      <c r="D307" s="252" t="s">
        <v>2302</v>
      </c>
      <c r="E307" s="252" t="s">
        <v>2302</v>
      </c>
      <c r="F307" s="252" t="s">
        <v>2302</v>
      </c>
      <c r="G307" s="252" t="s">
        <v>2302</v>
      </c>
      <c r="H307" s="252" t="s">
        <v>2302</v>
      </c>
      <c r="I307" s="252" t="s">
        <v>2302</v>
      </c>
      <c r="J307" s="252" t="s">
        <v>2302</v>
      </c>
      <c r="K307" s="252" t="s">
        <v>2302</v>
      </c>
      <c r="L307" s="252" t="s">
        <v>2302</v>
      </c>
      <c r="M307" s="252" t="s">
        <v>2302</v>
      </c>
      <c r="N307" s="252" t="s">
        <v>2302</v>
      </c>
      <c r="O307" s="252" t="s">
        <v>2302</v>
      </c>
      <c r="P307" s="252" t="s">
        <v>2302</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2303</v>
      </c>
      <c r="B308" s="251" t="s">
        <v>2303</v>
      </c>
      <c r="C308" s="251" t="s">
        <v>2303</v>
      </c>
      <c r="D308" s="251" t="s">
        <v>2303</v>
      </c>
      <c r="E308" s="251" t="s">
        <v>2303</v>
      </c>
      <c r="F308" s="251" t="s">
        <v>2303</v>
      </c>
      <c r="G308" s="251" t="s">
        <v>2303</v>
      </c>
      <c r="H308" s="251" t="s">
        <v>2303</v>
      </c>
      <c r="I308" s="251" t="s">
        <v>2303</v>
      </c>
      <c r="J308" s="251" t="s">
        <v>2303</v>
      </c>
      <c r="K308" s="251" t="s">
        <v>2303</v>
      </c>
      <c r="L308" s="251" t="s">
        <v>2303</v>
      </c>
      <c r="M308" s="251" t="s">
        <v>2303</v>
      </c>
      <c r="N308" s="251" t="s">
        <v>2303</v>
      </c>
      <c r="O308" s="251" t="s">
        <v>2303</v>
      </c>
      <c r="P308" s="251" t="s">
        <v>2303</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2304</v>
      </c>
      <c r="B309" s="251" t="s">
        <v>2304</v>
      </c>
      <c r="C309" s="251" t="s">
        <v>2304</v>
      </c>
      <c r="D309" s="251" t="s">
        <v>2304</v>
      </c>
      <c r="E309" s="251" t="s">
        <v>2304</v>
      </c>
      <c r="F309" s="251" t="s">
        <v>2304</v>
      </c>
      <c r="G309" s="251" t="s">
        <v>2304</v>
      </c>
      <c r="H309" s="251" t="s">
        <v>2304</v>
      </c>
      <c r="I309" s="251" t="s">
        <v>2304</v>
      </c>
      <c r="J309" s="251" t="s">
        <v>2304</v>
      </c>
      <c r="K309" s="251" t="s">
        <v>2304</v>
      </c>
      <c r="L309" s="251" t="s">
        <v>2304</v>
      </c>
      <c r="M309" s="251" t="s">
        <v>2304</v>
      </c>
      <c r="N309" s="251" t="s">
        <v>2304</v>
      </c>
      <c r="O309" s="251" t="s">
        <v>2304</v>
      </c>
      <c r="P309" s="251" t="s">
        <v>2304</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2305</v>
      </c>
      <c r="B310" s="251" t="s">
        <v>2305</v>
      </c>
      <c r="C310" s="251" t="s">
        <v>2305</v>
      </c>
      <c r="D310" s="251" t="s">
        <v>2305</v>
      </c>
      <c r="E310" s="251" t="s">
        <v>2305</v>
      </c>
      <c r="F310" s="251" t="s">
        <v>2305</v>
      </c>
      <c r="G310" s="251" t="s">
        <v>2305</v>
      </c>
      <c r="H310" s="251" t="s">
        <v>2305</v>
      </c>
      <c r="I310" s="251" t="s">
        <v>2305</v>
      </c>
      <c r="J310" s="251" t="s">
        <v>2305</v>
      </c>
      <c r="K310" s="251" t="s">
        <v>2305</v>
      </c>
      <c r="L310" s="251" t="s">
        <v>2305</v>
      </c>
      <c r="M310" s="251" t="s">
        <v>2305</v>
      </c>
      <c r="N310" s="251" t="s">
        <v>2305</v>
      </c>
      <c r="O310" s="251" t="s">
        <v>2305</v>
      </c>
      <c r="P310" s="251" t="s">
        <v>2305</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2306</v>
      </c>
      <c r="B311" s="252" t="s">
        <v>2306</v>
      </c>
      <c r="C311" s="252" t="s">
        <v>2306</v>
      </c>
      <c r="D311" s="252" t="s">
        <v>2306</v>
      </c>
      <c r="E311" s="252" t="s">
        <v>2306</v>
      </c>
      <c r="F311" s="252" t="s">
        <v>2306</v>
      </c>
      <c r="G311" s="252" t="s">
        <v>2306</v>
      </c>
      <c r="H311" s="252" t="s">
        <v>2306</v>
      </c>
      <c r="I311" s="252" t="s">
        <v>2306</v>
      </c>
      <c r="J311" s="252" t="s">
        <v>2306</v>
      </c>
      <c r="K311" s="252" t="s">
        <v>2306</v>
      </c>
      <c r="L311" s="252" t="s">
        <v>2306</v>
      </c>
      <c r="M311" s="252" t="s">
        <v>2306</v>
      </c>
      <c r="N311" s="252" t="s">
        <v>2306</v>
      </c>
      <c r="O311" s="252" t="s">
        <v>2306</v>
      </c>
      <c r="P311" s="252" t="s">
        <v>2306</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2307</v>
      </c>
      <c r="B312" s="252" t="s">
        <v>2307</v>
      </c>
      <c r="C312" s="252" t="s">
        <v>2307</v>
      </c>
      <c r="D312" s="252" t="s">
        <v>2307</v>
      </c>
      <c r="E312" s="252" t="s">
        <v>2307</v>
      </c>
      <c r="F312" s="252" t="s">
        <v>2307</v>
      </c>
      <c r="G312" s="252" t="s">
        <v>2307</v>
      </c>
      <c r="H312" s="252" t="s">
        <v>2307</v>
      </c>
      <c r="I312" s="252" t="s">
        <v>2307</v>
      </c>
      <c r="J312" s="252" t="s">
        <v>2307</v>
      </c>
      <c r="K312" s="252" t="s">
        <v>2307</v>
      </c>
      <c r="L312" s="252" t="s">
        <v>2307</v>
      </c>
      <c r="M312" s="252" t="s">
        <v>2307</v>
      </c>
      <c r="N312" s="252" t="s">
        <v>2307</v>
      </c>
      <c r="O312" s="252" t="s">
        <v>2307</v>
      </c>
      <c r="P312" s="252" t="s">
        <v>2307</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2308</v>
      </c>
      <c r="B313" s="251" t="s">
        <v>2308</v>
      </c>
      <c r="C313" s="251" t="s">
        <v>2308</v>
      </c>
      <c r="D313" s="251" t="s">
        <v>2308</v>
      </c>
      <c r="E313" s="251" t="s">
        <v>2308</v>
      </c>
      <c r="F313" s="251" t="s">
        <v>2308</v>
      </c>
      <c r="G313" s="251" t="s">
        <v>2308</v>
      </c>
      <c r="H313" s="251" t="s">
        <v>2308</v>
      </c>
      <c r="I313" s="251" t="s">
        <v>2308</v>
      </c>
      <c r="J313" s="251" t="s">
        <v>2308</v>
      </c>
      <c r="K313" s="251" t="s">
        <v>2308</v>
      </c>
      <c r="L313" s="251" t="s">
        <v>2308</v>
      </c>
      <c r="M313" s="251" t="s">
        <v>2308</v>
      </c>
      <c r="N313" s="251" t="s">
        <v>2308</v>
      </c>
      <c r="O313" s="251" t="s">
        <v>2308</v>
      </c>
      <c r="P313" s="251" t="s">
        <v>2308</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1738</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1739</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203</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194</v>
      </c>
      <c r="AE317" s="103" t="s">
        <v>9</v>
      </c>
      <c r="AF317" s="85" t="s">
        <v>1706</v>
      </c>
      <c r="AG317" s="85" t="s">
        <v>1707</v>
      </c>
      <c r="AH317" s="85" t="s">
        <v>1708</v>
      </c>
      <c r="AI317" s="86" t="s">
        <v>1709</v>
      </c>
      <c r="AJ317" s="85"/>
      <c r="AK317" s="86" t="s">
        <v>1710</v>
      </c>
    </row>
    <row r="318" spans="1:37" ht="24.9" customHeight="1" thickTop="1" thickBot="1" x14ac:dyDescent="0.3">
      <c r="A318" s="251" t="s">
        <v>2309</v>
      </c>
      <c r="B318" s="251" t="s">
        <v>2309</v>
      </c>
      <c r="C318" s="251" t="s">
        <v>2309</v>
      </c>
      <c r="D318" s="251" t="s">
        <v>2309</v>
      </c>
      <c r="E318" s="251" t="s">
        <v>2309</v>
      </c>
      <c r="F318" s="251" t="s">
        <v>2309</v>
      </c>
      <c r="G318" s="251" t="s">
        <v>2309</v>
      </c>
      <c r="H318" s="251" t="s">
        <v>2309</v>
      </c>
      <c r="I318" s="251" t="s">
        <v>2309</v>
      </c>
      <c r="J318" s="251" t="s">
        <v>2309</v>
      </c>
      <c r="K318" s="251" t="s">
        <v>2309</v>
      </c>
      <c r="L318" s="251" t="s">
        <v>2309</v>
      </c>
      <c r="M318" s="251" t="s">
        <v>2309</v>
      </c>
      <c r="N318" s="251" t="s">
        <v>2309</v>
      </c>
      <c r="O318" s="251" t="s">
        <v>2309</v>
      </c>
      <c r="P318" s="251" t="s">
        <v>2309</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2310</v>
      </c>
      <c r="B319" s="251" t="s">
        <v>2310</v>
      </c>
      <c r="C319" s="251" t="s">
        <v>2310</v>
      </c>
      <c r="D319" s="251" t="s">
        <v>2310</v>
      </c>
      <c r="E319" s="251" t="s">
        <v>2310</v>
      </c>
      <c r="F319" s="251" t="s">
        <v>2310</v>
      </c>
      <c r="G319" s="251" t="s">
        <v>2310</v>
      </c>
      <c r="H319" s="251" t="s">
        <v>2310</v>
      </c>
      <c r="I319" s="251" t="s">
        <v>2310</v>
      </c>
      <c r="J319" s="251" t="s">
        <v>2310</v>
      </c>
      <c r="K319" s="251" t="s">
        <v>2310</v>
      </c>
      <c r="L319" s="251" t="s">
        <v>2310</v>
      </c>
      <c r="M319" s="251" t="s">
        <v>2310</v>
      </c>
      <c r="N319" s="251" t="s">
        <v>2310</v>
      </c>
      <c r="O319" s="251" t="s">
        <v>2310</v>
      </c>
      <c r="P319" s="251" t="s">
        <v>2310</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2311</v>
      </c>
      <c r="B320" s="251" t="s">
        <v>2311</v>
      </c>
      <c r="C320" s="251" t="s">
        <v>2311</v>
      </c>
      <c r="D320" s="251" t="s">
        <v>2311</v>
      </c>
      <c r="E320" s="251" t="s">
        <v>2311</v>
      </c>
      <c r="F320" s="251" t="s">
        <v>2311</v>
      </c>
      <c r="G320" s="251" t="s">
        <v>2311</v>
      </c>
      <c r="H320" s="251" t="s">
        <v>2311</v>
      </c>
      <c r="I320" s="251" t="s">
        <v>2311</v>
      </c>
      <c r="J320" s="251" t="s">
        <v>2311</v>
      </c>
      <c r="K320" s="251" t="s">
        <v>2311</v>
      </c>
      <c r="L320" s="251" t="s">
        <v>2311</v>
      </c>
      <c r="M320" s="251" t="s">
        <v>2311</v>
      </c>
      <c r="N320" s="251" t="s">
        <v>2311</v>
      </c>
      <c r="O320" s="251" t="s">
        <v>2311</v>
      </c>
      <c r="P320" s="251" t="s">
        <v>2311</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2312</v>
      </c>
      <c r="B321" s="251" t="s">
        <v>2312</v>
      </c>
      <c r="C321" s="251" t="s">
        <v>2312</v>
      </c>
      <c r="D321" s="251" t="s">
        <v>2312</v>
      </c>
      <c r="E321" s="251" t="s">
        <v>2312</v>
      </c>
      <c r="F321" s="251" t="s">
        <v>2312</v>
      </c>
      <c r="G321" s="251" t="s">
        <v>2312</v>
      </c>
      <c r="H321" s="251" t="s">
        <v>2312</v>
      </c>
      <c r="I321" s="251" t="s">
        <v>2312</v>
      </c>
      <c r="J321" s="251" t="s">
        <v>2312</v>
      </c>
      <c r="K321" s="251" t="s">
        <v>2312</v>
      </c>
      <c r="L321" s="251" t="s">
        <v>2312</v>
      </c>
      <c r="M321" s="251" t="s">
        <v>2312</v>
      </c>
      <c r="N321" s="251" t="s">
        <v>2312</v>
      </c>
      <c r="O321" s="251" t="s">
        <v>2312</v>
      </c>
      <c r="P321" s="251" t="s">
        <v>2312</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2313</v>
      </c>
      <c r="B322" s="251" t="s">
        <v>2313</v>
      </c>
      <c r="C322" s="251" t="s">
        <v>2313</v>
      </c>
      <c r="D322" s="251" t="s">
        <v>2313</v>
      </c>
      <c r="E322" s="251" t="s">
        <v>2313</v>
      </c>
      <c r="F322" s="251" t="s">
        <v>2313</v>
      </c>
      <c r="G322" s="251" t="s">
        <v>2313</v>
      </c>
      <c r="H322" s="251" t="s">
        <v>2313</v>
      </c>
      <c r="I322" s="251" t="s">
        <v>2313</v>
      </c>
      <c r="J322" s="251" t="s">
        <v>2313</v>
      </c>
      <c r="K322" s="251" t="s">
        <v>2313</v>
      </c>
      <c r="L322" s="251" t="s">
        <v>2313</v>
      </c>
      <c r="M322" s="251" t="s">
        <v>2313</v>
      </c>
      <c r="N322" s="251" t="s">
        <v>2313</v>
      </c>
      <c r="O322" s="251" t="s">
        <v>2313</v>
      </c>
      <c r="P322" s="251" t="s">
        <v>2313</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1740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1741</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2314</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194</v>
      </c>
      <c r="AE330" s="221" t="s">
        <v>9</v>
      </c>
      <c r="AF330" s="85" t="s">
        <v>1706</v>
      </c>
      <c r="AG330" s="85" t="s">
        <v>1707</v>
      </c>
      <c r="AH330" s="85" t="s">
        <v>1708</v>
      </c>
      <c r="AI330" s="86" t="s">
        <v>1709</v>
      </c>
      <c r="AJ330" s="85"/>
      <c r="AK330" s="86" t="s">
        <v>1710</v>
      </c>
    </row>
    <row r="331" spans="1:37" ht="24.9" customHeight="1" thickTop="1" thickBot="1" x14ac:dyDescent="0.3">
      <c r="A331" s="251" t="s">
        <v>1045</v>
      </c>
      <c r="B331" s="251" t="s">
        <v>1045</v>
      </c>
      <c r="C331" s="251" t="s">
        <v>1045</v>
      </c>
      <c r="D331" s="251" t="s">
        <v>1045</v>
      </c>
      <c r="E331" s="251" t="s">
        <v>1045</v>
      </c>
      <c r="F331" s="251" t="s">
        <v>1045</v>
      </c>
      <c r="G331" s="251" t="s">
        <v>1045</v>
      </c>
      <c r="H331" s="251" t="s">
        <v>1045</v>
      </c>
      <c r="I331" s="251" t="s">
        <v>1045</v>
      </c>
      <c r="J331" s="251" t="s">
        <v>1045</v>
      </c>
      <c r="K331" s="251" t="s">
        <v>1045</v>
      </c>
      <c r="L331" s="251" t="s">
        <v>1045</v>
      </c>
      <c r="M331" s="251" t="s">
        <v>1045</v>
      </c>
      <c r="N331" s="251" t="s">
        <v>1045</v>
      </c>
      <c r="O331" s="251" t="s">
        <v>1045</v>
      </c>
      <c r="P331" s="251" t="s">
        <v>1045</v>
      </c>
      <c r="Q331" s="161"/>
      <c r="R331" s="161"/>
      <c r="S331" s="161"/>
      <c r="T331" s="161"/>
      <c r="U331" s="161"/>
      <c r="V331" s="161"/>
      <c r="W331" s="161"/>
      <c r="X331" s="161"/>
      <c r="Y331" s="161"/>
      <c r="Z331" s="161"/>
      <c r="AA331" s="161"/>
      <c r="AB331" s="161"/>
      <c r="AC331" s="162"/>
      <c r="AD331" s="229">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1" t="s">
        <v>1047</v>
      </c>
      <c r="B332" s="251" t="s">
        <v>1047</v>
      </c>
      <c r="C332" s="251" t="s">
        <v>1047</v>
      </c>
      <c r="D332" s="251" t="s">
        <v>1047</v>
      </c>
      <c r="E332" s="251" t="s">
        <v>1047</v>
      </c>
      <c r="F332" s="251" t="s">
        <v>1047</v>
      </c>
      <c r="G332" s="251" t="s">
        <v>1047</v>
      </c>
      <c r="H332" s="251" t="s">
        <v>1047</v>
      </c>
      <c r="I332" s="251" t="s">
        <v>1047</v>
      </c>
      <c r="J332" s="251" t="s">
        <v>1047</v>
      </c>
      <c r="K332" s="251" t="s">
        <v>1047</v>
      </c>
      <c r="L332" s="251" t="s">
        <v>1047</v>
      </c>
      <c r="M332" s="251" t="s">
        <v>1047</v>
      </c>
      <c r="N332" s="251" t="s">
        <v>1047</v>
      </c>
      <c r="O332" s="251" t="s">
        <v>1047</v>
      </c>
      <c r="P332" s="251" t="s">
        <v>1047</v>
      </c>
      <c r="Q332" s="161"/>
      <c r="R332" s="161"/>
      <c r="S332" s="161"/>
      <c r="T332" s="161"/>
      <c r="U332" s="161"/>
      <c r="V332" s="161"/>
      <c r="W332" s="161"/>
      <c r="X332" s="161"/>
      <c r="Y332" s="161"/>
      <c r="Z332" s="161"/>
      <c r="AA332" s="161"/>
      <c r="AB332" s="161"/>
      <c r="AC332" s="162"/>
      <c r="AD332" s="229">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1" t="s">
        <v>2315</v>
      </c>
      <c r="B333" s="251" t="s">
        <v>2315</v>
      </c>
      <c r="C333" s="251" t="s">
        <v>2315</v>
      </c>
      <c r="D333" s="251" t="s">
        <v>2315</v>
      </c>
      <c r="E333" s="251" t="s">
        <v>2315</v>
      </c>
      <c r="F333" s="251" t="s">
        <v>2315</v>
      </c>
      <c r="G333" s="251" t="s">
        <v>2315</v>
      </c>
      <c r="H333" s="251" t="s">
        <v>2315</v>
      </c>
      <c r="I333" s="251" t="s">
        <v>2315</v>
      </c>
      <c r="J333" s="251" t="s">
        <v>2315</v>
      </c>
      <c r="K333" s="251" t="s">
        <v>2315</v>
      </c>
      <c r="L333" s="251" t="s">
        <v>2315</v>
      </c>
      <c r="M333" s="251" t="s">
        <v>2315</v>
      </c>
      <c r="N333" s="251" t="s">
        <v>2315</v>
      </c>
      <c r="O333" s="251" t="s">
        <v>2315</v>
      </c>
      <c r="P333" s="251" t="s">
        <v>2315</v>
      </c>
      <c r="Q333" s="161"/>
      <c r="R333" s="161"/>
      <c r="S333" s="161"/>
      <c r="T333" s="161"/>
      <c r="U333" s="161"/>
      <c r="V333" s="161"/>
      <c r="W333" s="161"/>
      <c r="X333" s="161"/>
      <c r="Y333" s="161"/>
      <c r="Z333" s="161"/>
      <c r="AA333" s="161"/>
      <c r="AB333" s="161"/>
      <c r="AC333" s="162"/>
      <c r="AD333" s="229">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1" t="s">
        <v>2316</v>
      </c>
      <c r="B334" s="251" t="s">
        <v>2316</v>
      </c>
      <c r="C334" s="251" t="s">
        <v>2316</v>
      </c>
      <c r="D334" s="251" t="s">
        <v>2316</v>
      </c>
      <c r="E334" s="251" t="s">
        <v>2316</v>
      </c>
      <c r="F334" s="251" t="s">
        <v>2316</v>
      </c>
      <c r="G334" s="251" t="s">
        <v>2316</v>
      </c>
      <c r="H334" s="251" t="s">
        <v>2316</v>
      </c>
      <c r="I334" s="251" t="s">
        <v>2316</v>
      </c>
      <c r="J334" s="251" t="s">
        <v>2316</v>
      </c>
      <c r="K334" s="251" t="s">
        <v>2316</v>
      </c>
      <c r="L334" s="251" t="s">
        <v>2316</v>
      </c>
      <c r="M334" s="251" t="s">
        <v>2316</v>
      </c>
      <c r="N334" s="251" t="s">
        <v>2316</v>
      </c>
      <c r="O334" s="251" t="s">
        <v>2316</v>
      </c>
      <c r="P334" s="251" t="s">
        <v>2316</v>
      </c>
      <c r="Q334" s="161"/>
      <c r="R334" s="161"/>
      <c r="S334" s="161"/>
      <c r="T334" s="161"/>
      <c r="U334" s="161"/>
      <c r="V334" s="161"/>
      <c r="W334" s="161"/>
      <c r="X334" s="161"/>
      <c r="Y334" s="161"/>
      <c r="Z334" s="161"/>
      <c r="AA334" s="161"/>
      <c r="AB334" s="161"/>
      <c r="AC334" s="162"/>
      <c r="AD334" s="229">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2" t="s">
        <v>2317</v>
      </c>
      <c r="B335" s="252" t="s">
        <v>2317</v>
      </c>
      <c r="C335" s="252" t="s">
        <v>2317</v>
      </c>
      <c r="D335" s="252" t="s">
        <v>2317</v>
      </c>
      <c r="E335" s="252" t="s">
        <v>2317</v>
      </c>
      <c r="F335" s="252" t="s">
        <v>2317</v>
      </c>
      <c r="G335" s="252" t="s">
        <v>2317</v>
      </c>
      <c r="H335" s="252" t="s">
        <v>2317</v>
      </c>
      <c r="I335" s="252" t="s">
        <v>2317</v>
      </c>
      <c r="J335" s="252" t="s">
        <v>2317</v>
      </c>
      <c r="K335" s="252" t="s">
        <v>2317</v>
      </c>
      <c r="L335" s="252" t="s">
        <v>2317</v>
      </c>
      <c r="M335" s="252" t="s">
        <v>2317</v>
      </c>
      <c r="N335" s="252" t="s">
        <v>2317</v>
      </c>
      <c r="O335" s="252" t="s">
        <v>2317</v>
      </c>
      <c r="P335" s="252" t="s">
        <v>2317</v>
      </c>
      <c r="Q335" s="163"/>
      <c r="R335" s="163"/>
      <c r="S335" s="163"/>
      <c r="T335" s="163"/>
      <c r="U335" s="163"/>
      <c r="V335" s="163"/>
      <c r="W335" s="163"/>
      <c r="X335" s="163"/>
      <c r="Y335" s="163"/>
      <c r="Z335" s="163"/>
      <c r="AA335" s="163"/>
      <c r="AB335" s="163"/>
      <c r="AC335" s="164"/>
      <c r="AD335" s="229">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2" t="s">
        <v>2318</v>
      </c>
      <c r="B336" s="252" t="s">
        <v>2318</v>
      </c>
      <c r="C336" s="252" t="s">
        <v>2318</v>
      </c>
      <c r="D336" s="252" t="s">
        <v>2318</v>
      </c>
      <c r="E336" s="252" t="s">
        <v>2318</v>
      </c>
      <c r="F336" s="252" t="s">
        <v>2318</v>
      </c>
      <c r="G336" s="252" t="s">
        <v>2318</v>
      </c>
      <c r="H336" s="252" t="s">
        <v>2318</v>
      </c>
      <c r="I336" s="252" t="s">
        <v>2318</v>
      </c>
      <c r="J336" s="252" t="s">
        <v>2318</v>
      </c>
      <c r="K336" s="252" t="s">
        <v>2318</v>
      </c>
      <c r="L336" s="252" t="s">
        <v>2318</v>
      </c>
      <c r="M336" s="252" t="s">
        <v>2318</v>
      </c>
      <c r="N336" s="252" t="s">
        <v>2318</v>
      </c>
      <c r="O336" s="252" t="s">
        <v>2318</v>
      </c>
      <c r="P336" s="252" t="s">
        <v>2318</v>
      </c>
      <c r="Q336" s="163"/>
      <c r="R336" s="163"/>
      <c r="S336" s="163"/>
      <c r="T336" s="163"/>
      <c r="U336" s="163"/>
      <c r="V336" s="163"/>
      <c r="W336" s="163"/>
      <c r="X336" s="163"/>
      <c r="Y336" s="163"/>
      <c r="Z336" s="163"/>
      <c r="AA336" s="163"/>
      <c r="AB336" s="163"/>
      <c r="AC336" s="164"/>
      <c r="AD336" s="229">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1" t="s">
        <v>2319</v>
      </c>
      <c r="B337" s="251" t="s">
        <v>2319</v>
      </c>
      <c r="C337" s="251" t="s">
        <v>2319</v>
      </c>
      <c r="D337" s="251" t="s">
        <v>2319</v>
      </c>
      <c r="E337" s="251" t="s">
        <v>2319</v>
      </c>
      <c r="F337" s="251" t="s">
        <v>2319</v>
      </c>
      <c r="G337" s="251" t="s">
        <v>2319</v>
      </c>
      <c r="H337" s="251" t="s">
        <v>2319</v>
      </c>
      <c r="I337" s="251" t="s">
        <v>2319</v>
      </c>
      <c r="J337" s="251" t="s">
        <v>2319</v>
      </c>
      <c r="K337" s="251" t="s">
        <v>2319</v>
      </c>
      <c r="L337" s="251" t="s">
        <v>2319</v>
      </c>
      <c r="M337" s="251" t="s">
        <v>2319</v>
      </c>
      <c r="N337" s="251" t="s">
        <v>2319</v>
      </c>
      <c r="O337" s="251" t="s">
        <v>2319</v>
      </c>
      <c r="P337" s="251" t="s">
        <v>2319</v>
      </c>
      <c r="Q337" s="161"/>
      <c r="R337" s="161"/>
      <c r="S337" s="161"/>
      <c r="T337" s="161"/>
      <c r="U337" s="161"/>
      <c r="V337" s="161"/>
      <c r="W337" s="161"/>
      <c r="X337" s="161"/>
      <c r="Y337" s="161"/>
      <c r="Z337" s="161"/>
      <c r="AA337" s="161"/>
      <c r="AB337" s="161"/>
      <c r="AC337" s="162"/>
      <c r="AD337" s="229">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1" t="s">
        <v>2320</v>
      </c>
      <c r="B338" s="251" t="s">
        <v>2320</v>
      </c>
      <c r="C338" s="251" t="s">
        <v>2320</v>
      </c>
      <c r="D338" s="251" t="s">
        <v>2320</v>
      </c>
      <c r="E338" s="251" t="s">
        <v>2320</v>
      </c>
      <c r="F338" s="251" t="s">
        <v>2320</v>
      </c>
      <c r="G338" s="251" t="s">
        <v>2320</v>
      </c>
      <c r="H338" s="251" t="s">
        <v>2320</v>
      </c>
      <c r="I338" s="251" t="s">
        <v>2320</v>
      </c>
      <c r="J338" s="251" t="s">
        <v>2320</v>
      </c>
      <c r="K338" s="251" t="s">
        <v>2320</v>
      </c>
      <c r="L338" s="251" t="s">
        <v>2320</v>
      </c>
      <c r="M338" s="251" t="s">
        <v>2320</v>
      </c>
      <c r="N338" s="251" t="s">
        <v>2320</v>
      </c>
      <c r="O338" s="251" t="s">
        <v>2320</v>
      </c>
      <c r="P338" s="251" t="s">
        <v>2320</v>
      </c>
      <c r="Q338" s="161"/>
      <c r="R338" s="161"/>
      <c r="S338" s="161"/>
      <c r="T338" s="161"/>
      <c r="U338" s="161"/>
      <c r="V338" s="161"/>
      <c r="W338" s="161"/>
      <c r="X338" s="161"/>
      <c r="Y338" s="161"/>
      <c r="Z338" s="161"/>
      <c r="AA338" s="161"/>
      <c r="AB338" s="161"/>
      <c r="AC338" s="162"/>
      <c r="AD338" s="229">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1" t="s">
        <v>1742</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16.666666666666661</v>
      </c>
      <c r="AF339" s="58"/>
      <c r="AG339" s="90">
        <f>SUM(AG331:AG338)</f>
        <v>8</v>
      </c>
      <c r="AH339" s="91"/>
      <c r="AI339" s="92"/>
      <c r="AJ339" s="92"/>
      <c r="AK339" s="92"/>
    </row>
    <row r="340" spans="1:37" ht="24.9" customHeight="1" x14ac:dyDescent="0.25">
      <c r="A340" s="279" t="s">
        <v>1743</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203</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194</v>
      </c>
      <c r="AE342" s="103" t="s">
        <v>9</v>
      </c>
      <c r="AF342" s="85" t="s">
        <v>1706</v>
      </c>
      <c r="AG342" s="85" t="s">
        <v>1707</v>
      </c>
      <c r="AH342" s="85" t="s">
        <v>1708</v>
      </c>
      <c r="AI342" s="86" t="s">
        <v>1709</v>
      </c>
      <c r="AJ342" s="85"/>
      <c r="AK342" s="86" t="s">
        <v>1710</v>
      </c>
    </row>
    <row r="343" spans="1:37" ht="24.9" customHeight="1" thickTop="1" thickBot="1" x14ac:dyDescent="0.3">
      <c r="A343" s="251" t="s">
        <v>1054</v>
      </c>
      <c r="B343" s="251" t="s">
        <v>1054</v>
      </c>
      <c r="C343" s="251" t="s">
        <v>1054</v>
      </c>
      <c r="D343" s="251" t="s">
        <v>1054</v>
      </c>
      <c r="E343" s="251" t="s">
        <v>1054</v>
      </c>
      <c r="F343" s="251" t="s">
        <v>1054</v>
      </c>
      <c r="G343" s="251" t="s">
        <v>1054</v>
      </c>
      <c r="H343" s="251" t="s">
        <v>1054</v>
      </c>
      <c r="I343" s="251" t="s">
        <v>1054</v>
      </c>
      <c r="J343" s="251" t="s">
        <v>1054</v>
      </c>
      <c r="K343" s="251" t="s">
        <v>1054</v>
      </c>
      <c r="L343" s="251" t="s">
        <v>1054</v>
      </c>
      <c r="M343" s="251" t="s">
        <v>1054</v>
      </c>
      <c r="N343" s="251" t="s">
        <v>1054</v>
      </c>
      <c r="O343" s="251" t="s">
        <v>1054</v>
      </c>
      <c r="P343" s="251" t="s">
        <v>1054</v>
      </c>
      <c r="Q343" s="161"/>
      <c r="R343" s="161"/>
      <c r="S343" s="161"/>
      <c r="T343" s="161"/>
      <c r="U343" s="161"/>
      <c r="V343" s="161"/>
      <c r="W343" s="161"/>
      <c r="X343" s="161"/>
      <c r="Y343" s="161"/>
      <c r="Z343" s="161"/>
      <c r="AA343" s="161"/>
      <c r="AB343" s="161"/>
      <c r="AC343" s="162"/>
      <c r="AD343" s="229">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1" t="s">
        <v>1055</v>
      </c>
      <c r="B344" s="251" t="s">
        <v>1055</v>
      </c>
      <c r="C344" s="251" t="s">
        <v>1055</v>
      </c>
      <c r="D344" s="251" t="s">
        <v>1055</v>
      </c>
      <c r="E344" s="251" t="s">
        <v>1055</v>
      </c>
      <c r="F344" s="251" t="s">
        <v>1055</v>
      </c>
      <c r="G344" s="251" t="s">
        <v>1055</v>
      </c>
      <c r="H344" s="251" t="s">
        <v>1055</v>
      </c>
      <c r="I344" s="251" t="s">
        <v>1055</v>
      </c>
      <c r="J344" s="251" t="s">
        <v>1055</v>
      </c>
      <c r="K344" s="251" t="s">
        <v>1055</v>
      </c>
      <c r="L344" s="251" t="s">
        <v>1055</v>
      </c>
      <c r="M344" s="251" t="s">
        <v>1055</v>
      </c>
      <c r="N344" s="251" t="s">
        <v>1055</v>
      </c>
      <c r="O344" s="251" t="s">
        <v>1055</v>
      </c>
      <c r="P344" s="251" t="s">
        <v>1055</v>
      </c>
      <c r="Q344" s="161"/>
      <c r="R344" s="161"/>
      <c r="S344" s="161"/>
      <c r="T344" s="161"/>
      <c r="U344" s="161"/>
      <c r="V344" s="161"/>
      <c r="W344" s="161"/>
      <c r="X344" s="161"/>
      <c r="Y344" s="161"/>
      <c r="Z344" s="161"/>
      <c r="AA344" s="161"/>
      <c r="AB344" s="161"/>
      <c r="AC344" s="162"/>
      <c r="AD344" s="229">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1" t="s">
        <v>1056</v>
      </c>
      <c r="B345" s="251" t="s">
        <v>1056</v>
      </c>
      <c r="C345" s="251" t="s">
        <v>1056</v>
      </c>
      <c r="D345" s="251" t="s">
        <v>1056</v>
      </c>
      <c r="E345" s="251" t="s">
        <v>1056</v>
      </c>
      <c r="F345" s="251" t="s">
        <v>1056</v>
      </c>
      <c r="G345" s="251" t="s">
        <v>1056</v>
      </c>
      <c r="H345" s="251" t="s">
        <v>1056</v>
      </c>
      <c r="I345" s="251" t="s">
        <v>1056</v>
      </c>
      <c r="J345" s="251" t="s">
        <v>1056</v>
      </c>
      <c r="K345" s="251" t="s">
        <v>1056</v>
      </c>
      <c r="L345" s="251" t="s">
        <v>1056</v>
      </c>
      <c r="M345" s="251" t="s">
        <v>1056</v>
      </c>
      <c r="N345" s="251" t="s">
        <v>1056</v>
      </c>
      <c r="O345" s="251" t="s">
        <v>1056</v>
      </c>
      <c r="P345" s="251" t="s">
        <v>1056</v>
      </c>
      <c r="Q345" s="161"/>
      <c r="R345" s="161"/>
      <c r="S345" s="161"/>
      <c r="T345" s="161"/>
      <c r="U345" s="161"/>
      <c r="V345" s="161"/>
      <c r="W345" s="161"/>
      <c r="X345" s="161"/>
      <c r="Y345" s="161"/>
      <c r="Z345" s="161"/>
      <c r="AA345" s="161"/>
      <c r="AB345" s="161"/>
      <c r="AC345" s="162"/>
      <c r="AD345" s="229">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1" t="s">
        <v>1057</v>
      </c>
      <c r="B346" s="251" t="s">
        <v>1057</v>
      </c>
      <c r="C346" s="251" t="s">
        <v>1057</v>
      </c>
      <c r="D346" s="251" t="s">
        <v>1057</v>
      </c>
      <c r="E346" s="251" t="s">
        <v>1057</v>
      </c>
      <c r="F346" s="251" t="s">
        <v>1057</v>
      </c>
      <c r="G346" s="251" t="s">
        <v>1057</v>
      </c>
      <c r="H346" s="251" t="s">
        <v>1057</v>
      </c>
      <c r="I346" s="251" t="s">
        <v>1057</v>
      </c>
      <c r="J346" s="251" t="s">
        <v>1057</v>
      </c>
      <c r="K346" s="251" t="s">
        <v>1057</v>
      </c>
      <c r="L346" s="251" t="s">
        <v>1057</v>
      </c>
      <c r="M346" s="251" t="s">
        <v>1057</v>
      </c>
      <c r="N346" s="251" t="s">
        <v>1057</v>
      </c>
      <c r="O346" s="251" t="s">
        <v>1057</v>
      </c>
      <c r="P346" s="251" t="s">
        <v>1057</v>
      </c>
      <c r="Q346" s="161"/>
      <c r="R346" s="161"/>
      <c r="S346" s="161"/>
      <c r="T346" s="161"/>
      <c r="U346" s="161"/>
      <c r="V346" s="161"/>
      <c r="W346" s="161"/>
      <c r="X346" s="161"/>
      <c r="Y346" s="161"/>
      <c r="Z346" s="161"/>
      <c r="AA346" s="161"/>
      <c r="AB346" s="161"/>
      <c r="AC346" s="162"/>
      <c r="AD346" s="229">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1" t="s">
        <v>2321</v>
      </c>
      <c r="B347" s="251" t="s">
        <v>2321</v>
      </c>
      <c r="C347" s="251" t="s">
        <v>2321</v>
      </c>
      <c r="D347" s="251" t="s">
        <v>2321</v>
      </c>
      <c r="E347" s="251" t="s">
        <v>2321</v>
      </c>
      <c r="F347" s="251" t="s">
        <v>2321</v>
      </c>
      <c r="G347" s="251" t="s">
        <v>2321</v>
      </c>
      <c r="H347" s="251" t="s">
        <v>2321</v>
      </c>
      <c r="I347" s="251" t="s">
        <v>2321</v>
      </c>
      <c r="J347" s="251" t="s">
        <v>2321</v>
      </c>
      <c r="K347" s="251" t="s">
        <v>2321</v>
      </c>
      <c r="L347" s="251" t="s">
        <v>2321</v>
      </c>
      <c r="M347" s="251" t="s">
        <v>2321</v>
      </c>
      <c r="N347" s="251" t="s">
        <v>2321</v>
      </c>
      <c r="O347" s="251" t="s">
        <v>2321</v>
      </c>
      <c r="P347" s="251" t="s">
        <v>2321</v>
      </c>
      <c r="Q347" s="161"/>
      <c r="R347" s="161"/>
      <c r="S347" s="161"/>
      <c r="T347" s="161"/>
      <c r="U347" s="161"/>
      <c r="V347" s="161"/>
      <c r="W347" s="161"/>
      <c r="X347" s="161"/>
      <c r="Y347" s="161"/>
      <c r="Z347" s="161"/>
      <c r="AA347" s="161"/>
      <c r="AB347" s="161"/>
      <c r="AC347" s="162"/>
      <c r="AD347" s="229">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1" t="s">
        <v>1744</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16.666666666666664</v>
      </c>
      <c r="AF348" s="58"/>
      <c r="AG348" s="90">
        <f>SUM(AG343:AG347)</f>
        <v>5</v>
      </c>
      <c r="AH348" s="91"/>
      <c r="AI348" s="92"/>
      <c r="AJ348" s="92"/>
      <c r="AK348" s="92"/>
    </row>
    <row r="349" spans="1:37" ht="24.9" customHeight="1" x14ac:dyDescent="0.25">
      <c r="A349" s="279" t="s">
        <v>1745</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2322</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194</v>
      </c>
      <c r="AE355" s="221" t="s">
        <v>9</v>
      </c>
      <c r="AF355" s="85" t="s">
        <v>1706</v>
      </c>
      <c r="AG355" s="85" t="s">
        <v>1707</v>
      </c>
      <c r="AH355" s="85" t="s">
        <v>1708</v>
      </c>
      <c r="AI355" s="86" t="s">
        <v>1709</v>
      </c>
      <c r="AJ355" s="85"/>
      <c r="AK355" s="86" t="s">
        <v>1710</v>
      </c>
    </row>
    <row r="356" spans="1:37" ht="24.9" customHeight="1" thickTop="1" thickBot="1" x14ac:dyDescent="0.3">
      <c r="A356" s="251" t="s">
        <v>2323</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1047</v>
      </c>
      <c r="B357" s="251" t="s">
        <v>1047</v>
      </c>
      <c r="C357" s="251" t="s">
        <v>1047</v>
      </c>
      <c r="D357" s="251" t="s">
        <v>1047</v>
      </c>
      <c r="E357" s="251" t="s">
        <v>1047</v>
      </c>
      <c r="F357" s="251" t="s">
        <v>1047</v>
      </c>
      <c r="G357" s="251" t="s">
        <v>1047</v>
      </c>
      <c r="H357" s="251" t="s">
        <v>1047</v>
      </c>
      <c r="I357" s="251" t="s">
        <v>1047</v>
      </c>
      <c r="J357" s="251" t="s">
        <v>1047</v>
      </c>
      <c r="K357" s="251" t="s">
        <v>1047</v>
      </c>
      <c r="L357" s="251" t="s">
        <v>1047</v>
      </c>
      <c r="M357" s="251" t="s">
        <v>1047</v>
      </c>
      <c r="N357" s="251" t="s">
        <v>1047</v>
      </c>
      <c r="O357" s="251" t="s">
        <v>1047</v>
      </c>
      <c r="P357" s="251" t="s">
        <v>1047</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2324</v>
      </c>
      <c r="B358" s="251" t="s">
        <v>2324</v>
      </c>
      <c r="C358" s="251" t="s">
        <v>2324</v>
      </c>
      <c r="D358" s="251" t="s">
        <v>2324</v>
      </c>
      <c r="E358" s="251" t="s">
        <v>2324</v>
      </c>
      <c r="F358" s="251" t="s">
        <v>2324</v>
      </c>
      <c r="G358" s="251" t="s">
        <v>2324</v>
      </c>
      <c r="H358" s="251" t="s">
        <v>2324</v>
      </c>
      <c r="I358" s="251" t="s">
        <v>2324</v>
      </c>
      <c r="J358" s="251" t="s">
        <v>2324</v>
      </c>
      <c r="K358" s="251" t="s">
        <v>2324</v>
      </c>
      <c r="L358" s="251" t="s">
        <v>2324</v>
      </c>
      <c r="M358" s="251" t="s">
        <v>2324</v>
      </c>
      <c r="N358" s="251" t="s">
        <v>2324</v>
      </c>
      <c r="O358" s="251" t="s">
        <v>2324</v>
      </c>
      <c r="P358" s="251" t="s">
        <v>2324</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2325</v>
      </c>
      <c r="B359" s="251" t="s">
        <v>2325</v>
      </c>
      <c r="C359" s="251" t="s">
        <v>2325</v>
      </c>
      <c r="D359" s="251" t="s">
        <v>2325</v>
      </c>
      <c r="E359" s="251" t="s">
        <v>2325</v>
      </c>
      <c r="F359" s="251" t="s">
        <v>2325</v>
      </c>
      <c r="G359" s="251" t="s">
        <v>2325</v>
      </c>
      <c r="H359" s="251" t="s">
        <v>2325</v>
      </c>
      <c r="I359" s="251" t="s">
        <v>2325</v>
      </c>
      <c r="J359" s="251" t="s">
        <v>2325</v>
      </c>
      <c r="K359" s="251" t="s">
        <v>2325</v>
      </c>
      <c r="L359" s="251" t="s">
        <v>2325</v>
      </c>
      <c r="M359" s="251" t="s">
        <v>2325</v>
      </c>
      <c r="N359" s="251" t="s">
        <v>2325</v>
      </c>
      <c r="O359" s="251" t="s">
        <v>2325</v>
      </c>
      <c r="P359" s="251" t="s">
        <v>2325</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2326</v>
      </c>
      <c r="B360" s="251" t="s">
        <v>2326</v>
      </c>
      <c r="C360" s="251" t="s">
        <v>2326</v>
      </c>
      <c r="D360" s="251" t="s">
        <v>2326</v>
      </c>
      <c r="E360" s="251" t="s">
        <v>2326</v>
      </c>
      <c r="F360" s="251" t="s">
        <v>2326</v>
      </c>
      <c r="G360" s="251" t="s">
        <v>2326</v>
      </c>
      <c r="H360" s="251" t="s">
        <v>2326</v>
      </c>
      <c r="I360" s="251" t="s">
        <v>2326</v>
      </c>
      <c r="J360" s="251" t="s">
        <v>2326</v>
      </c>
      <c r="K360" s="251" t="s">
        <v>2326</v>
      </c>
      <c r="L360" s="251" t="s">
        <v>2326</v>
      </c>
      <c r="M360" s="251" t="s">
        <v>2326</v>
      </c>
      <c r="N360" s="251" t="s">
        <v>2326</v>
      </c>
      <c r="O360" s="251" t="s">
        <v>2326</v>
      </c>
      <c r="P360" s="251" t="s">
        <v>2326</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2327</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2328</v>
      </c>
      <c r="B362" s="251" t="s">
        <v>2328</v>
      </c>
      <c r="C362" s="251" t="s">
        <v>2328</v>
      </c>
      <c r="D362" s="251" t="s">
        <v>2328</v>
      </c>
      <c r="E362" s="251" t="s">
        <v>2328</v>
      </c>
      <c r="F362" s="251" t="s">
        <v>2328</v>
      </c>
      <c r="G362" s="251" t="s">
        <v>2328</v>
      </c>
      <c r="H362" s="251" t="s">
        <v>2328</v>
      </c>
      <c r="I362" s="251" t="s">
        <v>2328</v>
      </c>
      <c r="J362" s="251" t="s">
        <v>2328</v>
      </c>
      <c r="K362" s="251" t="s">
        <v>2328</v>
      </c>
      <c r="L362" s="251" t="s">
        <v>2328</v>
      </c>
      <c r="M362" s="251" t="s">
        <v>2328</v>
      </c>
      <c r="N362" s="251" t="s">
        <v>2328</v>
      </c>
      <c r="O362" s="251" t="s">
        <v>2328</v>
      </c>
      <c r="P362" s="251" t="s">
        <v>2328</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2329</v>
      </c>
      <c r="B363" s="251" t="s">
        <v>2329</v>
      </c>
      <c r="C363" s="251" t="s">
        <v>2329</v>
      </c>
      <c r="D363" s="251" t="s">
        <v>2329</v>
      </c>
      <c r="E363" s="251" t="s">
        <v>2329</v>
      </c>
      <c r="F363" s="251" t="s">
        <v>2329</v>
      </c>
      <c r="G363" s="251" t="s">
        <v>2329</v>
      </c>
      <c r="H363" s="251" t="s">
        <v>2329</v>
      </c>
      <c r="I363" s="251" t="s">
        <v>2329</v>
      </c>
      <c r="J363" s="251" t="s">
        <v>2329</v>
      </c>
      <c r="K363" s="251" t="s">
        <v>2329</v>
      </c>
      <c r="L363" s="251" t="s">
        <v>2329</v>
      </c>
      <c r="M363" s="251" t="s">
        <v>2329</v>
      </c>
      <c r="N363" s="251" t="s">
        <v>2329</v>
      </c>
      <c r="O363" s="251" t="s">
        <v>2329</v>
      </c>
      <c r="P363" s="251" t="s">
        <v>2329</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2330</v>
      </c>
      <c r="B364" s="251" t="s">
        <v>2330</v>
      </c>
      <c r="C364" s="251" t="s">
        <v>2330</v>
      </c>
      <c r="D364" s="251" t="s">
        <v>2330</v>
      </c>
      <c r="E364" s="251" t="s">
        <v>2330</v>
      </c>
      <c r="F364" s="251" t="s">
        <v>2330</v>
      </c>
      <c r="G364" s="251" t="s">
        <v>2330</v>
      </c>
      <c r="H364" s="251" t="s">
        <v>2330</v>
      </c>
      <c r="I364" s="251" t="s">
        <v>2330</v>
      </c>
      <c r="J364" s="251" t="s">
        <v>2330</v>
      </c>
      <c r="K364" s="251" t="s">
        <v>2330</v>
      </c>
      <c r="L364" s="251" t="s">
        <v>2330</v>
      </c>
      <c r="M364" s="251" t="s">
        <v>2330</v>
      </c>
      <c r="N364" s="251" t="s">
        <v>2330</v>
      </c>
      <c r="O364" s="251" t="s">
        <v>2330</v>
      </c>
      <c r="P364" s="251" t="s">
        <v>2330</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2331</v>
      </c>
      <c r="B365" s="251" t="s">
        <v>2331</v>
      </c>
      <c r="C365" s="251" t="s">
        <v>2331</v>
      </c>
      <c r="D365" s="251" t="s">
        <v>2331</v>
      </c>
      <c r="E365" s="251" t="s">
        <v>2331</v>
      </c>
      <c r="F365" s="251" t="s">
        <v>2331</v>
      </c>
      <c r="G365" s="251" t="s">
        <v>2331</v>
      </c>
      <c r="H365" s="251" t="s">
        <v>2331</v>
      </c>
      <c r="I365" s="251" t="s">
        <v>2331</v>
      </c>
      <c r="J365" s="251" t="s">
        <v>2331</v>
      </c>
      <c r="K365" s="251" t="s">
        <v>2331</v>
      </c>
      <c r="L365" s="251" t="s">
        <v>2331</v>
      </c>
      <c r="M365" s="251" t="s">
        <v>2331</v>
      </c>
      <c r="N365" s="251" t="s">
        <v>2331</v>
      </c>
      <c r="O365" s="251" t="s">
        <v>2331</v>
      </c>
      <c r="P365" s="251" t="s">
        <v>2331</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2332</v>
      </c>
      <c r="B366" s="251" t="s">
        <v>2332</v>
      </c>
      <c r="C366" s="251" t="s">
        <v>2332</v>
      </c>
      <c r="D366" s="251" t="s">
        <v>2332</v>
      </c>
      <c r="E366" s="251" t="s">
        <v>2332</v>
      </c>
      <c r="F366" s="251" t="s">
        <v>2332</v>
      </c>
      <c r="G366" s="251" t="s">
        <v>2332</v>
      </c>
      <c r="H366" s="251" t="s">
        <v>2332</v>
      </c>
      <c r="I366" s="251" t="s">
        <v>2332</v>
      </c>
      <c r="J366" s="251" t="s">
        <v>2332</v>
      </c>
      <c r="K366" s="251" t="s">
        <v>2332</v>
      </c>
      <c r="L366" s="251" t="s">
        <v>2332</v>
      </c>
      <c r="M366" s="251" t="s">
        <v>2332</v>
      </c>
      <c r="N366" s="251" t="s">
        <v>2332</v>
      </c>
      <c r="O366" s="251" t="s">
        <v>2332</v>
      </c>
      <c r="P366" s="251" t="s">
        <v>2332</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2333</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1412</v>
      </c>
      <c r="B368" s="251" t="s">
        <v>1412</v>
      </c>
      <c r="C368" s="251" t="s">
        <v>1412</v>
      </c>
      <c r="D368" s="251" t="s">
        <v>1412</v>
      </c>
      <c r="E368" s="251" t="s">
        <v>1412</v>
      </c>
      <c r="F368" s="251" t="s">
        <v>1412</v>
      </c>
      <c r="G368" s="251" t="s">
        <v>1412</v>
      </c>
      <c r="H368" s="251" t="s">
        <v>1412</v>
      </c>
      <c r="I368" s="251" t="s">
        <v>1412</v>
      </c>
      <c r="J368" s="251" t="s">
        <v>1412</v>
      </c>
      <c r="K368" s="251" t="s">
        <v>1412</v>
      </c>
      <c r="L368" s="251" t="s">
        <v>1412</v>
      </c>
      <c r="M368" s="251" t="s">
        <v>1412</v>
      </c>
      <c r="N368" s="251" t="s">
        <v>1412</v>
      </c>
      <c r="O368" s="251" t="s">
        <v>1412</v>
      </c>
      <c r="P368" s="251" t="s">
        <v>1412</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2334</v>
      </c>
      <c r="B369" s="251" t="s">
        <v>2334</v>
      </c>
      <c r="C369" s="251" t="s">
        <v>2334</v>
      </c>
      <c r="D369" s="251" t="s">
        <v>2334</v>
      </c>
      <c r="E369" s="251" t="s">
        <v>2334</v>
      </c>
      <c r="F369" s="251" t="s">
        <v>2334</v>
      </c>
      <c r="G369" s="251" t="s">
        <v>2334</v>
      </c>
      <c r="H369" s="251" t="s">
        <v>2334</v>
      </c>
      <c r="I369" s="251" t="s">
        <v>2334</v>
      </c>
      <c r="J369" s="251" t="s">
        <v>2334</v>
      </c>
      <c r="K369" s="251" t="s">
        <v>2334</v>
      </c>
      <c r="L369" s="251" t="s">
        <v>2334</v>
      </c>
      <c r="M369" s="251" t="s">
        <v>2334</v>
      </c>
      <c r="N369" s="251" t="s">
        <v>2334</v>
      </c>
      <c r="O369" s="251" t="s">
        <v>2334</v>
      </c>
      <c r="P369" s="251" t="s">
        <v>2334</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2335</v>
      </c>
      <c r="B370" s="251" t="s">
        <v>2335</v>
      </c>
      <c r="C370" s="251" t="s">
        <v>2335</v>
      </c>
      <c r="D370" s="251" t="s">
        <v>2335</v>
      </c>
      <c r="E370" s="251" t="s">
        <v>2335</v>
      </c>
      <c r="F370" s="251" t="s">
        <v>2335</v>
      </c>
      <c r="G370" s="251" t="s">
        <v>2335</v>
      </c>
      <c r="H370" s="251" t="s">
        <v>2335</v>
      </c>
      <c r="I370" s="251" t="s">
        <v>2335</v>
      </c>
      <c r="J370" s="251" t="s">
        <v>2335</v>
      </c>
      <c r="K370" s="251" t="s">
        <v>2335</v>
      </c>
      <c r="L370" s="251" t="s">
        <v>2335</v>
      </c>
      <c r="M370" s="251" t="s">
        <v>2335</v>
      </c>
      <c r="N370" s="251" t="s">
        <v>2335</v>
      </c>
      <c r="O370" s="251" t="s">
        <v>2335</v>
      </c>
      <c r="P370" s="251" t="s">
        <v>2335</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2336</v>
      </c>
      <c r="B371" s="251" t="s">
        <v>2336</v>
      </c>
      <c r="C371" s="251" t="s">
        <v>2336</v>
      </c>
      <c r="D371" s="251" t="s">
        <v>2336</v>
      </c>
      <c r="E371" s="251" t="s">
        <v>2336</v>
      </c>
      <c r="F371" s="251" t="s">
        <v>2336</v>
      </c>
      <c r="G371" s="251" t="s">
        <v>2336</v>
      </c>
      <c r="H371" s="251" t="s">
        <v>2336</v>
      </c>
      <c r="I371" s="251" t="s">
        <v>2336</v>
      </c>
      <c r="J371" s="251" t="s">
        <v>2336</v>
      </c>
      <c r="K371" s="251" t="s">
        <v>2336</v>
      </c>
      <c r="L371" s="251" t="s">
        <v>2336</v>
      </c>
      <c r="M371" s="251" t="s">
        <v>2336</v>
      </c>
      <c r="N371" s="251" t="s">
        <v>2336</v>
      </c>
      <c r="O371" s="251" t="s">
        <v>2336</v>
      </c>
      <c r="P371" s="251" t="s">
        <v>2336</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2337</v>
      </c>
      <c r="B372" s="251" t="s">
        <v>2337</v>
      </c>
      <c r="C372" s="251" t="s">
        <v>2337</v>
      </c>
      <c r="D372" s="251" t="s">
        <v>2337</v>
      </c>
      <c r="E372" s="251" t="s">
        <v>2337</v>
      </c>
      <c r="F372" s="251" t="s">
        <v>2337</v>
      </c>
      <c r="G372" s="251" t="s">
        <v>2337</v>
      </c>
      <c r="H372" s="251" t="s">
        <v>2337</v>
      </c>
      <c r="I372" s="251" t="s">
        <v>2337</v>
      </c>
      <c r="J372" s="251" t="s">
        <v>2337</v>
      </c>
      <c r="K372" s="251" t="s">
        <v>2337</v>
      </c>
      <c r="L372" s="251" t="s">
        <v>2337</v>
      </c>
      <c r="M372" s="251" t="s">
        <v>2337</v>
      </c>
      <c r="N372" s="251" t="s">
        <v>2337</v>
      </c>
      <c r="O372" s="251" t="s">
        <v>2337</v>
      </c>
      <c r="P372" s="251" t="s">
        <v>2337</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2338</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2339</v>
      </c>
      <c r="B374" s="251" t="s">
        <v>2339</v>
      </c>
      <c r="C374" s="251" t="s">
        <v>2339</v>
      </c>
      <c r="D374" s="251" t="s">
        <v>2339</v>
      </c>
      <c r="E374" s="251" t="s">
        <v>2339</v>
      </c>
      <c r="F374" s="251" t="s">
        <v>2339</v>
      </c>
      <c r="G374" s="251" t="s">
        <v>2339</v>
      </c>
      <c r="H374" s="251" t="s">
        <v>2339</v>
      </c>
      <c r="I374" s="251" t="s">
        <v>2339</v>
      </c>
      <c r="J374" s="251" t="s">
        <v>2339</v>
      </c>
      <c r="K374" s="251" t="s">
        <v>2339</v>
      </c>
      <c r="L374" s="251" t="s">
        <v>2339</v>
      </c>
      <c r="M374" s="251" t="s">
        <v>2339</v>
      </c>
      <c r="N374" s="251" t="s">
        <v>2339</v>
      </c>
      <c r="O374" s="251" t="s">
        <v>2339</v>
      </c>
      <c r="P374" s="251" t="s">
        <v>2339</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2340</v>
      </c>
      <c r="B375" s="251" t="s">
        <v>2340</v>
      </c>
      <c r="C375" s="251" t="s">
        <v>2340</v>
      </c>
      <c r="D375" s="251" t="s">
        <v>2340</v>
      </c>
      <c r="E375" s="251" t="s">
        <v>2340</v>
      </c>
      <c r="F375" s="251" t="s">
        <v>2340</v>
      </c>
      <c r="G375" s="251" t="s">
        <v>2340</v>
      </c>
      <c r="H375" s="251" t="s">
        <v>2340</v>
      </c>
      <c r="I375" s="251" t="s">
        <v>2340</v>
      </c>
      <c r="J375" s="251" t="s">
        <v>2340</v>
      </c>
      <c r="K375" s="251" t="s">
        <v>2340</v>
      </c>
      <c r="L375" s="251" t="s">
        <v>2340</v>
      </c>
      <c r="M375" s="251" t="s">
        <v>2340</v>
      </c>
      <c r="N375" s="251" t="s">
        <v>2340</v>
      </c>
      <c r="O375" s="251" t="s">
        <v>2340</v>
      </c>
      <c r="P375" s="251" t="s">
        <v>2340</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2341</v>
      </c>
      <c r="B376" s="251" t="s">
        <v>2341</v>
      </c>
      <c r="C376" s="251" t="s">
        <v>2341</v>
      </c>
      <c r="D376" s="251" t="s">
        <v>2341</v>
      </c>
      <c r="E376" s="251" t="s">
        <v>2341</v>
      </c>
      <c r="F376" s="251" t="s">
        <v>2341</v>
      </c>
      <c r="G376" s="251" t="s">
        <v>2341</v>
      </c>
      <c r="H376" s="251" t="s">
        <v>2341</v>
      </c>
      <c r="I376" s="251" t="s">
        <v>2341</v>
      </c>
      <c r="J376" s="251" t="s">
        <v>2341</v>
      </c>
      <c r="K376" s="251" t="s">
        <v>2341</v>
      </c>
      <c r="L376" s="251" t="s">
        <v>2341</v>
      </c>
      <c r="M376" s="251" t="s">
        <v>2341</v>
      </c>
      <c r="N376" s="251" t="s">
        <v>2341</v>
      </c>
      <c r="O376" s="251" t="s">
        <v>2341</v>
      </c>
      <c r="P376" s="251" t="s">
        <v>2341</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2342</v>
      </c>
      <c r="B377" s="251" t="s">
        <v>2342</v>
      </c>
      <c r="C377" s="251" t="s">
        <v>2342</v>
      </c>
      <c r="D377" s="251" t="s">
        <v>2342</v>
      </c>
      <c r="E377" s="251" t="s">
        <v>2342</v>
      </c>
      <c r="F377" s="251" t="s">
        <v>2342</v>
      </c>
      <c r="G377" s="251" t="s">
        <v>2342</v>
      </c>
      <c r="H377" s="251" t="s">
        <v>2342</v>
      </c>
      <c r="I377" s="251" t="s">
        <v>2342</v>
      </c>
      <c r="J377" s="251" t="s">
        <v>2342</v>
      </c>
      <c r="K377" s="251" t="s">
        <v>2342</v>
      </c>
      <c r="L377" s="251" t="s">
        <v>2342</v>
      </c>
      <c r="M377" s="251" t="s">
        <v>2342</v>
      </c>
      <c r="N377" s="251" t="s">
        <v>2342</v>
      </c>
      <c r="O377" s="251" t="s">
        <v>2342</v>
      </c>
      <c r="P377" s="251" t="s">
        <v>2342</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2343</v>
      </c>
      <c r="B378" s="251" t="s">
        <v>2343</v>
      </c>
      <c r="C378" s="251" t="s">
        <v>2343</v>
      </c>
      <c r="D378" s="251" t="s">
        <v>2343</v>
      </c>
      <c r="E378" s="251" t="s">
        <v>2343</v>
      </c>
      <c r="F378" s="251" t="s">
        <v>2343</v>
      </c>
      <c r="G378" s="251" t="s">
        <v>2343</v>
      </c>
      <c r="H378" s="251" t="s">
        <v>2343</v>
      </c>
      <c r="I378" s="251" t="s">
        <v>2343</v>
      </c>
      <c r="J378" s="251" t="s">
        <v>2343</v>
      </c>
      <c r="K378" s="251" t="s">
        <v>2343</v>
      </c>
      <c r="L378" s="251" t="s">
        <v>2343</v>
      </c>
      <c r="M378" s="251" t="s">
        <v>2343</v>
      </c>
      <c r="N378" s="251" t="s">
        <v>2343</v>
      </c>
      <c r="O378" s="251" t="s">
        <v>2343</v>
      </c>
      <c r="P378" s="251" t="s">
        <v>2343</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1746</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1747</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203</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194</v>
      </c>
      <c r="AE382" s="103" t="s">
        <v>9</v>
      </c>
      <c r="AF382" s="85" t="s">
        <v>1706</v>
      </c>
      <c r="AG382" s="85" t="s">
        <v>1707</v>
      </c>
      <c r="AH382" s="85" t="s">
        <v>1708</v>
      </c>
      <c r="AI382" s="86" t="s">
        <v>1709</v>
      </c>
      <c r="AJ382" s="85"/>
      <c r="AK382" s="86" t="s">
        <v>1710</v>
      </c>
    </row>
    <row r="383" spans="1:37" ht="24.9" customHeight="1" thickTop="1" thickBot="1" x14ac:dyDescent="0.3">
      <c r="A383" s="251" t="s">
        <v>2344</v>
      </c>
      <c r="B383" s="251" t="s">
        <v>2344</v>
      </c>
      <c r="C383" s="251" t="s">
        <v>2344</v>
      </c>
      <c r="D383" s="251" t="s">
        <v>2344</v>
      </c>
      <c r="E383" s="251" t="s">
        <v>2344</v>
      </c>
      <c r="F383" s="251" t="s">
        <v>2344</v>
      </c>
      <c r="G383" s="251" t="s">
        <v>2344</v>
      </c>
      <c r="H383" s="251" t="s">
        <v>2344</v>
      </c>
      <c r="I383" s="251" t="s">
        <v>2344</v>
      </c>
      <c r="J383" s="251" t="s">
        <v>2344</v>
      </c>
      <c r="K383" s="251" t="s">
        <v>2344</v>
      </c>
      <c r="L383" s="251" t="s">
        <v>2344</v>
      </c>
      <c r="M383" s="251" t="s">
        <v>2344</v>
      </c>
      <c r="N383" s="251" t="s">
        <v>2344</v>
      </c>
      <c r="O383" s="251" t="s">
        <v>2344</v>
      </c>
      <c r="P383" s="251" t="s">
        <v>2344</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1123</v>
      </c>
      <c r="B384" s="251" t="s">
        <v>1123</v>
      </c>
      <c r="C384" s="251" t="s">
        <v>1123</v>
      </c>
      <c r="D384" s="251" t="s">
        <v>1123</v>
      </c>
      <c r="E384" s="251" t="s">
        <v>1123</v>
      </c>
      <c r="F384" s="251" t="s">
        <v>1123</v>
      </c>
      <c r="G384" s="251" t="s">
        <v>1123</v>
      </c>
      <c r="H384" s="251" t="s">
        <v>1123</v>
      </c>
      <c r="I384" s="251" t="s">
        <v>1123</v>
      </c>
      <c r="J384" s="251" t="s">
        <v>1123</v>
      </c>
      <c r="K384" s="251" t="s">
        <v>1123</v>
      </c>
      <c r="L384" s="251" t="s">
        <v>1123</v>
      </c>
      <c r="M384" s="251" t="s">
        <v>1123</v>
      </c>
      <c r="N384" s="251" t="s">
        <v>1123</v>
      </c>
      <c r="O384" s="251" t="s">
        <v>1123</v>
      </c>
      <c r="P384" s="251" t="s">
        <v>1123</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1124</v>
      </c>
      <c r="B385" s="251" t="s">
        <v>1124</v>
      </c>
      <c r="C385" s="251" t="s">
        <v>1124</v>
      </c>
      <c r="D385" s="251" t="s">
        <v>1124</v>
      </c>
      <c r="E385" s="251" t="s">
        <v>1124</v>
      </c>
      <c r="F385" s="251" t="s">
        <v>1124</v>
      </c>
      <c r="G385" s="251" t="s">
        <v>1124</v>
      </c>
      <c r="H385" s="251" t="s">
        <v>1124</v>
      </c>
      <c r="I385" s="251" t="s">
        <v>1124</v>
      </c>
      <c r="J385" s="251" t="s">
        <v>1124</v>
      </c>
      <c r="K385" s="251" t="s">
        <v>1124</v>
      </c>
      <c r="L385" s="251" t="s">
        <v>1124</v>
      </c>
      <c r="M385" s="251" t="s">
        <v>1124</v>
      </c>
      <c r="N385" s="251" t="s">
        <v>1124</v>
      </c>
      <c r="O385" s="251" t="s">
        <v>1124</v>
      </c>
      <c r="P385" s="251" t="s">
        <v>1124</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1125</v>
      </c>
      <c r="B386" s="251" t="s">
        <v>1125</v>
      </c>
      <c r="C386" s="251" t="s">
        <v>1125</v>
      </c>
      <c r="D386" s="251" t="s">
        <v>1125</v>
      </c>
      <c r="E386" s="251" t="s">
        <v>1125</v>
      </c>
      <c r="F386" s="251" t="s">
        <v>1125</v>
      </c>
      <c r="G386" s="251" t="s">
        <v>1125</v>
      </c>
      <c r="H386" s="251" t="s">
        <v>1125</v>
      </c>
      <c r="I386" s="251" t="s">
        <v>1125</v>
      </c>
      <c r="J386" s="251" t="s">
        <v>1125</v>
      </c>
      <c r="K386" s="251" t="s">
        <v>1125</v>
      </c>
      <c r="L386" s="251" t="s">
        <v>1125</v>
      </c>
      <c r="M386" s="251" t="s">
        <v>1125</v>
      </c>
      <c r="N386" s="251" t="s">
        <v>1125</v>
      </c>
      <c r="O386" s="251" t="s">
        <v>1125</v>
      </c>
      <c r="P386" s="251" t="s">
        <v>1125</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2345</v>
      </c>
      <c r="B387" s="251" t="s">
        <v>2345</v>
      </c>
      <c r="C387" s="251" t="s">
        <v>2345</v>
      </c>
      <c r="D387" s="251" t="s">
        <v>2345</v>
      </c>
      <c r="E387" s="251" t="s">
        <v>2345</v>
      </c>
      <c r="F387" s="251" t="s">
        <v>2345</v>
      </c>
      <c r="G387" s="251" t="s">
        <v>2345</v>
      </c>
      <c r="H387" s="251" t="s">
        <v>2345</v>
      </c>
      <c r="I387" s="251" t="s">
        <v>2345</v>
      </c>
      <c r="J387" s="251" t="s">
        <v>2345</v>
      </c>
      <c r="K387" s="251" t="s">
        <v>2345</v>
      </c>
      <c r="L387" s="251" t="s">
        <v>2345</v>
      </c>
      <c r="M387" s="251" t="s">
        <v>2345</v>
      </c>
      <c r="N387" s="251" t="s">
        <v>2345</v>
      </c>
      <c r="O387" s="251" t="s">
        <v>2345</v>
      </c>
      <c r="P387" s="251" t="s">
        <v>2345</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1748</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1749</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2346</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194</v>
      </c>
      <c r="AE395" s="221" t="s">
        <v>9</v>
      </c>
      <c r="AF395" s="85" t="s">
        <v>1706</v>
      </c>
      <c r="AG395" s="85" t="s">
        <v>1707</v>
      </c>
      <c r="AH395" s="85" t="s">
        <v>1708</v>
      </c>
      <c r="AI395" s="86" t="s">
        <v>1709</v>
      </c>
      <c r="AJ395" s="85"/>
      <c r="AK395" s="86" t="s">
        <v>1710</v>
      </c>
    </row>
    <row r="396" spans="1:37" ht="24.9" customHeight="1" thickTop="1" thickBot="1" x14ac:dyDescent="0.3">
      <c r="A396" s="251" t="s">
        <v>2347</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2348</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2349</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2350</v>
      </c>
      <c r="B399" s="251" t="s">
        <v>2350</v>
      </c>
      <c r="C399" s="251" t="s">
        <v>2350</v>
      </c>
      <c r="D399" s="251" t="s">
        <v>2350</v>
      </c>
      <c r="E399" s="251" t="s">
        <v>2350</v>
      </c>
      <c r="F399" s="251" t="s">
        <v>2350</v>
      </c>
      <c r="G399" s="251" t="s">
        <v>2350</v>
      </c>
      <c r="H399" s="251" t="s">
        <v>2350</v>
      </c>
      <c r="I399" s="251" t="s">
        <v>2350</v>
      </c>
      <c r="J399" s="251" t="s">
        <v>2350</v>
      </c>
      <c r="K399" s="251" t="s">
        <v>2350</v>
      </c>
      <c r="L399" s="251" t="s">
        <v>2350</v>
      </c>
      <c r="M399" s="251" t="s">
        <v>2350</v>
      </c>
      <c r="N399" s="251" t="s">
        <v>2350</v>
      </c>
      <c r="O399" s="251" t="s">
        <v>2350</v>
      </c>
      <c r="P399" s="251" t="s">
        <v>2350</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2351</v>
      </c>
      <c r="B400" s="251" t="s">
        <v>2351</v>
      </c>
      <c r="C400" s="251" t="s">
        <v>2351</v>
      </c>
      <c r="D400" s="251" t="s">
        <v>2351</v>
      </c>
      <c r="E400" s="251" t="s">
        <v>2351</v>
      </c>
      <c r="F400" s="251" t="s">
        <v>2351</v>
      </c>
      <c r="G400" s="251" t="s">
        <v>2351</v>
      </c>
      <c r="H400" s="251" t="s">
        <v>2351</v>
      </c>
      <c r="I400" s="251" t="s">
        <v>2351</v>
      </c>
      <c r="J400" s="251" t="s">
        <v>2351</v>
      </c>
      <c r="K400" s="251" t="s">
        <v>2351</v>
      </c>
      <c r="L400" s="251" t="s">
        <v>2351</v>
      </c>
      <c r="M400" s="251" t="s">
        <v>2351</v>
      </c>
      <c r="N400" s="251" t="s">
        <v>2351</v>
      </c>
      <c r="O400" s="251" t="s">
        <v>2351</v>
      </c>
      <c r="P400" s="251" t="s">
        <v>2351</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2352</v>
      </c>
      <c r="B401" s="251" t="s">
        <v>2352</v>
      </c>
      <c r="C401" s="251" t="s">
        <v>2352</v>
      </c>
      <c r="D401" s="251" t="s">
        <v>2352</v>
      </c>
      <c r="E401" s="251" t="s">
        <v>2352</v>
      </c>
      <c r="F401" s="251" t="s">
        <v>2352</v>
      </c>
      <c r="G401" s="251" t="s">
        <v>2352</v>
      </c>
      <c r="H401" s="251" t="s">
        <v>2352</v>
      </c>
      <c r="I401" s="251" t="s">
        <v>2352</v>
      </c>
      <c r="J401" s="251" t="s">
        <v>2352</v>
      </c>
      <c r="K401" s="251" t="s">
        <v>2352</v>
      </c>
      <c r="L401" s="251" t="s">
        <v>2352</v>
      </c>
      <c r="M401" s="251" t="s">
        <v>2352</v>
      </c>
      <c r="N401" s="251" t="s">
        <v>2352</v>
      </c>
      <c r="O401" s="251" t="s">
        <v>2352</v>
      </c>
      <c r="P401" s="251" t="s">
        <v>2352</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2353</v>
      </c>
      <c r="B402" s="251" t="s">
        <v>2353</v>
      </c>
      <c r="C402" s="251" t="s">
        <v>2353</v>
      </c>
      <c r="D402" s="251" t="s">
        <v>2353</v>
      </c>
      <c r="E402" s="251" t="s">
        <v>2353</v>
      </c>
      <c r="F402" s="251" t="s">
        <v>2353</v>
      </c>
      <c r="G402" s="251" t="s">
        <v>2353</v>
      </c>
      <c r="H402" s="251" t="s">
        <v>2353</v>
      </c>
      <c r="I402" s="251" t="s">
        <v>2353</v>
      </c>
      <c r="J402" s="251" t="s">
        <v>2353</v>
      </c>
      <c r="K402" s="251" t="s">
        <v>2353</v>
      </c>
      <c r="L402" s="251" t="s">
        <v>2353</v>
      </c>
      <c r="M402" s="251" t="s">
        <v>2353</v>
      </c>
      <c r="N402" s="251" t="s">
        <v>2353</v>
      </c>
      <c r="O402" s="251" t="s">
        <v>2353</v>
      </c>
      <c r="P402" s="251" t="s">
        <v>2353</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2354</v>
      </c>
      <c r="B403" s="251" t="s">
        <v>2354</v>
      </c>
      <c r="C403" s="251" t="s">
        <v>2354</v>
      </c>
      <c r="D403" s="251" t="s">
        <v>2354</v>
      </c>
      <c r="E403" s="251" t="s">
        <v>2354</v>
      </c>
      <c r="F403" s="251" t="s">
        <v>2354</v>
      </c>
      <c r="G403" s="251" t="s">
        <v>2354</v>
      </c>
      <c r="H403" s="251" t="s">
        <v>2354</v>
      </c>
      <c r="I403" s="251" t="s">
        <v>2354</v>
      </c>
      <c r="J403" s="251" t="s">
        <v>2354</v>
      </c>
      <c r="K403" s="251" t="s">
        <v>2354</v>
      </c>
      <c r="L403" s="251" t="s">
        <v>2354</v>
      </c>
      <c r="M403" s="251" t="s">
        <v>2354</v>
      </c>
      <c r="N403" s="251" t="s">
        <v>2354</v>
      </c>
      <c r="O403" s="251" t="s">
        <v>2354</v>
      </c>
      <c r="P403" s="251" t="s">
        <v>2354</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1750</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1751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203</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194</v>
      </c>
      <c r="AE407" s="103" t="s">
        <v>9</v>
      </c>
      <c r="AF407" s="85" t="s">
        <v>1706</v>
      </c>
      <c r="AG407" s="85" t="s">
        <v>1707</v>
      </c>
      <c r="AH407" s="85" t="s">
        <v>1708</v>
      </c>
      <c r="AI407" s="86" t="s">
        <v>1709</v>
      </c>
      <c r="AJ407" s="85"/>
      <c r="AK407" s="86" t="s">
        <v>1710</v>
      </c>
    </row>
    <row r="408" spans="1:37" ht="24.9" customHeight="1" thickTop="1" thickBot="1" x14ac:dyDescent="0.3">
      <c r="A408" s="251" t="s">
        <v>1054</v>
      </c>
      <c r="B408" s="251" t="s">
        <v>1054</v>
      </c>
      <c r="C408" s="251" t="s">
        <v>1054</v>
      </c>
      <c r="D408" s="251" t="s">
        <v>1054</v>
      </c>
      <c r="E408" s="251" t="s">
        <v>1054</v>
      </c>
      <c r="F408" s="251" t="s">
        <v>1054</v>
      </c>
      <c r="G408" s="251" t="s">
        <v>1054</v>
      </c>
      <c r="H408" s="251" t="s">
        <v>1054</v>
      </c>
      <c r="I408" s="251" t="s">
        <v>1054</v>
      </c>
      <c r="J408" s="251" t="s">
        <v>1054</v>
      </c>
      <c r="K408" s="251" t="s">
        <v>1054</v>
      </c>
      <c r="L408" s="251" t="s">
        <v>1054</v>
      </c>
      <c r="M408" s="251" t="s">
        <v>1054</v>
      </c>
      <c r="N408" s="251" t="s">
        <v>1054</v>
      </c>
      <c r="O408" s="251" t="s">
        <v>1054</v>
      </c>
      <c r="P408" s="251" t="s">
        <v>1054</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1055</v>
      </c>
      <c r="B409" s="251" t="s">
        <v>1055</v>
      </c>
      <c r="C409" s="251" t="s">
        <v>1055</v>
      </c>
      <c r="D409" s="251" t="s">
        <v>1055</v>
      </c>
      <c r="E409" s="251" t="s">
        <v>1055</v>
      </c>
      <c r="F409" s="251" t="s">
        <v>1055</v>
      </c>
      <c r="G409" s="251" t="s">
        <v>1055</v>
      </c>
      <c r="H409" s="251" t="s">
        <v>1055</v>
      </c>
      <c r="I409" s="251" t="s">
        <v>1055</v>
      </c>
      <c r="J409" s="251" t="s">
        <v>1055</v>
      </c>
      <c r="K409" s="251" t="s">
        <v>1055</v>
      </c>
      <c r="L409" s="251" t="s">
        <v>1055</v>
      </c>
      <c r="M409" s="251" t="s">
        <v>1055</v>
      </c>
      <c r="N409" s="251" t="s">
        <v>1055</v>
      </c>
      <c r="O409" s="251" t="s">
        <v>1055</v>
      </c>
      <c r="P409" s="251" t="s">
        <v>1055</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1056</v>
      </c>
      <c r="B410" s="251" t="s">
        <v>1056</v>
      </c>
      <c r="C410" s="251" t="s">
        <v>1056</v>
      </c>
      <c r="D410" s="251" t="s">
        <v>1056</v>
      </c>
      <c r="E410" s="251" t="s">
        <v>1056</v>
      </c>
      <c r="F410" s="251" t="s">
        <v>1056</v>
      </c>
      <c r="G410" s="251" t="s">
        <v>1056</v>
      </c>
      <c r="H410" s="251" t="s">
        <v>1056</v>
      </c>
      <c r="I410" s="251" t="s">
        <v>1056</v>
      </c>
      <c r="J410" s="251" t="s">
        <v>1056</v>
      </c>
      <c r="K410" s="251" t="s">
        <v>1056</v>
      </c>
      <c r="L410" s="251" t="s">
        <v>1056</v>
      </c>
      <c r="M410" s="251" t="s">
        <v>1056</v>
      </c>
      <c r="N410" s="251" t="s">
        <v>1056</v>
      </c>
      <c r="O410" s="251" t="s">
        <v>1056</v>
      </c>
      <c r="P410" s="251" t="s">
        <v>1056</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1057</v>
      </c>
      <c r="B411" s="251" t="s">
        <v>1057</v>
      </c>
      <c r="C411" s="251" t="s">
        <v>1057</v>
      </c>
      <c r="D411" s="251" t="s">
        <v>1057</v>
      </c>
      <c r="E411" s="251" t="s">
        <v>1057</v>
      </c>
      <c r="F411" s="251" t="s">
        <v>1057</v>
      </c>
      <c r="G411" s="251" t="s">
        <v>1057</v>
      </c>
      <c r="H411" s="251" t="s">
        <v>1057</v>
      </c>
      <c r="I411" s="251" t="s">
        <v>1057</v>
      </c>
      <c r="J411" s="251" t="s">
        <v>1057</v>
      </c>
      <c r="K411" s="251" t="s">
        <v>1057</v>
      </c>
      <c r="L411" s="251" t="s">
        <v>1057</v>
      </c>
      <c r="M411" s="251" t="s">
        <v>1057</v>
      </c>
      <c r="N411" s="251" t="s">
        <v>1057</v>
      </c>
      <c r="O411" s="251" t="s">
        <v>1057</v>
      </c>
      <c r="P411" s="251" t="s">
        <v>1057</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2355</v>
      </c>
      <c r="B412" s="251" t="s">
        <v>2355</v>
      </c>
      <c r="C412" s="251" t="s">
        <v>2355</v>
      </c>
      <c r="D412" s="251" t="s">
        <v>2355</v>
      </c>
      <c r="E412" s="251" t="s">
        <v>2355</v>
      </c>
      <c r="F412" s="251" t="s">
        <v>2355</v>
      </c>
      <c r="G412" s="251" t="s">
        <v>2355</v>
      </c>
      <c r="H412" s="251" t="s">
        <v>2355</v>
      </c>
      <c r="I412" s="251" t="s">
        <v>2355</v>
      </c>
      <c r="J412" s="251" t="s">
        <v>2355</v>
      </c>
      <c r="K412" s="251" t="s">
        <v>2355</v>
      </c>
      <c r="L412" s="251" t="s">
        <v>2355</v>
      </c>
      <c r="M412" s="251" t="s">
        <v>2355</v>
      </c>
      <c r="N412" s="251" t="s">
        <v>2355</v>
      </c>
      <c r="O412" s="251" t="s">
        <v>2355</v>
      </c>
      <c r="P412" s="251" t="s">
        <v>2355</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1752</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1753</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2356</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194</v>
      </c>
      <c r="AE420" s="221" t="s">
        <v>9</v>
      </c>
      <c r="AF420" s="85" t="s">
        <v>1706</v>
      </c>
      <c r="AG420" s="85" t="s">
        <v>1707</v>
      </c>
      <c r="AH420" s="85" t="s">
        <v>1708</v>
      </c>
      <c r="AI420" s="86" t="s">
        <v>1709</v>
      </c>
      <c r="AJ420" s="85"/>
      <c r="AK420" s="86" t="s">
        <v>1710</v>
      </c>
    </row>
    <row r="421" spans="1:37" ht="24.9" customHeight="1" thickTop="1" thickBot="1" x14ac:dyDescent="0.3">
      <c r="A421" s="251" t="s">
        <v>2358</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2359</v>
      </c>
      <c r="B422" s="251" t="s">
        <v>2359</v>
      </c>
      <c r="C422" s="251" t="s">
        <v>2359</v>
      </c>
      <c r="D422" s="251" t="s">
        <v>2359</v>
      </c>
      <c r="E422" s="251" t="s">
        <v>2359</v>
      </c>
      <c r="F422" s="251" t="s">
        <v>2359</v>
      </c>
      <c r="G422" s="251" t="s">
        <v>2359</v>
      </c>
      <c r="H422" s="251" t="s">
        <v>2359</v>
      </c>
      <c r="I422" s="251" t="s">
        <v>2359</v>
      </c>
      <c r="J422" s="251" t="s">
        <v>2359</v>
      </c>
      <c r="K422" s="251" t="s">
        <v>2359</v>
      </c>
      <c r="L422" s="251" t="s">
        <v>2359</v>
      </c>
      <c r="M422" s="251" t="s">
        <v>2359</v>
      </c>
      <c r="N422" s="251" t="s">
        <v>2359</v>
      </c>
      <c r="O422" s="251" t="s">
        <v>2359</v>
      </c>
      <c r="P422" s="251" t="s">
        <v>2359</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2360</v>
      </c>
      <c r="B423" s="251" t="s">
        <v>2360</v>
      </c>
      <c r="C423" s="251" t="s">
        <v>2360</v>
      </c>
      <c r="D423" s="251" t="s">
        <v>2360</v>
      </c>
      <c r="E423" s="251" t="s">
        <v>2360</v>
      </c>
      <c r="F423" s="251" t="s">
        <v>2360</v>
      </c>
      <c r="G423" s="251" t="s">
        <v>2360</v>
      </c>
      <c r="H423" s="251" t="s">
        <v>2360</v>
      </c>
      <c r="I423" s="251" t="s">
        <v>2360</v>
      </c>
      <c r="J423" s="251" t="s">
        <v>2360</v>
      </c>
      <c r="K423" s="251" t="s">
        <v>2360</v>
      </c>
      <c r="L423" s="251" t="s">
        <v>2360</v>
      </c>
      <c r="M423" s="251" t="s">
        <v>2360</v>
      </c>
      <c r="N423" s="251" t="s">
        <v>2360</v>
      </c>
      <c r="O423" s="251" t="s">
        <v>2360</v>
      </c>
      <c r="P423" s="251" t="s">
        <v>2360</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2361</v>
      </c>
      <c r="B424" s="251" t="s">
        <v>2361</v>
      </c>
      <c r="C424" s="251" t="s">
        <v>2361</v>
      </c>
      <c r="D424" s="251" t="s">
        <v>2361</v>
      </c>
      <c r="E424" s="251" t="s">
        <v>2361</v>
      </c>
      <c r="F424" s="251" t="s">
        <v>2361</v>
      </c>
      <c r="G424" s="251" t="s">
        <v>2361</v>
      </c>
      <c r="H424" s="251" t="s">
        <v>2361</v>
      </c>
      <c r="I424" s="251" t="s">
        <v>2361</v>
      </c>
      <c r="J424" s="251" t="s">
        <v>2361</v>
      </c>
      <c r="K424" s="251" t="s">
        <v>2361</v>
      </c>
      <c r="L424" s="251" t="s">
        <v>2361</v>
      </c>
      <c r="M424" s="251" t="s">
        <v>2361</v>
      </c>
      <c r="N424" s="251" t="s">
        <v>2361</v>
      </c>
      <c r="O424" s="251" t="s">
        <v>2361</v>
      </c>
      <c r="P424" s="251" t="s">
        <v>2361</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2362</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2118</v>
      </c>
      <c r="B426" s="252" t="s">
        <v>2118</v>
      </c>
      <c r="C426" s="252" t="s">
        <v>2118</v>
      </c>
      <c r="D426" s="252" t="s">
        <v>2118</v>
      </c>
      <c r="E426" s="252" t="s">
        <v>2118</v>
      </c>
      <c r="F426" s="252" t="s">
        <v>2118</v>
      </c>
      <c r="G426" s="252" t="s">
        <v>2118</v>
      </c>
      <c r="H426" s="252" t="s">
        <v>2118</v>
      </c>
      <c r="I426" s="252" t="s">
        <v>2118</v>
      </c>
      <c r="J426" s="252" t="s">
        <v>2118</v>
      </c>
      <c r="K426" s="252" t="s">
        <v>2118</v>
      </c>
      <c r="L426" s="252" t="s">
        <v>2118</v>
      </c>
      <c r="M426" s="252" t="s">
        <v>2118</v>
      </c>
      <c r="N426" s="252" t="s">
        <v>2118</v>
      </c>
      <c r="O426" s="252" t="s">
        <v>2118</v>
      </c>
      <c r="P426" s="252" t="s">
        <v>2118</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2363</v>
      </c>
      <c r="B427" s="251" t="s">
        <v>2363</v>
      </c>
      <c r="C427" s="251" t="s">
        <v>2363</v>
      </c>
      <c r="D427" s="251" t="s">
        <v>2363</v>
      </c>
      <c r="E427" s="251" t="s">
        <v>2363</v>
      </c>
      <c r="F427" s="251" t="s">
        <v>2363</v>
      </c>
      <c r="G427" s="251" t="s">
        <v>2363</v>
      </c>
      <c r="H427" s="251" t="s">
        <v>2363</v>
      </c>
      <c r="I427" s="251" t="s">
        <v>2363</v>
      </c>
      <c r="J427" s="251" t="s">
        <v>2363</v>
      </c>
      <c r="K427" s="251" t="s">
        <v>2363</v>
      </c>
      <c r="L427" s="251" t="s">
        <v>2363</v>
      </c>
      <c r="M427" s="251" t="s">
        <v>2363</v>
      </c>
      <c r="N427" s="251" t="s">
        <v>2363</v>
      </c>
      <c r="O427" s="251" t="s">
        <v>2363</v>
      </c>
      <c r="P427" s="251" t="s">
        <v>2363</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2364</v>
      </c>
      <c r="B428" s="251" t="s">
        <v>2364</v>
      </c>
      <c r="C428" s="251" t="s">
        <v>2364</v>
      </c>
      <c r="D428" s="251" t="s">
        <v>2364</v>
      </c>
      <c r="E428" s="251" t="s">
        <v>2364</v>
      </c>
      <c r="F428" s="251" t="s">
        <v>2364</v>
      </c>
      <c r="G428" s="251" t="s">
        <v>2364</v>
      </c>
      <c r="H428" s="251" t="s">
        <v>2364</v>
      </c>
      <c r="I428" s="251" t="s">
        <v>2364</v>
      </c>
      <c r="J428" s="251" t="s">
        <v>2364</v>
      </c>
      <c r="K428" s="251" t="s">
        <v>2364</v>
      </c>
      <c r="L428" s="251" t="s">
        <v>2364</v>
      </c>
      <c r="M428" s="251" t="s">
        <v>2364</v>
      </c>
      <c r="N428" s="251" t="s">
        <v>2364</v>
      </c>
      <c r="O428" s="251" t="s">
        <v>2364</v>
      </c>
      <c r="P428" s="251" t="s">
        <v>2364</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2365</v>
      </c>
      <c r="B429" s="251" t="s">
        <v>2365</v>
      </c>
      <c r="C429" s="251" t="s">
        <v>2365</v>
      </c>
      <c r="D429" s="251" t="s">
        <v>2365</v>
      </c>
      <c r="E429" s="251" t="s">
        <v>2365</v>
      </c>
      <c r="F429" s="251" t="s">
        <v>2365</v>
      </c>
      <c r="G429" s="251" t="s">
        <v>2365</v>
      </c>
      <c r="H429" s="251" t="s">
        <v>2365</v>
      </c>
      <c r="I429" s="251" t="s">
        <v>2365</v>
      </c>
      <c r="J429" s="251" t="s">
        <v>2365</v>
      </c>
      <c r="K429" s="251" t="s">
        <v>2365</v>
      </c>
      <c r="L429" s="251" t="s">
        <v>2365</v>
      </c>
      <c r="M429" s="251" t="s">
        <v>2365</v>
      </c>
      <c r="N429" s="251" t="s">
        <v>2365</v>
      </c>
      <c r="O429" s="251" t="s">
        <v>2365</v>
      </c>
      <c r="P429" s="251" t="s">
        <v>2365</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2366</v>
      </c>
      <c r="B430" s="251" t="s">
        <v>2366</v>
      </c>
      <c r="C430" s="251" t="s">
        <v>2366</v>
      </c>
      <c r="D430" s="251" t="s">
        <v>2366</v>
      </c>
      <c r="E430" s="251" t="s">
        <v>2366</v>
      </c>
      <c r="F430" s="251" t="s">
        <v>2366</v>
      </c>
      <c r="G430" s="251" t="s">
        <v>2366</v>
      </c>
      <c r="H430" s="251" t="s">
        <v>2366</v>
      </c>
      <c r="I430" s="251" t="s">
        <v>2366</v>
      </c>
      <c r="J430" s="251" t="s">
        <v>2366</v>
      </c>
      <c r="K430" s="251" t="s">
        <v>2366</v>
      </c>
      <c r="L430" s="251" t="s">
        <v>2366</v>
      </c>
      <c r="M430" s="251" t="s">
        <v>2366</v>
      </c>
      <c r="N430" s="251" t="s">
        <v>2366</v>
      </c>
      <c r="O430" s="251" t="s">
        <v>2366</v>
      </c>
      <c r="P430" s="251" t="s">
        <v>2366</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2367</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1565</v>
      </c>
      <c r="B432" s="252" t="s">
        <v>1565</v>
      </c>
      <c r="C432" s="252" t="s">
        <v>1565</v>
      </c>
      <c r="D432" s="252" t="s">
        <v>1565</v>
      </c>
      <c r="E432" s="252" t="s">
        <v>1565</v>
      </c>
      <c r="F432" s="252" t="s">
        <v>1565</v>
      </c>
      <c r="G432" s="252" t="s">
        <v>1565</v>
      </c>
      <c r="H432" s="252" t="s">
        <v>1565</v>
      </c>
      <c r="I432" s="252" t="s">
        <v>1565</v>
      </c>
      <c r="J432" s="252" t="s">
        <v>1565</v>
      </c>
      <c r="K432" s="252" t="s">
        <v>1565</v>
      </c>
      <c r="L432" s="252" t="s">
        <v>1565</v>
      </c>
      <c r="M432" s="252" t="s">
        <v>1565</v>
      </c>
      <c r="N432" s="252" t="s">
        <v>1565</v>
      </c>
      <c r="O432" s="252" t="s">
        <v>1565</v>
      </c>
      <c r="P432" s="252" t="s">
        <v>1565</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2368</v>
      </c>
      <c r="B433" s="252" t="s">
        <v>2368</v>
      </c>
      <c r="C433" s="252" t="s">
        <v>2368</v>
      </c>
      <c r="D433" s="252" t="s">
        <v>2368</v>
      </c>
      <c r="E433" s="252" t="s">
        <v>2368</v>
      </c>
      <c r="F433" s="252" t="s">
        <v>2368</v>
      </c>
      <c r="G433" s="252" t="s">
        <v>2368</v>
      </c>
      <c r="H433" s="252" t="s">
        <v>2368</v>
      </c>
      <c r="I433" s="252" t="s">
        <v>2368</v>
      </c>
      <c r="J433" s="252" t="s">
        <v>2368</v>
      </c>
      <c r="K433" s="252" t="s">
        <v>2368</v>
      </c>
      <c r="L433" s="252" t="s">
        <v>2368</v>
      </c>
      <c r="M433" s="252" t="s">
        <v>2368</v>
      </c>
      <c r="N433" s="252" t="s">
        <v>2368</v>
      </c>
      <c r="O433" s="252" t="s">
        <v>2368</v>
      </c>
      <c r="P433" s="252" t="s">
        <v>2368</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2369</v>
      </c>
      <c r="B434" s="251" t="s">
        <v>2369</v>
      </c>
      <c r="C434" s="251" t="s">
        <v>2369</v>
      </c>
      <c r="D434" s="251" t="s">
        <v>2369</v>
      </c>
      <c r="E434" s="251" t="s">
        <v>2369</v>
      </c>
      <c r="F434" s="251" t="s">
        <v>2369</v>
      </c>
      <c r="G434" s="251" t="s">
        <v>2369</v>
      </c>
      <c r="H434" s="251" t="s">
        <v>2369</v>
      </c>
      <c r="I434" s="251" t="s">
        <v>2369</v>
      </c>
      <c r="J434" s="251" t="s">
        <v>2369</v>
      </c>
      <c r="K434" s="251" t="s">
        <v>2369</v>
      </c>
      <c r="L434" s="251" t="s">
        <v>2369</v>
      </c>
      <c r="M434" s="251" t="s">
        <v>2369</v>
      </c>
      <c r="N434" s="251" t="s">
        <v>2369</v>
      </c>
      <c r="O434" s="251" t="s">
        <v>2369</v>
      </c>
      <c r="P434" s="251" t="s">
        <v>2369</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2370</v>
      </c>
      <c r="B435" s="251" t="s">
        <v>2370</v>
      </c>
      <c r="C435" s="251" t="s">
        <v>2370</v>
      </c>
      <c r="D435" s="251" t="s">
        <v>2370</v>
      </c>
      <c r="E435" s="251" t="s">
        <v>2370</v>
      </c>
      <c r="F435" s="251" t="s">
        <v>2370</v>
      </c>
      <c r="G435" s="251" t="s">
        <v>2370</v>
      </c>
      <c r="H435" s="251" t="s">
        <v>2370</v>
      </c>
      <c r="I435" s="251" t="s">
        <v>2370</v>
      </c>
      <c r="J435" s="251" t="s">
        <v>2370</v>
      </c>
      <c r="K435" s="251" t="s">
        <v>2370</v>
      </c>
      <c r="L435" s="251" t="s">
        <v>2370</v>
      </c>
      <c r="M435" s="251" t="s">
        <v>2370</v>
      </c>
      <c r="N435" s="251" t="s">
        <v>2370</v>
      </c>
      <c r="O435" s="251" t="s">
        <v>2370</v>
      </c>
      <c r="P435" s="251" t="s">
        <v>2370</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2371</v>
      </c>
      <c r="B436" s="251" t="s">
        <v>2371</v>
      </c>
      <c r="C436" s="251" t="s">
        <v>2371</v>
      </c>
      <c r="D436" s="251" t="s">
        <v>2371</v>
      </c>
      <c r="E436" s="251" t="s">
        <v>2371</v>
      </c>
      <c r="F436" s="251" t="s">
        <v>2371</v>
      </c>
      <c r="G436" s="251" t="s">
        <v>2371</v>
      </c>
      <c r="H436" s="251" t="s">
        <v>2371</v>
      </c>
      <c r="I436" s="251" t="s">
        <v>2371</v>
      </c>
      <c r="J436" s="251" t="s">
        <v>2371</v>
      </c>
      <c r="K436" s="251" t="s">
        <v>2371</v>
      </c>
      <c r="L436" s="251" t="s">
        <v>2371</v>
      </c>
      <c r="M436" s="251" t="s">
        <v>2371</v>
      </c>
      <c r="N436" s="251" t="s">
        <v>2371</v>
      </c>
      <c r="O436" s="251" t="s">
        <v>2371</v>
      </c>
      <c r="P436" s="251" t="s">
        <v>2371</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2372</v>
      </c>
      <c r="B437" s="252" t="s">
        <v>2372</v>
      </c>
      <c r="C437" s="252" t="s">
        <v>2372</v>
      </c>
      <c r="D437" s="252" t="s">
        <v>2372</v>
      </c>
      <c r="E437" s="252" t="s">
        <v>2372</v>
      </c>
      <c r="F437" s="252" t="s">
        <v>2372</v>
      </c>
      <c r="G437" s="252" t="s">
        <v>2372</v>
      </c>
      <c r="H437" s="252" t="s">
        <v>2372</v>
      </c>
      <c r="I437" s="252" t="s">
        <v>2372</v>
      </c>
      <c r="J437" s="252" t="s">
        <v>2372</v>
      </c>
      <c r="K437" s="252" t="s">
        <v>2372</v>
      </c>
      <c r="L437" s="252" t="s">
        <v>2372</v>
      </c>
      <c r="M437" s="252" t="s">
        <v>2372</v>
      </c>
      <c r="N437" s="252" t="s">
        <v>2372</v>
      </c>
      <c r="O437" s="252" t="s">
        <v>2372</v>
      </c>
      <c r="P437" s="252" t="s">
        <v>2372</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2373</v>
      </c>
      <c r="B438" s="252" t="s">
        <v>2373</v>
      </c>
      <c r="C438" s="252" t="s">
        <v>2373</v>
      </c>
      <c r="D438" s="252" t="s">
        <v>2373</v>
      </c>
      <c r="E438" s="252" t="s">
        <v>2373</v>
      </c>
      <c r="F438" s="252" t="s">
        <v>2373</v>
      </c>
      <c r="G438" s="252" t="s">
        <v>2373</v>
      </c>
      <c r="H438" s="252" t="s">
        <v>2373</v>
      </c>
      <c r="I438" s="252" t="s">
        <v>2373</v>
      </c>
      <c r="J438" s="252" t="s">
        <v>2373</v>
      </c>
      <c r="K438" s="252" t="s">
        <v>2373</v>
      </c>
      <c r="L438" s="252" t="s">
        <v>2373</v>
      </c>
      <c r="M438" s="252" t="s">
        <v>2373</v>
      </c>
      <c r="N438" s="252" t="s">
        <v>2373</v>
      </c>
      <c r="O438" s="252" t="s">
        <v>2373</v>
      </c>
      <c r="P438" s="252" t="s">
        <v>2373</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2374</v>
      </c>
      <c r="B439" s="251" t="s">
        <v>2374</v>
      </c>
      <c r="C439" s="251" t="s">
        <v>2374</v>
      </c>
      <c r="D439" s="251" t="s">
        <v>2374</v>
      </c>
      <c r="E439" s="251" t="s">
        <v>2374</v>
      </c>
      <c r="F439" s="251" t="s">
        <v>2374</v>
      </c>
      <c r="G439" s="251" t="s">
        <v>2374</v>
      </c>
      <c r="H439" s="251" t="s">
        <v>2374</v>
      </c>
      <c r="I439" s="251" t="s">
        <v>2374</v>
      </c>
      <c r="J439" s="251" t="s">
        <v>2374</v>
      </c>
      <c r="K439" s="251" t="s">
        <v>2374</v>
      </c>
      <c r="L439" s="251" t="s">
        <v>2374</v>
      </c>
      <c r="M439" s="251" t="s">
        <v>2374</v>
      </c>
      <c r="N439" s="251" t="s">
        <v>2374</v>
      </c>
      <c r="O439" s="251" t="s">
        <v>2374</v>
      </c>
      <c r="P439" s="251" t="s">
        <v>2374</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2375</v>
      </c>
      <c r="B440" s="251" t="s">
        <v>2375</v>
      </c>
      <c r="C440" s="251" t="s">
        <v>2375</v>
      </c>
      <c r="D440" s="251" t="s">
        <v>2375</v>
      </c>
      <c r="E440" s="251" t="s">
        <v>2375</v>
      </c>
      <c r="F440" s="251" t="s">
        <v>2375</v>
      </c>
      <c r="G440" s="251" t="s">
        <v>2375</v>
      </c>
      <c r="H440" s="251" t="s">
        <v>2375</v>
      </c>
      <c r="I440" s="251" t="s">
        <v>2375</v>
      </c>
      <c r="J440" s="251" t="s">
        <v>2375</v>
      </c>
      <c r="K440" s="251" t="s">
        <v>2375</v>
      </c>
      <c r="L440" s="251" t="s">
        <v>2375</v>
      </c>
      <c r="M440" s="251" t="s">
        <v>2375</v>
      </c>
      <c r="N440" s="251" t="s">
        <v>2375</v>
      </c>
      <c r="O440" s="251" t="s">
        <v>2375</v>
      </c>
      <c r="P440" s="251" t="s">
        <v>2375</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2376</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1326</v>
      </c>
      <c r="B442" s="251" t="s">
        <v>1326</v>
      </c>
      <c r="C442" s="251" t="s">
        <v>1326</v>
      </c>
      <c r="D442" s="251" t="s">
        <v>1326</v>
      </c>
      <c r="E442" s="251" t="s">
        <v>1326</v>
      </c>
      <c r="F442" s="251" t="s">
        <v>1326</v>
      </c>
      <c r="G442" s="251" t="s">
        <v>1326</v>
      </c>
      <c r="H442" s="251" t="s">
        <v>1326</v>
      </c>
      <c r="I442" s="251" t="s">
        <v>1326</v>
      </c>
      <c r="J442" s="251" t="s">
        <v>1326</v>
      </c>
      <c r="K442" s="251" t="s">
        <v>1326</v>
      </c>
      <c r="L442" s="251" t="s">
        <v>1326</v>
      </c>
      <c r="M442" s="251" t="s">
        <v>1326</v>
      </c>
      <c r="N442" s="251" t="s">
        <v>1326</v>
      </c>
      <c r="O442" s="251" t="s">
        <v>1326</v>
      </c>
      <c r="P442" s="251" t="s">
        <v>1326</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2377</v>
      </c>
      <c r="B443" s="251" t="s">
        <v>2377</v>
      </c>
      <c r="C443" s="251" t="s">
        <v>2377</v>
      </c>
      <c r="D443" s="251" t="s">
        <v>2377</v>
      </c>
      <c r="E443" s="251" t="s">
        <v>2377</v>
      </c>
      <c r="F443" s="251" t="s">
        <v>2377</v>
      </c>
      <c r="G443" s="251" t="s">
        <v>2377</v>
      </c>
      <c r="H443" s="251" t="s">
        <v>2377</v>
      </c>
      <c r="I443" s="251" t="s">
        <v>2377</v>
      </c>
      <c r="J443" s="251" t="s">
        <v>2377</v>
      </c>
      <c r="K443" s="251" t="s">
        <v>2377</v>
      </c>
      <c r="L443" s="251" t="s">
        <v>2377</v>
      </c>
      <c r="M443" s="251" t="s">
        <v>2377</v>
      </c>
      <c r="N443" s="251" t="s">
        <v>2377</v>
      </c>
      <c r="O443" s="251" t="s">
        <v>2377</v>
      </c>
      <c r="P443" s="251" t="s">
        <v>2377</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2378</v>
      </c>
      <c r="B444" s="252" t="s">
        <v>2378</v>
      </c>
      <c r="C444" s="252" t="s">
        <v>2378</v>
      </c>
      <c r="D444" s="252" t="s">
        <v>2378</v>
      </c>
      <c r="E444" s="252" t="s">
        <v>2378</v>
      </c>
      <c r="F444" s="252" t="s">
        <v>2378</v>
      </c>
      <c r="G444" s="252" t="s">
        <v>2378</v>
      </c>
      <c r="H444" s="252" t="s">
        <v>2378</v>
      </c>
      <c r="I444" s="252" t="s">
        <v>2378</v>
      </c>
      <c r="J444" s="252" t="s">
        <v>2378</v>
      </c>
      <c r="K444" s="252" t="s">
        <v>2378</v>
      </c>
      <c r="L444" s="252" t="s">
        <v>2378</v>
      </c>
      <c r="M444" s="252" t="s">
        <v>2378</v>
      </c>
      <c r="N444" s="252" t="s">
        <v>2378</v>
      </c>
      <c r="O444" s="252" t="s">
        <v>2378</v>
      </c>
      <c r="P444" s="252" t="s">
        <v>2378</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2379</v>
      </c>
      <c r="B445" s="252" t="s">
        <v>2379</v>
      </c>
      <c r="C445" s="252" t="s">
        <v>2379</v>
      </c>
      <c r="D445" s="252" t="s">
        <v>2379</v>
      </c>
      <c r="E445" s="252" t="s">
        <v>2379</v>
      </c>
      <c r="F445" s="252" t="s">
        <v>2379</v>
      </c>
      <c r="G445" s="252" t="s">
        <v>2379</v>
      </c>
      <c r="H445" s="252" t="s">
        <v>2379</v>
      </c>
      <c r="I445" s="252" t="s">
        <v>2379</v>
      </c>
      <c r="J445" s="252" t="s">
        <v>2379</v>
      </c>
      <c r="K445" s="252" t="s">
        <v>2379</v>
      </c>
      <c r="L445" s="252" t="s">
        <v>2379</v>
      </c>
      <c r="M445" s="252" t="s">
        <v>2379</v>
      </c>
      <c r="N445" s="252" t="s">
        <v>2379</v>
      </c>
      <c r="O445" s="252" t="s">
        <v>2379</v>
      </c>
      <c r="P445" s="252" t="s">
        <v>2379</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2380</v>
      </c>
      <c r="B446" s="251" t="s">
        <v>2380</v>
      </c>
      <c r="C446" s="251" t="s">
        <v>2380</v>
      </c>
      <c r="D446" s="251" t="s">
        <v>2380</v>
      </c>
      <c r="E446" s="251" t="s">
        <v>2380</v>
      </c>
      <c r="F446" s="251" t="s">
        <v>2380</v>
      </c>
      <c r="G446" s="251" t="s">
        <v>2380</v>
      </c>
      <c r="H446" s="251" t="s">
        <v>2380</v>
      </c>
      <c r="I446" s="251" t="s">
        <v>2380</v>
      </c>
      <c r="J446" s="251" t="s">
        <v>2380</v>
      </c>
      <c r="K446" s="251" t="s">
        <v>2380</v>
      </c>
      <c r="L446" s="251" t="s">
        <v>2380</v>
      </c>
      <c r="M446" s="251" t="s">
        <v>2380</v>
      </c>
      <c r="N446" s="251" t="s">
        <v>2380</v>
      </c>
      <c r="O446" s="251" t="s">
        <v>2380</v>
      </c>
      <c r="P446" s="251" t="s">
        <v>2380</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2381</v>
      </c>
      <c r="B447" s="251" t="s">
        <v>2381</v>
      </c>
      <c r="C447" s="251" t="s">
        <v>2381</v>
      </c>
      <c r="D447" s="251" t="s">
        <v>2381</v>
      </c>
      <c r="E447" s="251" t="s">
        <v>2381</v>
      </c>
      <c r="F447" s="251" t="s">
        <v>2381</v>
      </c>
      <c r="G447" s="251" t="s">
        <v>2381</v>
      </c>
      <c r="H447" s="251" t="s">
        <v>2381</v>
      </c>
      <c r="I447" s="251" t="s">
        <v>2381</v>
      </c>
      <c r="J447" s="251" t="s">
        <v>2381</v>
      </c>
      <c r="K447" s="251" t="s">
        <v>2381</v>
      </c>
      <c r="L447" s="251" t="s">
        <v>2381</v>
      </c>
      <c r="M447" s="251" t="s">
        <v>2381</v>
      </c>
      <c r="N447" s="251" t="s">
        <v>2381</v>
      </c>
      <c r="O447" s="251" t="s">
        <v>2381</v>
      </c>
      <c r="P447" s="251" t="s">
        <v>2381</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2382</v>
      </c>
      <c r="B448" s="251" t="s">
        <v>2382</v>
      </c>
      <c r="C448" s="251" t="s">
        <v>2382</v>
      </c>
      <c r="D448" s="251" t="s">
        <v>2382</v>
      </c>
      <c r="E448" s="251" t="s">
        <v>2382</v>
      </c>
      <c r="F448" s="251" t="s">
        <v>2382</v>
      </c>
      <c r="G448" s="251" t="s">
        <v>2382</v>
      </c>
      <c r="H448" s="251" t="s">
        <v>2382</v>
      </c>
      <c r="I448" s="251" t="s">
        <v>2382</v>
      </c>
      <c r="J448" s="251" t="s">
        <v>2382</v>
      </c>
      <c r="K448" s="251" t="s">
        <v>2382</v>
      </c>
      <c r="L448" s="251" t="s">
        <v>2382</v>
      </c>
      <c r="M448" s="251" t="s">
        <v>2382</v>
      </c>
      <c r="N448" s="251" t="s">
        <v>2382</v>
      </c>
      <c r="O448" s="251" t="s">
        <v>2382</v>
      </c>
      <c r="P448" s="251" t="s">
        <v>2382</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2383</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2290</v>
      </c>
      <c r="B450" s="251" t="s">
        <v>2290</v>
      </c>
      <c r="C450" s="251" t="s">
        <v>2290</v>
      </c>
      <c r="D450" s="251" t="s">
        <v>2290</v>
      </c>
      <c r="E450" s="251" t="s">
        <v>2290</v>
      </c>
      <c r="F450" s="251" t="s">
        <v>2290</v>
      </c>
      <c r="G450" s="251" t="s">
        <v>2290</v>
      </c>
      <c r="H450" s="251" t="s">
        <v>2290</v>
      </c>
      <c r="I450" s="251" t="s">
        <v>2290</v>
      </c>
      <c r="J450" s="251" t="s">
        <v>2290</v>
      </c>
      <c r="K450" s="251" t="s">
        <v>2290</v>
      </c>
      <c r="L450" s="251" t="s">
        <v>2290</v>
      </c>
      <c r="M450" s="251" t="s">
        <v>2290</v>
      </c>
      <c r="N450" s="251" t="s">
        <v>2290</v>
      </c>
      <c r="O450" s="251" t="s">
        <v>2290</v>
      </c>
      <c r="P450" s="251" t="s">
        <v>2290</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2384</v>
      </c>
      <c r="B451" s="252" t="s">
        <v>2384</v>
      </c>
      <c r="C451" s="252" t="s">
        <v>2384</v>
      </c>
      <c r="D451" s="252" t="s">
        <v>2384</v>
      </c>
      <c r="E451" s="252" t="s">
        <v>2384</v>
      </c>
      <c r="F451" s="252" t="s">
        <v>2384</v>
      </c>
      <c r="G451" s="252" t="s">
        <v>2384</v>
      </c>
      <c r="H451" s="252" t="s">
        <v>2384</v>
      </c>
      <c r="I451" s="252" t="s">
        <v>2384</v>
      </c>
      <c r="J451" s="252" t="s">
        <v>2384</v>
      </c>
      <c r="K451" s="252" t="s">
        <v>2384</v>
      </c>
      <c r="L451" s="252" t="s">
        <v>2384</v>
      </c>
      <c r="M451" s="252" t="s">
        <v>2384</v>
      </c>
      <c r="N451" s="252" t="s">
        <v>2384</v>
      </c>
      <c r="O451" s="252" t="s">
        <v>2384</v>
      </c>
      <c r="P451" s="252" t="s">
        <v>2384</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2385</v>
      </c>
      <c r="B452" s="252" t="s">
        <v>2385</v>
      </c>
      <c r="C452" s="252" t="s">
        <v>2385</v>
      </c>
      <c r="D452" s="252" t="s">
        <v>2385</v>
      </c>
      <c r="E452" s="252" t="s">
        <v>2385</v>
      </c>
      <c r="F452" s="252" t="s">
        <v>2385</v>
      </c>
      <c r="G452" s="252" t="s">
        <v>2385</v>
      </c>
      <c r="H452" s="252" t="s">
        <v>2385</v>
      </c>
      <c r="I452" s="252" t="s">
        <v>2385</v>
      </c>
      <c r="J452" s="252" t="s">
        <v>2385</v>
      </c>
      <c r="K452" s="252" t="s">
        <v>2385</v>
      </c>
      <c r="L452" s="252" t="s">
        <v>2385</v>
      </c>
      <c r="M452" s="252" t="s">
        <v>2385</v>
      </c>
      <c r="N452" s="252" t="s">
        <v>2385</v>
      </c>
      <c r="O452" s="252" t="s">
        <v>2385</v>
      </c>
      <c r="P452" s="252" t="s">
        <v>2385</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1754</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1755</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203</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194</v>
      </c>
      <c r="AE456" s="103" t="s">
        <v>9</v>
      </c>
      <c r="AF456" s="85" t="s">
        <v>1706</v>
      </c>
      <c r="AG456" s="85" t="s">
        <v>1707</v>
      </c>
      <c r="AH456" s="85" t="s">
        <v>1708</v>
      </c>
      <c r="AI456" s="86" t="s">
        <v>1709</v>
      </c>
      <c r="AJ456" s="85"/>
      <c r="AK456" s="86" t="s">
        <v>1710</v>
      </c>
    </row>
    <row r="457" spans="1:37" ht="24.9" customHeight="1" thickTop="1" thickBot="1" x14ac:dyDescent="0.3">
      <c r="A457" s="251" t="s">
        <v>2386</v>
      </c>
      <c r="B457" s="251" t="s">
        <v>2386</v>
      </c>
      <c r="C457" s="251" t="s">
        <v>2386</v>
      </c>
      <c r="D457" s="251" t="s">
        <v>2386</v>
      </c>
      <c r="E457" s="251" t="s">
        <v>2386</v>
      </c>
      <c r="F457" s="251" t="s">
        <v>2386</v>
      </c>
      <c r="G457" s="251" t="s">
        <v>2386</v>
      </c>
      <c r="H457" s="251" t="s">
        <v>2386</v>
      </c>
      <c r="I457" s="251" t="s">
        <v>2386</v>
      </c>
      <c r="J457" s="251" t="s">
        <v>2386</v>
      </c>
      <c r="K457" s="251" t="s">
        <v>2386</v>
      </c>
      <c r="L457" s="251" t="s">
        <v>2386</v>
      </c>
      <c r="M457" s="251" t="s">
        <v>2386</v>
      </c>
      <c r="N457" s="251" t="s">
        <v>2386</v>
      </c>
      <c r="O457" s="251" t="s">
        <v>2386</v>
      </c>
      <c r="P457" s="251" t="s">
        <v>2386</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2387</v>
      </c>
      <c r="B458" s="251" t="s">
        <v>2387</v>
      </c>
      <c r="C458" s="251" t="s">
        <v>2387</v>
      </c>
      <c r="D458" s="251" t="s">
        <v>2387</v>
      </c>
      <c r="E458" s="251" t="s">
        <v>2387</v>
      </c>
      <c r="F458" s="251" t="s">
        <v>2387</v>
      </c>
      <c r="G458" s="251" t="s">
        <v>2387</v>
      </c>
      <c r="H458" s="251" t="s">
        <v>2387</v>
      </c>
      <c r="I458" s="251" t="s">
        <v>2387</v>
      </c>
      <c r="J458" s="251" t="s">
        <v>2387</v>
      </c>
      <c r="K458" s="251" t="s">
        <v>2387</v>
      </c>
      <c r="L458" s="251" t="s">
        <v>2387</v>
      </c>
      <c r="M458" s="251" t="s">
        <v>2387</v>
      </c>
      <c r="N458" s="251" t="s">
        <v>2387</v>
      </c>
      <c r="O458" s="251" t="s">
        <v>2387</v>
      </c>
      <c r="P458" s="251" t="s">
        <v>2387</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2388</v>
      </c>
      <c r="B459" s="251" t="s">
        <v>2388</v>
      </c>
      <c r="C459" s="251" t="s">
        <v>2388</v>
      </c>
      <c r="D459" s="251" t="s">
        <v>2388</v>
      </c>
      <c r="E459" s="251" t="s">
        <v>2388</v>
      </c>
      <c r="F459" s="251" t="s">
        <v>2388</v>
      </c>
      <c r="G459" s="251" t="s">
        <v>2388</v>
      </c>
      <c r="H459" s="251" t="s">
        <v>2388</v>
      </c>
      <c r="I459" s="251" t="s">
        <v>2388</v>
      </c>
      <c r="J459" s="251" t="s">
        <v>2388</v>
      </c>
      <c r="K459" s="251" t="s">
        <v>2388</v>
      </c>
      <c r="L459" s="251" t="s">
        <v>2388</v>
      </c>
      <c r="M459" s="251" t="s">
        <v>2388</v>
      </c>
      <c r="N459" s="251" t="s">
        <v>2388</v>
      </c>
      <c r="O459" s="251" t="s">
        <v>2388</v>
      </c>
      <c r="P459" s="251" t="s">
        <v>2388</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2389</v>
      </c>
      <c r="B460" s="251" t="s">
        <v>2389</v>
      </c>
      <c r="C460" s="251" t="s">
        <v>2389</v>
      </c>
      <c r="D460" s="251" t="s">
        <v>2389</v>
      </c>
      <c r="E460" s="251" t="s">
        <v>2389</v>
      </c>
      <c r="F460" s="251" t="s">
        <v>2389</v>
      </c>
      <c r="G460" s="251" t="s">
        <v>2389</v>
      </c>
      <c r="H460" s="251" t="s">
        <v>2389</v>
      </c>
      <c r="I460" s="251" t="s">
        <v>2389</v>
      </c>
      <c r="J460" s="251" t="s">
        <v>2389</v>
      </c>
      <c r="K460" s="251" t="s">
        <v>2389</v>
      </c>
      <c r="L460" s="251" t="s">
        <v>2389</v>
      </c>
      <c r="M460" s="251" t="s">
        <v>2389</v>
      </c>
      <c r="N460" s="251" t="s">
        <v>2389</v>
      </c>
      <c r="O460" s="251" t="s">
        <v>2389</v>
      </c>
      <c r="P460" s="251" t="s">
        <v>2389</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2390</v>
      </c>
      <c r="B461" s="251" t="s">
        <v>2390</v>
      </c>
      <c r="C461" s="251" t="s">
        <v>2390</v>
      </c>
      <c r="D461" s="251" t="s">
        <v>2390</v>
      </c>
      <c r="E461" s="251" t="s">
        <v>2390</v>
      </c>
      <c r="F461" s="251" t="s">
        <v>2390</v>
      </c>
      <c r="G461" s="251" t="s">
        <v>2390</v>
      </c>
      <c r="H461" s="251" t="s">
        <v>2390</v>
      </c>
      <c r="I461" s="251" t="s">
        <v>2390</v>
      </c>
      <c r="J461" s="251" t="s">
        <v>2390</v>
      </c>
      <c r="K461" s="251" t="s">
        <v>2390</v>
      </c>
      <c r="L461" s="251" t="s">
        <v>2390</v>
      </c>
      <c r="M461" s="251" t="s">
        <v>2390</v>
      </c>
      <c r="N461" s="251" t="s">
        <v>2390</v>
      </c>
      <c r="O461" s="251" t="s">
        <v>2390</v>
      </c>
      <c r="P461" s="251" t="s">
        <v>2390</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1756</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1757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2391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194</v>
      </c>
      <c r="AE469" s="221" t="s">
        <v>9</v>
      </c>
      <c r="AF469" s="85" t="s">
        <v>1706</v>
      </c>
      <c r="AG469" s="85" t="s">
        <v>1707</v>
      </c>
      <c r="AH469" s="85" t="s">
        <v>1708</v>
      </c>
      <c r="AI469" s="86" t="s">
        <v>1709</v>
      </c>
      <c r="AJ469" s="85"/>
      <c r="AK469" s="86" t="s">
        <v>1710</v>
      </c>
    </row>
    <row r="470" spans="1:37" ht="24.9" customHeight="1" thickTop="1" thickBot="1" x14ac:dyDescent="0.3">
      <c r="A470" s="251" t="s">
        <v>2393</v>
      </c>
      <c r="B470" s="251" t="s">
        <v>2393</v>
      </c>
      <c r="C470" s="251" t="s">
        <v>2393</v>
      </c>
      <c r="D470" s="251" t="s">
        <v>2393</v>
      </c>
      <c r="E470" s="251" t="s">
        <v>2393</v>
      </c>
      <c r="F470" s="251" t="s">
        <v>2393</v>
      </c>
      <c r="G470" s="251" t="s">
        <v>2393</v>
      </c>
      <c r="H470" s="251" t="s">
        <v>2393</v>
      </c>
      <c r="I470" s="251" t="s">
        <v>2393</v>
      </c>
      <c r="J470" s="251" t="s">
        <v>2393</v>
      </c>
      <c r="K470" s="251" t="s">
        <v>2393</v>
      </c>
      <c r="L470" s="251" t="s">
        <v>2393</v>
      </c>
      <c r="M470" s="251" t="s">
        <v>2393</v>
      </c>
      <c r="N470" s="251" t="s">
        <v>2393</v>
      </c>
      <c r="O470" s="251" t="s">
        <v>2393</v>
      </c>
      <c r="P470" s="251" t="s">
        <v>2393</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2394</v>
      </c>
      <c r="B471" s="251" t="s">
        <v>2394</v>
      </c>
      <c r="C471" s="251" t="s">
        <v>2394</v>
      </c>
      <c r="D471" s="251" t="s">
        <v>2394</v>
      </c>
      <c r="E471" s="251" t="s">
        <v>2394</v>
      </c>
      <c r="F471" s="251" t="s">
        <v>2394</v>
      </c>
      <c r="G471" s="251" t="s">
        <v>2394</v>
      </c>
      <c r="H471" s="251" t="s">
        <v>2394</v>
      </c>
      <c r="I471" s="251" t="s">
        <v>2394</v>
      </c>
      <c r="J471" s="251" t="s">
        <v>2394</v>
      </c>
      <c r="K471" s="251" t="s">
        <v>2394</v>
      </c>
      <c r="L471" s="251" t="s">
        <v>2394</v>
      </c>
      <c r="M471" s="251" t="s">
        <v>2394</v>
      </c>
      <c r="N471" s="251" t="s">
        <v>2394</v>
      </c>
      <c r="O471" s="251" t="s">
        <v>2394</v>
      </c>
      <c r="P471" s="251" t="s">
        <v>2394</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2395</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2350</v>
      </c>
      <c r="B473" s="251" t="s">
        <v>2350</v>
      </c>
      <c r="C473" s="251" t="s">
        <v>2350</v>
      </c>
      <c r="D473" s="251" t="s">
        <v>2350</v>
      </c>
      <c r="E473" s="251" t="s">
        <v>2350</v>
      </c>
      <c r="F473" s="251" t="s">
        <v>2350</v>
      </c>
      <c r="G473" s="251" t="s">
        <v>2350</v>
      </c>
      <c r="H473" s="251" t="s">
        <v>2350</v>
      </c>
      <c r="I473" s="251" t="s">
        <v>2350</v>
      </c>
      <c r="J473" s="251" t="s">
        <v>2350</v>
      </c>
      <c r="K473" s="251" t="s">
        <v>2350</v>
      </c>
      <c r="L473" s="251" t="s">
        <v>2350</v>
      </c>
      <c r="M473" s="251" t="s">
        <v>2350</v>
      </c>
      <c r="N473" s="251" t="s">
        <v>2350</v>
      </c>
      <c r="O473" s="251" t="s">
        <v>2350</v>
      </c>
      <c r="P473" s="251" t="s">
        <v>2350</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2396</v>
      </c>
      <c r="B474" s="252" t="s">
        <v>2396</v>
      </c>
      <c r="C474" s="252" t="s">
        <v>2396</v>
      </c>
      <c r="D474" s="252" t="s">
        <v>2396</v>
      </c>
      <c r="E474" s="252" t="s">
        <v>2396</v>
      </c>
      <c r="F474" s="252" t="s">
        <v>2396</v>
      </c>
      <c r="G474" s="252" t="s">
        <v>2396</v>
      </c>
      <c r="H474" s="252" t="s">
        <v>2396</v>
      </c>
      <c r="I474" s="252" t="s">
        <v>2396</v>
      </c>
      <c r="J474" s="252" t="s">
        <v>2396</v>
      </c>
      <c r="K474" s="252" t="s">
        <v>2396</v>
      </c>
      <c r="L474" s="252" t="s">
        <v>2396</v>
      </c>
      <c r="M474" s="252" t="s">
        <v>2396</v>
      </c>
      <c r="N474" s="252" t="s">
        <v>2396</v>
      </c>
      <c r="O474" s="252" t="s">
        <v>2396</v>
      </c>
      <c r="P474" s="252" t="s">
        <v>2396</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2397</v>
      </c>
      <c r="B475" s="252" t="s">
        <v>2397</v>
      </c>
      <c r="C475" s="252" t="s">
        <v>2397</v>
      </c>
      <c r="D475" s="252" t="s">
        <v>2397</v>
      </c>
      <c r="E475" s="252" t="s">
        <v>2397</v>
      </c>
      <c r="F475" s="252" t="s">
        <v>2397</v>
      </c>
      <c r="G475" s="252" t="s">
        <v>2397</v>
      </c>
      <c r="H475" s="252" t="s">
        <v>2397</v>
      </c>
      <c r="I475" s="252" t="s">
        <v>2397</v>
      </c>
      <c r="J475" s="252" t="s">
        <v>2397</v>
      </c>
      <c r="K475" s="252" t="s">
        <v>2397</v>
      </c>
      <c r="L475" s="252" t="s">
        <v>2397</v>
      </c>
      <c r="M475" s="252" t="s">
        <v>2397</v>
      </c>
      <c r="N475" s="252" t="s">
        <v>2397</v>
      </c>
      <c r="O475" s="252" t="s">
        <v>2397</v>
      </c>
      <c r="P475" s="252" t="s">
        <v>2397</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2398</v>
      </c>
      <c r="B476" s="251" t="s">
        <v>2398</v>
      </c>
      <c r="C476" s="251" t="s">
        <v>2398</v>
      </c>
      <c r="D476" s="251" t="s">
        <v>2398</v>
      </c>
      <c r="E476" s="251" t="s">
        <v>2398</v>
      </c>
      <c r="F476" s="251" t="s">
        <v>2398</v>
      </c>
      <c r="G476" s="251" t="s">
        <v>2398</v>
      </c>
      <c r="H476" s="251" t="s">
        <v>2398</v>
      </c>
      <c r="I476" s="251" t="s">
        <v>2398</v>
      </c>
      <c r="J476" s="251" t="s">
        <v>2398</v>
      </c>
      <c r="K476" s="251" t="s">
        <v>2398</v>
      </c>
      <c r="L476" s="251" t="s">
        <v>2398</v>
      </c>
      <c r="M476" s="251" t="s">
        <v>2398</v>
      </c>
      <c r="N476" s="251" t="s">
        <v>2398</v>
      </c>
      <c r="O476" s="251" t="s">
        <v>2398</v>
      </c>
      <c r="P476" s="251" t="s">
        <v>2398</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2399</v>
      </c>
      <c r="B477" s="251" t="s">
        <v>2399</v>
      </c>
      <c r="C477" s="251" t="s">
        <v>2399</v>
      </c>
      <c r="D477" s="251" t="s">
        <v>2399</v>
      </c>
      <c r="E477" s="251" t="s">
        <v>2399</v>
      </c>
      <c r="F477" s="251" t="s">
        <v>2399</v>
      </c>
      <c r="G477" s="251" t="s">
        <v>2399</v>
      </c>
      <c r="H477" s="251" t="s">
        <v>2399</v>
      </c>
      <c r="I477" s="251" t="s">
        <v>2399</v>
      </c>
      <c r="J477" s="251" t="s">
        <v>2399</v>
      </c>
      <c r="K477" s="251" t="s">
        <v>2399</v>
      </c>
      <c r="L477" s="251" t="s">
        <v>2399</v>
      </c>
      <c r="M477" s="251" t="s">
        <v>2399</v>
      </c>
      <c r="N477" s="251" t="s">
        <v>2399</v>
      </c>
      <c r="O477" s="251" t="s">
        <v>2399</v>
      </c>
      <c r="P477" s="251" t="s">
        <v>2399</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1758</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1759</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203</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194</v>
      </c>
      <c r="AE481" s="103" t="s">
        <v>9</v>
      </c>
      <c r="AF481" s="85" t="s">
        <v>1706</v>
      </c>
      <c r="AG481" s="85" t="s">
        <v>1707</v>
      </c>
      <c r="AH481" s="85" t="s">
        <v>1708</v>
      </c>
      <c r="AI481" s="86" t="s">
        <v>1709</v>
      </c>
      <c r="AJ481" s="85"/>
      <c r="AK481" s="86" t="s">
        <v>1710</v>
      </c>
    </row>
    <row r="482" spans="1:37" ht="24.9" customHeight="1" thickTop="1" thickBot="1" x14ac:dyDescent="0.3">
      <c r="A482" s="251" t="s">
        <v>2400</v>
      </c>
      <c r="B482" s="251" t="s">
        <v>2400</v>
      </c>
      <c r="C482" s="251" t="s">
        <v>2400</v>
      </c>
      <c r="D482" s="251" t="s">
        <v>2400</v>
      </c>
      <c r="E482" s="251" t="s">
        <v>2400</v>
      </c>
      <c r="F482" s="251" t="s">
        <v>2400</v>
      </c>
      <c r="G482" s="251" t="s">
        <v>2400</v>
      </c>
      <c r="H482" s="251" t="s">
        <v>2400</v>
      </c>
      <c r="I482" s="251" t="s">
        <v>2400</v>
      </c>
      <c r="J482" s="251" t="s">
        <v>2400</v>
      </c>
      <c r="K482" s="251" t="s">
        <v>2400</v>
      </c>
      <c r="L482" s="251" t="s">
        <v>2400</v>
      </c>
      <c r="M482" s="251" t="s">
        <v>2400</v>
      </c>
      <c r="N482" s="251" t="s">
        <v>2400</v>
      </c>
      <c r="O482" s="251" t="s">
        <v>2400</v>
      </c>
      <c r="P482" s="251" t="s">
        <v>2400</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1055</v>
      </c>
      <c r="B483" s="251" t="s">
        <v>1055</v>
      </c>
      <c r="C483" s="251" t="s">
        <v>1055</v>
      </c>
      <c r="D483" s="251" t="s">
        <v>1055</v>
      </c>
      <c r="E483" s="251" t="s">
        <v>1055</v>
      </c>
      <c r="F483" s="251" t="s">
        <v>1055</v>
      </c>
      <c r="G483" s="251" t="s">
        <v>1055</v>
      </c>
      <c r="H483" s="251" t="s">
        <v>1055</v>
      </c>
      <c r="I483" s="251" t="s">
        <v>1055</v>
      </c>
      <c r="J483" s="251" t="s">
        <v>1055</v>
      </c>
      <c r="K483" s="251" t="s">
        <v>1055</v>
      </c>
      <c r="L483" s="251" t="s">
        <v>1055</v>
      </c>
      <c r="M483" s="251" t="s">
        <v>1055</v>
      </c>
      <c r="N483" s="251" t="s">
        <v>1055</v>
      </c>
      <c r="O483" s="251" t="s">
        <v>1055</v>
      </c>
      <c r="P483" s="251" t="s">
        <v>1055</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1056</v>
      </c>
      <c r="B484" s="251" t="s">
        <v>1056</v>
      </c>
      <c r="C484" s="251" t="s">
        <v>1056</v>
      </c>
      <c r="D484" s="251" t="s">
        <v>1056</v>
      </c>
      <c r="E484" s="251" t="s">
        <v>1056</v>
      </c>
      <c r="F484" s="251" t="s">
        <v>1056</v>
      </c>
      <c r="G484" s="251" t="s">
        <v>1056</v>
      </c>
      <c r="H484" s="251" t="s">
        <v>1056</v>
      </c>
      <c r="I484" s="251" t="s">
        <v>1056</v>
      </c>
      <c r="J484" s="251" t="s">
        <v>1056</v>
      </c>
      <c r="K484" s="251" t="s">
        <v>1056</v>
      </c>
      <c r="L484" s="251" t="s">
        <v>1056</v>
      </c>
      <c r="M484" s="251" t="s">
        <v>1056</v>
      </c>
      <c r="N484" s="251" t="s">
        <v>1056</v>
      </c>
      <c r="O484" s="251" t="s">
        <v>1056</v>
      </c>
      <c r="P484" s="251" t="s">
        <v>1056</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1057</v>
      </c>
      <c r="B485" s="251" t="s">
        <v>1057</v>
      </c>
      <c r="C485" s="251" t="s">
        <v>1057</v>
      </c>
      <c r="D485" s="251" t="s">
        <v>1057</v>
      </c>
      <c r="E485" s="251" t="s">
        <v>1057</v>
      </c>
      <c r="F485" s="251" t="s">
        <v>1057</v>
      </c>
      <c r="G485" s="251" t="s">
        <v>1057</v>
      </c>
      <c r="H485" s="251" t="s">
        <v>1057</v>
      </c>
      <c r="I485" s="251" t="s">
        <v>1057</v>
      </c>
      <c r="J485" s="251" t="s">
        <v>1057</v>
      </c>
      <c r="K485" s="251" t="s">
        <v>1057</v>
      </c>
      <c r="L485" s="251" t="s">
        <v>1057</v>
      </c>
      <c r="M485" s="251" t="s">
        <v>1057</v>
      </c>
      <c r="N485" s="251" t="s">
        <v>1057</v>
      </c>
      <c r="O485" s="251" t="s">
        <v>1057</v>
      </c>
      <c r="P485" s="251" t="s">
        <v>1057</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2401</v>
      </c>
      <c r="B486" s="251" t="s">
        <v>2401</v>
      </c>
      <c r="C486" s="251" t="s">
        <v>2401</v>
      </c>
      <c r="D486" s="251" t="s">
        <v>2401</v>
      </c>
      <c r="E486" s="251" t="s">
        <v>2401</v>
      </c>
      <c r="F486" s="251" t="s">
        <v>2401</v>
      </c>
      <c r="G486" s="251" t="s">
        <v>2401</v>
      </c>
      <c r="H486" s="251" t="s">
        <v>2401</v>
      </c>
      <c r="I486" s="251" t="s">
        <v>2401</v>
      </c>
      <c r="J486" s="251" t="s">
        <v>2401</v>
      </c>
      <c r="K486" s="251" t="s">
        <v>2401</v>
      </c>
      <c r="L486" s="251" t="s">
        <v>2401</v>
      </c>
      <c r="M486" s="251" t="s">
        <v>2401</v>
      </c>
      <c r="N486" s="251" t="s">
        <v>2401</v>
      </c>
      <c r="O486" s="251" t="s">
        <v>2401</v>
      </c>
      <c r="P486" s="251" t="s">
        <v>2401</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1760</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1761</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2402</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194</v>
      </c>
      <c r="AE494" s="221" t="s">
        <v>9</v>
      </c>
      <c r="AF494" s="85" t="s">
        <v>1706</v>
      </c>
      <c r="AG494" s="85" t="s">
        <v>1707</v>
      </c>
      <c r="AH494" s="85" t="s">
        <v>1708</v>
      </c>
      <c r="AI494" s="86" t="s">
        <v>1709</v>
      </c>
      <c r="AJ494" s="85"/>
      <c r="AK494" s="86" t="s">
        <v>1710</v>
      </c>
    </row>
    <row r="495" spans="1:37" ht="24.9" customHeight="1" thickTop="1" thickBot="1" x14ac:dyDescent="0.3">
      <c r="A495" s="251" t="s">
        <v>1045</v>
      </c>
      <c r="B495" s="251" t="s">
        <v>1045</v>
      </c>
      <c r="C495" s="251" t="s">
        <v>1045</v>
      </c>
      <c r="D495" s="251" t="s">
        <v>1045</v>
      </c>
      <c r="E495" s="251" t="s">
        <v>1045</v>
      </c>
      <c r="F495" s="251" t="s">
        <v>1045</v>
      </c>
      <c r="G495" s="251" t="s">
        <v>1045</v>
      </c>
      <c r="H495" s="251" t="s">
        <v>1045</v>
      </c>
      <c r="I495" s="251" t="s">
        <v>1045</v>
      </c>
      <c r="J495" s="251" t="s">
        <v>1045</v>
      </c>
      <c r="K495" s="251" t="s">
        <v>1045</v>
      </c>
      <c r="L495" s="251" t="s">
        <v>1045</v>
      </c>
      <c r="M495" s="251" t="s">
        <v>1045</v>
      </c>
      <c r="N495" s="251" t="s">
        <v>1045</v>
      </c>
      <c r="O495" s="251" t="s">
        <v>1045</v>
      </c>
      <c r="P495" s="251" t="s">
        <v>1045</v>
      </c>
      <c r="Q495" s="161"/>
      <c r="R495" s="161"/>
      <c r="S495" s="161"/>
      <c r="T495" s="161"/>
      <c r="U495" s="161"/>
      <c r="V495" s="161"/>
      <c r="W495" s="161"/>
      <c r="X495" s="161"/>
      <c r="Y495" s="161"/>
      <c r="Z495" s="161"/>
      <c r="AA495" s="161"/>
      <c r="AB495" s="161"/>
      <c r="AC495" s="162"/>
      <c r="AD495" s="229">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1047</v>
      </c>
      <c r="B496" s="251" t="s">
        <v>1047</v>
      </c>
      <c r="C496" s="251" t="s">
        <v>1047</v>
      </c>
      <c r="D496" s="251" t="s">
        <v>1047</v>
      </c>
      <c r="E496" s="251" t="s">
        <v>1047</v>
      </c>
      <c r="F496" s="251" t="s">
        <v>1047</v>
      </c>
      <c r="G496" s="251" t="s">
        <v>1047</v>
      </c>
      <c r="H496" s="251" t="s">
        <v>1047</v>
      </c>
      <c r="I496" s="251" t="s">
        <v>1047</v>
      </c>
      <c r="J496" s="251" t="s">
        <v>1047</v>
      </c>
      <c r="K496" s="251" t="s">
        <v>1047</v>
      </c>
      <c r="L496" s="251" t="s">
        <v>1047</v>
      </c>
      <c r="M496" s="251" t="s">
        <v>1047</v>
      </c>
      <c r="N496" s="251" t="s">
        <v>1047</v>
      </c>
      <c r="O496" s="251" t="s">
        <v>1047</v>
      </c>
      <c r="P496" s="251" t="s">
        <v>1047</v>
      </c>
      <c r="Q496" s="161"/>
      <c r="R496" s="161"/>
      <c r="S496" s="161"/>
      <c r="T496" s="161"/>
      <c r="U496" s="161"/>
      <c r="V496" s="161"/>
      <c r="W496" s="161"/>
      <c r="X496" s="161"/>
      <c r="Y496" s="161"/>
      <c r="Z496" s="161"/>
      <c r="AA496" s="161"/>
      <c r="AB496" s="161"/>
      <c r="AC496" s="162"/>
      <c r="AD496" s="229">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2403</v>
      </c>
      <c r="B497" s="251" t="s">
        <v>2403</v>
      </c>
      <c r="C497" s="251" t="s">
        <v>2403</v>
      </c>
      <c r="D497" s="251" t="s">
        <v>2403</v>
      </c>
      <c r="E497" s="251" t="s">
        <v>2403</v>
      </c>
      <c r="F497" s="251" t="s">
        <v>2403</v>
      </c>
      <c r="G497" s="251" t="s">
        <v>2403</v>
      </c>
      <c r="H497" s="251" t="s">
        <v>2403</v>
      </c>
      <c r="I497" s="251" t="s">
        <v>2403</v>
      </c>
      <c r="J497" s="251" t="s">
        <v>2403</v>
      </c>
      <c r="K497" s="251" t="s">
        <v>2403</v>
      </c>
      <c r="L497" s="251" t="s">
        <v>2403</v>
      </c>
      <c r="M497" s="251" t="s">
        <v>2403</v>
      </c>
      <c r="N497" s="251" t="s">
        <v>2403</v>
      </c>
      <c r="O497" s="251" t="s">
        <v>2403</v>
      </c>
      <c r="P497" s="251" t="s">
        <v>2403</v>
      </c>
      <c r="Q497" s="161"/>
      <c r="R497" s="161"/>
      <c r="S497" s="161"/>
      <c r="T497" s="161"/>
      <c r="U497" s="161"/>
      <c r="V497" s="161"/>
      <c r="W497" s="161"/>
      <c r="X497" s="161"/>
      <c r="Y497" s="161"/>
      <c r="Z497" s="161"/>
      <c r="AA497" s="161"/>
      <c r="AB497" s="161"/>
      <c r="AC497" s="162"/>
      <c r="AD497" s="229">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2404</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2405</v>
      </c>
      <c r="B499" s="252" t="s">
        <v>2405</v>
      </c>
      <c r="C499" s="252" t="s">
        <v>2405</v>
      </c>
      <c r="D499" s="252" t="s">
        <v>2405</v>
      </c>
      <c r="E499" s="252" t="s">
        <v>2405</v>
      </c>
      <c r="F499" s="252" t="s">
        <v>2405</v>
      </c>
      <c r="G499" s="252" t="s">
        <v>2405</v>
      </c>
      <c r="H499" s="252" t="s">
        <v>2405</v>
      </c>
      <c r="I499" s="252" t="s">
        <v>2405</v>
      </c>
      <c r="J499" s="252" t="s">
        <v>2405</v>
      </c>
      <c r="K499" s="252" t="s">
        <v>2405</v>
      </c>
      <c r="L499" s="252" t="s">
        <v>2405</v>
      </c>
      <c r="M499" s="252" t="s">
        <v>2405</v>
      </c>
      <c r="N499" s="252" t="s">
        <v>2405</v>
      </c>
      <c r="O499" s="252" t="s">
        <v>2405</v>
      </c>
      <c r="P499" s="252" t="s">
        <v>2405</v>
      </c>
      <c r="Q499" s="163"/>
      <c r="R499" s="163"/>
      <c r="S499" s="163"/>
      <c r="T499" s="163"/>
      <c r="U499" s="163"/>
      <c r="V499" s="163"/>
      <c r="W499" s="163"/>
      <c r="X499" s="163"/>
      <c r="Y499" s="163"/>
      <c r="Z499" s="163"/>
      <c r="AA499" s="163"/>
      <c r="AB499" s="163"/>
      <c r="AC499" s="164"/>
      <c r="AD499" s="229">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2406</v>
      </c>
      <c r="B500" s="252" t="s">
        <v>2406</v>
      </c>
      <c r="C500" s="252" t="s">
        <v>2406</v>
      </c>
      <c r="D500" s="252" t="s">
        <v>2406</v>
      </c>
      <c r="E500" s="252" t="s">
        <v>2406</v>
      </c>
      <c r="F500" s="252" t="s">
        <v>2406</v>
      </c>
      <c r="G500" s="252" t="s">
        <v>2406</v>
      </c>
      <c r="H500" s="252" t="s">
        <v>2406</v>
      </c>
      <c r="I500" s="252" t="s">
        <v>2406</v>
      </c>
      <c r="J500" s="252" t="s">
        <v>2406</v>
      </c>
      <c r="K500" s="252" t="s">
        <v>2406</v>
      </c>
      <c r="L500" s="252" t="s">
        <v>2406</v>
      </c>
      <c r="M500" s="252" t="s">
        <v>2406</v>
      </c>
      <c r="N500" s="252" t="s">
        <v>2406</v>
      </c>
      <c r="O500" s="252" t="s">
        <v>2406</v>
      </c>
      <c r="P500" s="252" t="s">
        <v>2406</v>
      </c>
      <c r="Q500" s="163"/>
      <c r="R500" s="163"/>
      <c r="S500" s="163"/>
      <c r="T500" s="163"/>
      <c r="U500" s="163"/>
      <c r="V500" s="163"/>
      <c r="W500" s="163"/>
      <c r="X500" s="163"/>
      <c r="Y500" s="163"/>
      <c r="Z500" s="163"/>
      <c r="AA500" s="163"/>
      <c r="AB500" s="163"/>
      <c r="AC500" s="164"/>
      <c r="AD500" s="229">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2407</v>
      </c>
      <c r="B501" s="251" t="s">
        <v>2407</v>
      </c>
      <c r="C501" s="251" t="s">
        <v>2407</v>
      </c>
      <c r="D501" s="251" t="s">
        <v>2407</v>
      </c>
      <c r="E501" s="251" t="s">
        <v>2407</v>
      </c>
      <c r="F501" s="251" t="s">
        <v>2407</v>
      </c>
      <c r="G501" s="251" t="s">
        <v>2407</v>
      </c>
      <c r="H501" s="251" t="s">
        <v>2407</v>
      </c>
      <c r="I501" s="251" t="s">
        <v>2407</v>
      </c>
      <c r="J501" s="251" t="s">
        <v>2407</v>
      </c>
      <c r="K501" s="251" t="s">
        <v>2407</v>
      </c>
      <c r="L501" s="251" t="s">
        <v>2407</v>
      </c>
      <c r="M501" s="251" t="s">
        <v>2407</v>
      </c>
      <c r="N501" s="251" t="s">
        <v>2407</v>
      </c>
      <c r="O501" s="251" t="s">
        <v>2407</v>
      </c>
      <c r="P501" s="251" t="s">
        <v>2407</v>
      </c>
      <c r="Q501" s="161"/>
      <c r="R501" s="161"/>
      <c r="S501" s="161"/>
      <c r="T501" s="161"/>
      <c r="U501" s="161"/>
      <c r="V501" s="161"/>
      <c r="W501" s="161"/>
      <c r="X501" s="161"/>
      <c r="Y501" s="161"/>
      <c r="Z501" s="161"/>
      <c r="AA501" s="161"/>
      <c r="AB501" s="161"/>
      <c r="AC501" s="162"/>
      <c r="AD501" s="229">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1134</v>
      </c>
      <c r="B502" s="251" t="s">
        <v>1134</v>
      </c>
      <c r="C502" s="251" t="s">
        <v>1134</v>
      </c>
      <c r="D502" s="251" t="s">
        <v>1134</v>
      </c>
      <c r="E502" s="251" t="s">
        <v>1134</v>
      </c>
      <c r="F502" s="251" t="s">
        <v>1134</v>
      </c>
      <c r="G502" s="251" t="s">
        <v>1134</v>
      </c>
      <c r="H502" s="251" t="s">
        <v>1134</v>
      </c>
      <c r="I502" s="251" t="s">
        <v>1134</v>
      </c>
      <c r="J502" s="251" t="s">
        <v>1134</v>
      </c>
      <c r="K502" s="251" t="s">
        <v>1134</v>
      </c>
      <c r="L502" s="251" t="s">
        <v>1134</v>
      </c>
      <c r="M502" s="251" t="s">
        <v>1134</v>
      </c>
      <c r="N502" s="251" t="s">
        <v>1134</v>
      </c>
      <c r="O502" s="251" t="s">
        <v>1134</v>
      </c>
      <c r="P502" s="251" t="s">
        <v>1134</v>
      </c>
      <c r="Q502" s="161"/>
      <c r="R502" s="161"/>
      <c r="S502" s="161"/>
      <c r="T502" s="161"/>
      <c r="U502" s="161"/>
      <c r="V502" s="161"/>
      <c r="W502" s="161"/>
      <c r="X502" s="161"/>
      <c r="Y502" s="161"/>
      <c r="Z502" s="161"/>
      <c r="AA502" s="161"/>
      <c r="AB502" s="161"/>
      <c r="AC502" s="162"/>
      <c r="AD502" s="229">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2408</v>
      </c>
      <c r="B503" s="251" t="s">
        <v>2408</v>
      </c>
      <c r="C503" s="251" t="s">
        <v>2408</v>
      </c>
      <c r="D503" s="251" t="s">
        <v>2408</v>
      </c>
      <c r="E503" s="251" t="s">
        <v>2408</v>
      </c>
      <c r="F503" s="251" t="s">
        <v>2408</v>
      </c>
      <c r="G503" s="251" t="s">
        <v>2408</v>
      </c>
      <c r="H503" s="251" t="s">
        <v>2408</v>
      </c>
      <c r="I503" s="251" t="s">
        <v>2408</v>
      </c>
      <c r="J503" s="251" t="s">
        <v>2408</v>
      </c>
      <c r="K503" s="251" t="s">
        <v>2408</v>
      </c>
      <c r="L503" s="251" t="s">
        <v>2408</v>
      </c>
      <c r="M503" s="251" t="s">
        <v>2408</v>
      </c>
      <c r="N503" s="251" t="s">
        <v>2408</v>
      </c>
      <c r="O503" s="251" t="s">
        <v>2408</v>
      </c>
      <c r="P503" s="251" t="s">
        <v>2408</v>
      </c>
      <c r="Q503" s="161"/>
      <c r="R503" s="161"/>
      <c r="S503" s="161"/>
      <c r="T503" s="161"/>
      <c r="U503" s="161"/>
      <c r="V503" s="161"/>
      <c r="W503" s="161"/>
      <c r="X503" s="161"/>
      <c r="Y503" s="161"/>
      <c r="Z503" s="161"/>
      <c r="AA503" s="161"/>
      <c r="AB503" s="161"/>
      <c r="AC503" s="162"/>
      <c r="AD503" s="229">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2409</v>
      </c>
      <c r="B504" s="251" t="s">
        <v>2409</v>
      </c>
      <c r="C504" s="251" t="s">
        <v>2409</v>
      </c>
      <c r="D504" s="251" t="s">
        <v>2409</v>
      </c>
      <c r="E504" s="251" t="s">
        <v>2409</v>
      </c>
      <c r="F504" s="251" t="s">
        <v>2409</v>
      </c>
      <c r="G504" s="251" t="s">
        <v>2409</v>
      </c>
      <c r="H504" s="251" t="s">
        <v>2409</v>
      </c>
      <c r="I504" s="251" t="s">
        <v>2409</v>
      </c>
      <c r="J504" s="251" t="s">
        <v>2409</v>
      </c>
      <c r="K504" s="251" t="s">
        <v>2409</v>
      </c>
      <c r="L504" s="251" t="s">
        <v>2409</v>
      </c>
      <c r="M504" s="251" t="s">
        <v>2409</v>
      </c>
      <c r="N504" s="251" t="s">
        <v>2409</v>
      </c>
      <c r="O504" s="251" t="s">
        <v>2409</v>
      </c>
      <c r="P504" s="251" t="s">
        <v>2409</v>
      </c>
      <c r="Q504" s="161"/>
      <c r="R504" s="161"/>
      <c r="S504" s="161"/>
      <c r="T504" s="161"/>
      <c r="U504" s="161"/>
      <c r="V504" s="161"/>
      <c r="W504" s="161"/>
      <c r="X504" s="161"/>
      <c r="Y504" s="161"/>
      <c r="Z504" s="161"/>
      <c r="AA504" s="161"/>
      <c r="AB504" s="161"/>
      <c r="AC504" s="162"/>
      <c r="AD504" s="229">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1" t="s">
        <v>1762</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16.666666666666664</v>
      </c>
      <c r="AF505" s="58"/>
      <c r="AG505" s="90">
        <f>SUM(AG495:AG504)</f>
        <v>10</v>
      </c>
      <c r="AH505" s="91"/>
      <c r="AI505" s="92"/>
      <c r="AJ505" s="92"/>
      <c r="AK505" s="92"/>
    </row>
    <row r="506" spans="1:37" ht="24.9" customHeight="1" x14ac:dyDescent="0.25">
      <c r="A506" s="279" t="s">
        <v>1763</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203</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194</v>
      </c>
      <c r="AE508" s="103" t="s">
        <v>9</v>
      </c>
      <c r="AF508" s="85" t="s">
        <v>1706</v>
      </c>
      <c r="AG508" s="85" t="s">
        <v>1707</v>
      </c>
      <c r="AH508" s="85" t="s">
        <v>1708</v>
      </c>
      <c r="AI508" s="86" t="s">
        <v>1709</v>
      </c>
      <c r="AJ508" s="85"/>
      <c r="AK508" s="86" t="s">
        <v>1710</v>
      </c>
    </row>
    <row r="509" spans="1:37" ht="24.9" customHeight="1" thickTop="1" thickBot="1" x14ac:dyDescent="0.3">
      <c r="A509" s="251" t="s">
        <v>1068</v>
      </c>
      <c r="B509" s="251" t="s">
        <v>1068</v>
      </c>
      <c r="C509" s="251" t="s">
        <v>1068</v>
      </c>
      <c r="D509" s="251" t="s">
        <v>1068</v>
      </c>
      <c r="E509" s="251" t="s">
        <v>1068</v>
      </c>
      <c r="F509" s="251" t="s">
        <v>1068</v>
      </c>
      <c r="G509" s="251" t="s">
        <v>1068</v>
      </c>
      <c r="H509" s="251" t="s">
        <v>1068</v>
      </c>
      <c r="I509" s="251" t="s">
        <v>1068</v>
      </c>
      <c r="J509" s="251" t="s">
        <v>1068</v>
      </c>
      <c r="K509" s="251" t="s">
        <v>1068</v>
      </c>
      <c r="L509" s="251" t="s">
        <v>1068</v>
      </c>
      <c r="M509" s="251" t="s">
        <v>1068</v>
      </c>
      <c r="N509" s="251" t="s">
        <v>1068</v>
      </c>
      <c r="O509" s="251" t="s">
        <v>1068</v>
      </c>
      <c r="P509" s="251" t="s">
        <v>1068</v>
      </c>
      <c r="Q509" s="161"/>
      <c r="R509" s="161"/>
      <c r="S509" s="161"/>
      <c r="T509" s="161"/>
      <c r="U509" s="161"/>
      <c r="V509" s="161"/>
      <c r="W509" s="161"/>
      <c r="X509" s="161"/>
      <c r="Y509" s="161"/>
      <c r="Z509" s="161"/>
      <c r="AA509" s="161"/>
      <c r="AB509" s="161"/>
      <c r="AC509" s="162"/>
      <c r="AD509" s="229">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1069</v>
      </c>
      <c r="B510" s="251" t="s">
        <v>1069</v>
      </c>
      <c r="C510" s="251" t="s">
        <v>1069</v>
      </c>
      <c r="D510" s="251" t="s">
        <v>1069</v>
      </c>
      <c r="E510" s="251" t="s">
        <v>1069</v>
      </c>
      <c r="F510" s="251" t="s">
        <v>1069</v>
      </c>
      <c r="G510" s="251" t="s">
        <v>1069</v>
      </c>
      <c r="H510" s="251" t="s">
        <v>1069</v>
      </c>
      <c r="I510" s="251" t="s">
        <v>1069</v>
      </c>
      <c r="J510" s="251" t="s">
        <v>1069</v>
      </c>
      <c r="K510" s="251" t="s">
        <v>1069</v>
      </c>
      <c r="L510" s="251" t="s">
        <v>1069</v>
      </c>
      <c r="M510" s="251" t="s">
        <v>1069</v>
      </c>
      <c r="N510" s="251" t="s">
        <v>1069</v>
      </c>
      <c r="O510" s="251" t="s">
        <v>1069</v>
      </c>
      <c r="P510" s="251" t="s">
        <v>1069</v>
      </c>
      <c r="Q510" s="161"/>
      <c r="R510" s="161"/>
      <c r="S510" s="161"/>
      <c r="T510" s="161"/>
      <c r="U510" s="161"/>
      <c r="V510" s="161"/>
      <c r="W510" s="161"/>
      <c r="X510" s="161"/>
      <c r="Y510" s="161"/>
      <c r="Z510" s="161"/>
      <c r="AA510" s="161"/>
      <c r="AB510" s="161"/>
      <c r="AC510" s="162"/>
      <c r="AD510" s="229">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1070</v>
      </c>
      <c r="B511" s="251" t="s">
        <v>1070</v>
      </c>
      <c r="C511" s="251" t="s">
        <v>1070</v>
      </c>
      <c r="D511" s="251" t="s">
        <v>1070</v>
      </c>
      <c r="E511" s="251" t="s">
        <v>1070</v>
      </c>
      <c r="F511" s="251" t="s">
        <v>1070</v>
      </c>
      <c r="G511" s="251" t="s">
        <v>1070</v>
      </c>
      <c r="H511" s="251" t="s">
        <v>1070</v>
      </c>
      <c r="I511" s="251" t="s">
        <v>1070</v>
      </c>
      <c r="J511" s="251" t="s">
        <v>1070</v>
      </c>
      <c r="K511" s="251" t="s">
        <v>1070</v>
      </c>
      <c r="L511" s="251" t="s">
        <v>1070</v>
      </c>
      <c r="M511" s="251" t="s">
        <v>1070</v>
      </c>
      <c r="N511" s="251" t="s">
        <v>1070</v>
      </c>
      <c r="O511" s="251" t="s">
        <v>1070</v>
      </c>
      <c r="P511" s="251" t="s">
        <v>1070</v>
      </c>
      <c r="Q511" s="161"/>
      <c r="R511" s="161"/>
      <c r="S511" s="161"/>
      <c r="T511" s="161"/>
      <c r="U511" s="161"/>
      <c r="V511" s="161"/>
      <c r="W511" s="161"/>
      <c r="X511" s="161"/>
      <c r="Y511" s="161"/>
      <c r="Z511" s="161"/>
      <c r="AA511" s="161"/>
      <c r="AB511" s="161"/>
      <c r="AC511" s="162"/>
      <c r="AD511" s="229">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1071</v>
      </c>
      <c r="B512" s="251" t="s">
        <v>1071</v>
      </c>
      <c r="C512" s="251" t="s">
        <v>1071</v>
      </c>
      <c r="D512" s="251" t="s">
        <v>1071</v>
      </c>
      <c r="E512" s="251" t="s">
        <v>1071</v>
      </c>
      <c r="F512" s="251" t="s">
        <v>1071</v>
      </c>
      <c r="G512" s="251" t="s">
        <v>1071</v>
      </c>
      <c r="H512" s="251" t="s">
        <v>1071</v>
      </c>
      <c r="I512" s="251" t="s">
        <v>1071</v>
      </c>
      <c r="J512" s="251" t="s">
        <v>1071</v>
      </c>
      <c r="K512" s="251" t="s">
        <v>1071</v>
      </c>
      <c r="L512" s="251" t="s">
        <v>1071</v>
      </c>
      <c r="M512" s="251" t="s">
        <v>1071</v>
      </c>
      <c r="N512" s="251" t="s">
        <v>1071</v>
      </c>
      <c r="O512" s="251" t="s">
        <v>1071</v>
      </c>
      <c r="P512" s="251" t="s">
        <v>1071</v>
      </c>
      <c r="Q512" s="161"/>
      <c r="R512" s="161"/>
      <c r="S512" s="161"/>
      <c r="T512" s="161"/>
      <c r="U512" s="161"/>
      <c r="V512" s="161"/>
      <c r="W512" s="161"/>
      <c r="X512" s="161"/>
      <c r="Y512" s="161"/>
      <c r="Z512" s="161"/>
      <c r="AA512" s="161"/>
      <c r="AB512" s="161"/>
      <c r="AC512" s="162"/>
      <c r="AD512" s="229">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2410</v>
      </c>
      <c r="B513" s="251" t="s">
        <v>2410</v>
      </c>
      <c r="C513" s="251" t="s">
        <v>2410</v>
      </c>
      <c r="D513" s="251" t="s">
        <v>2410</v>
      </c>
      <c r="E513" s="251" t="s">
        <v>2410</v>
      </c>
      <c r="F513" s="251" t="s">
        <v>2410</v>
      </c>
      <c r="G513" s="251" t="s">
        <v>2410</v>
      </c>
      <c r="H513" s="251" t="s">
        <v>2410</v>
      </c>
      <c r="I513" s="251" t="s">
        <v>2410</v>
      </c>
      <c r="J513" s="251" t="s">
        <v>2410</v>
      </c>
      <c r="K513" s="251" t="s">
        <v>2410</v>
      </c>
      <c r="L513" s="251" t="s">
        <v>2410</v>
      </c>
      <c r="M513" s="251" t="s">
        <v>2410</v>
      </c>
      <c r="N513" s="251" t="s">
        <v>2410</v>
      </c>
      <c r="O513" s="251" t="s">
        <v>2410</v>
      </c>
      <c r="P513" s="251" t="s">
        <v>2410</v>
      </c>
      <c r="Q513" s="161"/>
      <c r="R513" s="161"/>
      <c r="S513" s="161"/>
      <c r="T513" s="161"/>
      <c r="U513" s="161"/>
      <c r="V513" s="161"/>
      <c r="W513" s="161"/>
      <c r="X513" s="161"/>
      <c r="Y513" s="161"/>
      <c r="Z513" s="161"/>
      <c r="AA513" s="161"/>
      <c r="AB513" s="161"/>
      <c r="AC513" s="162"/>
      <c r="AD513" s="229">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1" t="s">
        <v>1764</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16.666666666666664</v>
      </c>
      <c r="AF514" s="58"/>
      <c r="AG514" s="90">
        <f>SUM(AG509:AG513)</f>
        <v>5</v>
      </c>
      <c r="AH514" s="91"/>
      <c r="AI514" s="92"/>
      <c r="AJ514" s="92"/>
      <c r="AK514" s="92"/>
    </row>
    <row r="515" spans="1:37" ht="24.9" customHeight="1" x14ac:dyDescent="0.25">
      <c r="A515" s="279" t="s">
        <v>1765</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2411</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194</v>
      </c>
      <c r="AE521" s="221" t="s">
        <v>9</v>
      </c>
      <c r="AF521" s="85" t="s">
        <v>1706</v>
      </c>
      <c r="AG521" s="85" t="s">
        <v>1707</v>
      </c>
      <c r="AH521" s="85" t="s">
        <v>1708</v>
      </c>
      <c r="AI521" s="86" t="s">
        <v>1709</v>
      </c>
      <c r="AJ521" s="85"/>
      <c r="AK521" s="86" t="s">
        <v>1710</v>
      </c>
    </row>
    <row r="522" spans="1:37" ht="24.9" customHeight="1" thickTop="1" thickBot="1" x14ac:dyDescent="0.3">
      <c r="A522" s="251" t="s">
        <v>1045</v>
      </c>
      <c r="B522" s="251" t="s">
        <v>1045</v>
      </c>
      <c r="C522" s="251" t="s">
        <v>1045</v>
      </c>
      <c r="D522" s="251" t="s">
        <v>1045</v>
      </c>
      <c r="E522" s="251" t="s">
        <v>1045</v>
      </c>
      <c r="F522" s="251" t="s">
        <v>1045</v>
      </c>
      <c r="G522" s="251" t="s">
        <v>1045</v>
      </c>
      <c r="H522" s="251" t="s">
        <v>1045</v>
      </c>
      <c r="I522" s="251" t="s">
        <v>1045</v>
      </c>
      <c r="J522" s="251" t="s">
        <v>1045</v>
      </c>
      <c r="K522" s="251" t="s">
        <v>1045</v>
      </c>
      <c r="L522" s="251" t="s">
        <v>1045</v>
      </c>
      <c r="M522" s="251" t="s">
        <v>1045</v>
      </c>
      <c r="N522" s="251" t="s">
        <v>1045</v>
      </c>
      <c r="O522" s="251" t="s">
        <v>1045</v>
      </c>
      <c r="P522" s="251" t="s">
        <v>1045</v>
      </c>
      <c r="Q522" s="161"/>
      <c r="R522" s="161"/>
      <c r="S522" s="161"/>
      <c r="T522" s="161"/>
      <c r="U522" s="161"/>
      <c r="V522" s="161"/>
      <c r="W522" s="161"/>
      <c r="X522" s="161"/>
      <c r="Y522" s="161"/>
      <c r="Z522" s="161"/>
      <c r="AA522" s="161"/>
      <c r="AB522" s="161"/>
      <c r="AC522" s="162"/>
      <c r="AD522" s="229">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1" t="s">
        <v>1047</v>
      </c>
      <c r="B523" s="251" t="s">
        <v>1047</v>
      </c>
      <c r="C523" s="251" t="s">
        <v>1047</v>
      </c>
      <c r="D523" s="251" t="s">
        <v>1047</v>
      </c>
      <c r="E523" s="251" t="s">
        <v>1047</v>
      </c>
      <c r="F523" s="251" t="s">
        <v>1047</v>
      </c>
      <c r="G523" s="251" t="s">
        <v>1047</v>
      </c>
      <c r="H523" s="251" t="s">
        <v>1047</v>
      </c>
      <c r="I523" s="251" t="s">
        <v>1047</v>
      </c>
      <c r="J523" s="251" t="s">
        <v>1047</v>
      </c>
      <c r="K523" s="251" t="s">
        <v>1047</v>
      </c>
      <c r="L523" s="251" t="s">
        <v>1047</v>
      </c>
      <c r="M523" s="251" t="s">
        <v>1047</v>
      </c>
      <c r="N523" s="251" t="s">
        <v>1047</v>
      </c>
      <c r="O523" s="251" t="s">
        <v>1047</v>
      </c>
      <c r="P523" s="251" t="s">
        <v>1047</v>
      </c>
      <c r="Q523" s="161"/>
      <c r="R523" s="161"/>
      <c r="S523" s="161"/>
      <c r="T523" s="161"/>
      <c r="U523" s="161"/>
      <c r="V523" s="161"/>
      <c r="W523" s="161"/>
      <c r="X523" s="161"/>
      <c r="Y523" s="161"/>
      <c r="Z523" s="161"/>
      <c r="AA523" s="161"/>
      <c r="AB523" s="161"/>
      <c r="AC523" s="162"/>
      <c r="AD523" s="229">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1" t="s">
        <v>2413</v>
      </c>
      <c r="B524" s="251" t="s">
        <v>2413</v>
      </c>
      <c r="C524" s="251" t="s">
        <v>2413</v>
      </c>
      <c r="D524" s="251" t="s">
        <v>2413</v>
      </c>
      <c r="E524" s="251" t="s">
        <v>2413</v>
      </c>
      <c r="F524" s="251" t="s">
        <v>2413</v>
      </c>
      <c r="G524" s="251" t="s">
        <v>2413</v>
      </c>
      <c r="H524" s="251" t="s">
        <v>2413</v>
      </c>
      <c r="I524" s="251" t="s">
        <v>2413</v>
      </c>
      <c r="J524" s="251" t="s">
        <v>2413</v>
      </c>
      <c r="K524" s="251" t="s">
        <v>2413</v>
      </c>
      <c r="L524" s="251" t="s">
        <v>2413</v>
      </c>
      <c r="M524" s="251" t="s">
        <v>2413</v>
      </c>
      <c r="N524" s="251" t="s">
        <v>2413</v>
      </c>
      <c r="O524" s="251" t="s">
        <v>2413</v>
      </c>
      <c r="P524" s="251" t="s">
        <v>2413</v>
      </c>
      <c r="Q524" s="161"/>
      <c r="R524" s="161"/>
      <c r="S524" s="161"/>
      <c r="T524" s="161"/>
      <c r="U524" s="161"/>
      <c r="V524" s="161"/>
      <c r="W524" s="161"/>
      <c r="X524" s="161"/>
      <c r="Y524" s="161"/>
      <c r="Z524" s="161"/>
      <c r="AA524" s="161"/>
      <c r="AB524" s="161"/>
      <c r="AC524" s="162"/>
      <c r="AD524" s="229">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1" t="s">
        <v>2414</v>
      </c>
      <c r="B525" s="251" t="s">
        <v>2414</v>
      </c>
      <c r="C525" s="251" t="s">
        <v>2414</v>
      </c>
      <c r="D525" s="251" t="s">
        <v>2414</v>
      </c>
      <c r="E525" s="251" t="s">
        <v>2414</v>
      </c>
      <c r="F525" s="251" t="s">
        <v>2414</v>
      </c>
      <c r="G525" s="251" t="s">
        <v>2414</v>
      </c>
      <c r="H525" s="251" t="s">
        <v>2414</v>
      </c>
      <c r="I525" s="251" t="s">
        <v>2414</v>
      </c>
      <c r="J525" s="251" t="s">
        <v>2414</v>
      </c>
      <c r="K525" s="251" t="s">
        <v>2414</v>
      </c>
      <c r="L525" s="251" t="s">
        <v>2414</v>
      </c>
      <c r="M525" s="251" t="s">
        <v>2414</v>
      </c>
      <c r="N525" s="251" t="s">
        <v>2414</v>
      </c>
      <c r="O525" s="251" t="s">
        <v>2414</v>
      </c>
      <c r="P525" s="251" t="s">
        <v>2414</v>
      </c>
      <c r="Q525" s="161"/>
      <c r="R525" s="161"/>
      <c r="S525" s="161"/>
      <c r="T525" s="161"/>
      <c r="U525" s="161"/>
      <c r="V525" s="161"/>
      <c r="W525" s="161"/>
      <c r="X525" s="161"/>
      <c r="Y525" s="161"/>
      <c r="Z525" s="161"/>
      <c r="AA525" s="161"/>
      <c r="AB525" s="161"/>
      <c r="AC525" s="162"/>
      <c r="AD525" s="229">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2" t="s">
        <v>2415</v>
      </c>
      <c r="B526" s="252" t="s">
        <v>2415</v>
      </c>
      <c r="C526" s="252" t="s">
        <v>2415</v>
      </c>
      <c r="D526" s="252" t="s">
        <v>2415</v>
      </c>
      <c r="E526" s="252" t="s">
        <v>2415</v>
      </c>
      <c r="F526" s="252" t="s">
        <v>2415</v>
      </c>
      <c r="G526" s="252" t="s">
        <v>2415</v>
      </c>
      <c r="H526" s="252" t="s">
        <v>2415</v>
      </c>
      <c r="I526" s="252" t="s">
        <v>2415</v>
      </c>
      <c r="J526" s="252" t="s">
        <v>2415</v>
      </c>
      <c r="K526" s="252" t="s">
        <v>2415</v>
      </c>
      <c r="L526" s="252" t="s">
        <v>2415</v>
      </c>
      <c r="M526" s="252" t="s">
        <v>2415</v>
      </c>
      <c r="N526" s="252" t="s">
        <v>2415</v>
      </c>
      <c r="O526" s="252" t="s">
        <v>2415</v>
      </c>
      <c r="P526" s="252" t="s">
        <v>2415</v>
      </c>
      <c r="Q526" s="163"/>
      <c r="R526" s="163"/>
      <c r="S526" s="163"/>
      <c r="T526" s="163"/>
      <c r="U526" s="163"/>
      <c r="V526" s="163"/>
      <c r="W526" s="163"/>
      <c r="X526" s="163"/>
      <c r="Y526" s="163"/>
      <c r="Z526" s="163"/>
      <c r="AA526" s="163"/>
      <c r="AB526" s="163"/>
      <c r="AC526" s="164"/>
      <c r="AD526" s="229">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2" t="s">
        <v>2416</v>
      </c>
      <c r="B527" s="252" t="s">
        <v>2416</v>
      </c>
      <c r="C527" s="252" t="s">
        <v>2416</v>
      </c>
      <c r="D527" s="252" t="s">
        <v>2416</v>
      </c>
      <c r="E527" s="252" t="s">
        <v>2416</v>
      </c>
      <c r="F527" s="252" t="s">
        <v>2416</v>
      </c>
      <c r="G527" s="252" t="s">
        <v>2416</v>
      </c>
      <c r="H527" s="252" t="s">
        <v>2416</v>
      </c>
      <c r="I527" s="252" t="s">
        <v>2416</v>
      </c>
      <c r="J527" s="252" t="s">
        <v>2416</v>
      </c>
      <c r="K527" s="252" t="s">
        <v>2416</v>
      </c>
      <c r="L527" s="252" t="s">
        <v>2416</v>
      </c>
      <c r="M527" s="252" t="s">
        <v>2416</v>
      </c>
      <c r="N527" s="252" t="s">
        <v>2416</v>
      </c>
      <c r="O527" s="252" t="s">
        <v>2416</v>
      </c>
      <c r="P527" s="252" t="s">
        <v>2416</v>
      </c>
      <c r="Q527" s="163"/>
      <c r="R527" s="163"/>
      <c r="S527" s="163"/>
      <c r="T527" s="163"/>
      <c r="U527" s="163"/>
      <c r="V527" s="163"/>
      <c r="W527" s="163"/>
      <c r="X527" s="163"/>
      <c r="Y527" s="163"/>
      <c r="Z527" s="163"/>
      <c r="AA527" s="163"/>
      <c r="AB527" s="163"/>
      <c r="AC527" s="164"/>
      <c r="AD527" s="229">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1" t="s">
        <v>1766</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16.666666666666664</v>
      </c>
      <c r="AF528" s="58"/>
      <c r="AG528" s="90">
        <f>SUM(AG522:AG527)</f>
        <v>6</v>
      </c>
      <c r="AH528" s="91"/>
      <c r="AI528" s="92"/>
      <c r="AJ528" s="92"/>
      <c r="AK528" s="92"/>
    </row>
    <row r="529" spans="1:37" ht="24.9" customHeight="1" x14ac:dyDescent="0.25">
      <c r="A529" s="279" t="s">
        <v>1767</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203</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194</v>
      </c>
      <c r="AE531" s="103" t="s">
        <v>9</v>
      </c>
      <c r="AF531" s="85" t="s">
        <v>1706</v>
      </c>
      <c r="AG531" s="85" t="s">
        <v>1707</v>
      </c>
      <c r="AH531" s="85" t="s">
        <v>1708</v>
      </c>
      <c r="AI531" s="86" t="s">
        <v>1709</v>
      </c>
      <c r="AJ531" s="85"/>
      <c r="AK531" s="86" t="s">
        <v>1710</v>
      </c>
    </row>
    <row r="532" spans="1:37" ht="24.9" customHeight="1" thickTop="1" thickBot="1" x14ac:dyDescent="0.3">
      <c r="A532" s="251" t="s">
        <v>2417</v>
      </c>
      <c r="B532" s="251" t="s">
        <v>2417</v>
      </c>
      <c r="C532" s="251" t="s">
        <v>2417</v>
      </c>
      <c r="D532" s="251" t="s">
        <v>2417</v>
      </c>
      <c r="E532" s="251" t="s">
        <v>2417</v>
      </c>
      <c r="F532" s="251" t="s">
        <v>2417</v>
      </c>
      <c r="G532" s="251" t="s">
        <v>2417</v>
      </c>
      <c r="H532" s="251" t="s">
        <v>2417</v>
      </c>
      <c r="I532" s="251" t="s">
        <v>2417</v>
      </c>
      <c r="J532" s="251" t="s">
        <v>2417</v>
      </c>
      <c r="K532" s="251" t="s">
        <v>2417</v>
      </c>
      <c r="L532" s="251" t="s">
        <v>2417</v>
      </c>
      <c r="M532" s="251" t="s">
        <v>2417</v>
      </c>
      <c r="N532" s="251" t="s">
        <v>2417</v>
      </c>
      <c r="O532" s="251" t="s">
        <v>2417</v>
      </c>
      <c r="P532" s="251" t="s">
        <v>2417</v>
      </c>
      <c r="Q532" s="161"/>
      <c r="R532" s="161"/>
      <c r="S532" s="161"/>
      <c r="T532" s="161"/>
      <c r="U532" s="161"/>
      <c r="V532" s="161"/>
      <c r="W532" s="161"/>
      <c r="X532" s="161"/>
      <c r="Y532" s="161"/>
      <c r="Z532" s="161"/>
      <c r="AA532" s="161"/>
      <c r="AB532" s="161"/>
      <c r="AC532" s="162"/>
      <c r="AD532" s="229">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1" t="s">
        <v>2418</v>
      </c>
      <c r="B533" s="251" t="s">
        <v>2418</v>
      </c>
      <c r="C533" s="251" t="s">
        <v>2418</v>
      </c>
      <c r="D533" s="251" t="s">
        <v>2418</v>
      </c>
      <c r="E533" s="251" t="s">
        <v>2418</v>
      </c>
      <c r="F533" s="251" t="s">
        <v>2418</v>
      </c>
      <c r="G533" s="251" t="s">
        <v>2418</v>
      </c>
      <c r="H533" s="251" t="s">
        <v>2418</v>
      </c>
      <c r="I533" s="251" t="s">
        <v>2418</v>
      </c>
      <c r="J533" s="251" t="s">
        <v>2418</v>
      </c>
      <c r="K533" s="251" t="s">
        <v>2418</v>
      </c>
      <c r="L533" s="251" t="s">
        <v>2418</v>
      </c>
      <c r="M533" s="251" t="s">
        <v>2418</v>
      </c>
      <c r="N533" s="251" t="s">
        <v>2418</v>
      </c>
      <c r="O533" s="251" t="s">
        <v>2418</v>
      </c>
      <c r="P533" s="251" t="s">
        <v>2418</v>
      </c>
      <c r="Q533" s="161"/>
      <c r="R533" s="161"/>
      <c r="S533" s="161"/>
      <c r="T533" s="161"/>
      <c r="U533" s="161"/>
      <c r="V533" s="161"/>
      <c r="W533" s="161"/>
      <c r="X533" s="161"/>
      <c r="Y533" s="161"/>
      <c r="Z533" s="161"/>
      <c r="AA533" s="161"/>
      <c r="AB533" s="161"/>
      <c r="AC533" s="162"/>
      <c r="AD533" s="229">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1" t="s">
        <v>2419</v>
      </c>
      <c r="B534" s="251" t="s">
        <v>2419</v>
      </c>
      <c r="C534" s="251" t="s">
        <v>2419</v>
      </c>
      <c r="D534" s="251" t="s">
        <v>2419</v>
      </c>
      <c r="E534" s="251" t="s">
        <v>2419</v>
      </c>
      <c r="F534" s="251" t="s">
        <v>2419</v>
      </c>
      <c r="G534" s="251" t="s">
        <v>2419</v>
      </c>
      <c r="H534" s="251" t="s">
        <v>2419</v>
      </c>
      <c r="I534" s="251" t="s">
        <v>2419</v>
      </c>
      <c r="J534" s="251" t="s">
        <v>2419</v>
      </c>
      <c r="K534" s="251" t="s">
        <v>2419</v>
      </c>
      <c r="L534" s="251" t="s">
        <v>2419</v>
      </c>
      <c r="M534" s="251" t="s">
        <v>2419</v>
      </c>
      <c r="N534" s="251" t="s">
        <v>2419</v>
      </c>
      <c r="O534" s="251" t="s">
        <v>2419</v>
      </c>
      <c r="P534" s="251" t="s">
        <v>2419</v>
      </c>
      <c r="Q534" s="161"/>
      <c r="R534" s="161"/>
      <c r="S534" s="161"/>
      <c r="T534" s="161"/>
      <c r="U534" s="161"/>
      <c r="V534" s="161"/>
      <c r="W534" s="161"/>
      <c r="X534" s="161"/>
      <c r="Y534" s="161"/>
      <c r="Z534" s="161"/>
      <c r="AA534" s="161"/>
      <c r="AB534" s="161"/>
      <c r="AC534" s="162"/>
      <c r="AD534" s="229">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1" t="s">
        <v>2420</v>
      </c>
      <c r="B535" s="251" t="s">
        <v>2420</v>
      </c>
      <c r="C535" s="251" t="s">
        <v>2420</v>
      </c>
      <c r="D535" s="251" t="s">
        <v>2420</v>
      </c>
      <c r="E535" s="251" t="s">
        <v>2420</v>
      </c>
      <c r="F535" s="251" t="s">
        <v>2420</v>
      </c>
      <c r="G535" s="251" t="s">
        <v>2420</v>
      </c>
      <c r="H535" s="251" t="s">
        <v>2420</v>
      </c>
      <c r="I535" s="251" t="s">
        <v>2420</v>
      </c>
      <c r="J535" s="251" t="s">
        <v>2420</v>
      </c>
      <c r="K535" s="251" t="s">
        <v>2420</v>
      </c>
      <c r="L535" s="251" t="s">
        <v>2420</v>
      </c>
      <c r="M535" s="251" t="s">
        <v>2420</v>
      </c>
      <c r="N535" s="251" t="s">
        <v>2420</v>
      </c>
      <c r="O535" s="251" t="s">
        <v>2420</v>
      </c>
      <c r="P535" s="251" t="s">
        <v>2420</v>
      </c>
      <c r="Q535" s="161"/>
      <c r="R535" s="161"/>
      <c r="S535" s="161"/>
      <c r="T535" s="161"/>
      <c r="U535" s="161"/>
      <c r="V535" s="161"/>
      <c r="W535" s="161"/>
      <c r="X535" s="161"/>
      <c r="Y535" s="161"/>
      <c r="Z535" s="161"/>
      <c r="AA535" s="161"/>
      <c r="AB535" s="161"/>
      <c r="AC535" s="162"/>
      <c r="AD535" s="229">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1" t="s">
        <v>2421</v>
      </c>
      <c r="B536" s="251" t="s">
        <v>2421</v>
      </c>
      <c r="C536" s="251" t="s">
        <v>2421</v>
      </c>
      <c r="D536" s="251" t="s">
        <v>2421</v>
      </c>
      <c r="E536" s="251" t="s">
        <v>2421</v>
      </c>
      <c r="F536" s="251" t="s">
        <v>2421</v>
      </c>
      <c r="G536" s="251" t="s">
        <v>2421</v>
      </c>
      <c r="H536" s="251" t="s">
        <v>2421</v>
      </c>
      <c r="I536" s="251" t="s">
        <v>2421</v>
      </c>
      <c r="J536" s="251" t="s">
        <v>2421</v>
      </c>
      <c r="K536" s="251" t="s">
        <v>2421</v>
      </c>
      <c r="L536" s="251" t="s">
        <v>2421</v>
      </c>
      <c r="M536" s="251" t="s">
        <v>2421</v>
      </c>
      <c r="N536" s="251" t="s">
        <v>2421</v>
      </c>
      <c r="O536" s="251" t="s">
        <v>2421</v>
      </c>
      <c r="P536" s="251" t="s">
        <v>2421</v>
      </c>
      <c r="Q536" s="161"/>
      <c r="R536" s="161"/>
      <c r="S536" s="161"/>
      <c r="T536" s="161"/>
      <c r="U536" s="161"/>
      <c r="V536" s="161"/>
      <c r="W536" s="161"/>
      <c r="X536" s="161"/>
      <c r="Y536" s="161"/>
      <c r="Z536" s="161"/>
      <c r="AA536" s="161"/>
      <c r="AB536" s="161"/>
      <c r="AC536" s="162"/>
      <c r="AD536" s="229">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1" t="s">
        <v>1768</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16.666666666666664</v>
      </c>
      <c r="AF537" s="58"/>
      <c r="AG537" s="90">
        <f>SUM(AG532:AG536)</f>
        <v>5</v>
      </c>
      <c r="AH537" s="91"/>
      <c r="AI537" s="92"/>
      <c r="AJ537" s="92"/>
      <c r="AK537" s="92"/>
    </row>
    <row r="538" spans="1:37" ht="24.9" customHeight="1" x14ac:dyDescent="0.25">
      <c r="A538" s="279" t="s">
        <v>1769</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2422</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194</v>
      </c>
      <c r="AE544" s="221" t="s">
        <v>9</v>
      </c>
      <c r="AF544" s="85" t="s">
        <v>1706</v>
      </c>
      <c r="AG544" s="85" t="s">
        <v>1707</v>
      </c>
      <c r="AH544" s="85" t="s">
        <v>1708</v>
      </c>
      <c r="AI544" s="86" t="s">
        <v>1709</v>
      </c>
      <c r="AJ544" s="85"/>
      <c r="AK544" s="86" t="s">
        <v>1710</v>
      </c>
    </row>
    <row r="545" spans="1:37" ht="24.9" customHeight="1" thickTop="1" thickBot="1" x14ac:dyDescent="0.3">
      <c r="A545" s="251" t="s">
        <v>2423</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2359</v>
      </c>
      <c r="B546" s="251" t="s">
        <v>2359</v>
      </c>
      <c r="C546" s="251" t="s">
        <v>2359</v>
      </c>
      <c r="D546" s="251" t="s">
        <v>2359</v>
      </c>
      <c r="E546" s="251" t="s">
        <v>2359</v>
      </c>
      <c r="F546" s="251" t="s">
        <v>2359</v>
      </c>
      <c r="G546" s="251" t="s">
        <v>2359</v>
      </c>
      <c r="H546" s="251" t="s">
        <v>2359</v>
      </c>
      <c r="I546" s="251" t="s">
        <v>2359</v>
      </c>
      <c r="J546" s="251" t="s">
        <v>2359</v>
      </c>
      <c r="K546" s="251" t="s">
        <v>2359</v>
      </c>
      <c r="L546" s="251" t="s">
        <v>2359</v>
      </c>
      <c r="M546" s="251" t="s">
        <v>2359</v>
      </c>
      <c r="N546" s="251" t="s">
        <v>2359</v>
      </c>
      <c r="O546" s="251" t="s">
        <v>2359</v>
      </c>
      <c r="P546" s="251" t="s">
        <v>2359</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2424</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2350</v>
      </c>
      <c r="B548" s="251" t="s">
        <v>2350</v>
      </c>
      <c r="C548" s="251" t="s">
        <v>2350</v>
      </c>
      <c r="D548" s="251" t="s">
        <v>2350</v>
      </c>
      <c r="E548" s="251" t="s">
        <v>2350</v>
      </c>
      <c r="F548" s="251" t="s">
        <v>2350</v>
      </c>
      <c r="G548" s="251" t="s">
        <v>2350</v>
      </c>
      <c r="H548" s="251" t="s">
        <v>2350</v>
      </c>
      <c r="I548" s="251" t="s">
        <v>2350</v>
      </c>
      <c r="J548" s="251" t="s">
        <v>2350</v>
      </c>
      <c r="K548" s="251" t="s">
        <v>2350</v>
      </c>
      <c r="L548" s="251" t="s">
        <v>2350</v>
      </c>
      <c r="M548" s="251" t="s">
        <v>2350</v>
      </c>
      <c r="N548" s="251" t="s">
        <v>2350</v>
      </c>
      <c r="O548" s="251" t="s">
        <v>2350</v>
      </c>
      <c r="P548" s="251" t="s">
        <v>2350</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2425</v>
      </c>
      <c r="B549" s="252" t="s">
        <v>2425</v>
      </c>
      <c r="C549" s="252" t="s">
        <v>2425</v>
      </c>
      <c r="D549" s="252" t="s">
        <v>2425</v>
      </c>
      <c r="E549" s="252" t="s">
        <v>2425</v>
      </c>
      <c r="F549" s="252" t="s">
        <v>2425</v>
      </c>
      <c r="G549" s="252" t="s">
        <v>2425</v>
      </c>
      <c r="H549" s="252" t="s">
        <v>2425</v>
      </c>
      <c r="I549" s="252" t="s">
        <v>2425</v>
      </c>
      <c r="J549" s="252" t="s">
        <v>2425</v>
      </c>
      <c r="K549" s="252" t="s">
        <v>2425</v>
      </c>
      <c r="L549" s="252" t="s">
        <v>2425</v>
      </c>
      <c r="M549" s="252" t="s">
        <v>2425</v>
      </c>
      <c r="N549" s="252" t="s">
        <v>2425</v>
      </c>
      <c r="O549" s="252" t="s">
        <v>2425</v>
      </c>
      <c r="P549" s="252" t="s">
        <v>2425</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2426</v>
      </c>
      <c r="B550" s="252" t="s">
        <v>2426</v>
      </c>
      <c r="C550" s="252" t="s">
        <v>2426</v>
      </c>
      <c r="D550" s="252" t="s">
        <v>2426</v>
      </c>
      <c r="E550" s="252" t="s">
        <v>2426</v>
      </c>
      <c r="F550" s="252" t="s">
        <v>2426</v>
      </c>
      <c r="G550" s="252" t="s">
        <v>2426</v>
      </c>
      <c r="H550" s="252" t="s">
        <v>2426</v>
      </c>
      <c r="I550" s="252" t="s">
        <v>2426</v>
      </c>
      <c r="J550" s="252" t="s">
        <v>2426</v>
      </c>
      <c r="K550" s="252" t="s">
        <v>2426</v>
      </c>
      <c r="L550" s="252" t="s">
        <v>2426</v>
      </c>
      <c r="M550" s="252" t="s">
        <v>2426</v>
      </c>
      <c r="N550" s="252" t="s">
        <v>2426</v>
      </c>
      <c r="O550" s="252" t="s">
        <v>2426</v>
      </c>
      <c r="P550" s="252" t="s">
        <v>2426</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2427</v>
      </c>
      <c r="B551" s="251" t="s">
        <v>2427</v>
      </c>
      <c r="C551" s="251" t="s">
        <v>2427</v>
      </c>
      <c r="D551" s="251" t="s">
        <v>2427</v>
      </c>
      <c r="E551" s="251" t="s">
        <v>2427</v>
      </c>
      <c r="F551" s="251" t="s">
        <v>2427</v>
      </c>
      <c r="G551" s="251" t="s">
        <v>2427</v>
      </c>
      <c r="H551" s="251" t="s">
        <v>2427</v>
      </c>
      <c r="I551" s="251" t="s">
        <v>2427</v>
      </c>
      <c r="J551" s="251" t="s">
        <v>2427</v>
      </c>
      <c r="K551" s="251" t="s">
        <v>2427</v>
      </c>
      <c r="L551" s="251" t="s">
        <v>2427</v>
      </c>
      <c r="M551" s="251" t="s">
        <v>2427</v>
      </c>
      <c r="N551" s="251" t="s">
        <v>2427</v>
      </c>
      <c r="O551" s="251" t="s">
        <v>2427</v>
      </c>
      <c r="P551" s="251" t="s">
        <v>2427</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2428</v>
      </c>
      <c r="B552" s="251" t="s">
        <v>2428</v>
      </c>
      <c r="C552" s="251" t="s">
        <v>2428</v>
      </c>
      <c r="D552" s="251" t="s">
        <v>2428</v>
      </c>
      <c r="E552" s="251" t="s">
        <v>2428</v>
      </c>
      <c r="F552" s="251" t="s">
        <v>2428</v>
      </c>
      <c r="G552" s="251" t="s">
        <v>2428</v>
      </c>
      <c r="H552" s="251" t="s">
        <v>2428</v>
      </c>
      <c r="I552" s="251" t="s">
        <v>2428</v>
      </c>
      <c r="J552" s="251" t="s">
        <v>2428</v>
      </c>
      <c r="K552" s="251" t="s">
        <v>2428</v>
      </c>
      <c r="L552" s="251" t="s">
        <v>2428</v>
      </c>
      <c r="M552" s="251" t="s">
        <v>2428</v>
      </c>
      <c r="N552" s="251" t="s">
        <v>2428</v>
      </c>
      <c r="O552" s="251" t="s">
        <v>2428</v>
      </c>
      <c r="P552" s="251" t="s">
        <v>2428</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2429</v>
      </c>
      <c r="B553" s="251" t="s">
        <v>2429</v>
      </c>
      <c r="C553" s="251" t="s">
        <v>2429</v>
      </c>
      <c r="D553" s="251" t="s">
        <v>2429</v>
      </c>
      <c r="E553" s="251" t="s">
        <v>2429</v>
      </c>
      <c r="F553" s="251" t="s">
        <v>2429</v>
      </c>
      <c r="G553" s="251" t="s">
        <v>2429</v>
      </c>
      <c r="H553" s="251" t="s">
        <v>2429</v>
      </c>
      <c r="I553" s="251" t="s">
        <v>2429</v>
      </c>
      <c r="J553" s="251" t="s">
        <v>2429</v>
      </c>
      <c r="K553" s="251" t="s">
        <v>2429</v>
      </c>
      <c r="L553" s="251" t="s">
        <v>2429</v>
      </c>
      <c r="M553" s="251" t="s">
        <v>2429</v>
      </c>
      <c r="N553" s="251" t="s">
        <v>2429</v>
      </c>
      <c r="O553" s="251" t="s">
        <v>2429</v>
      </c>
      <c r="P553" s="251" t="s">
        <v>2429</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2430</v>
      </c>
      <c r="B554" s="251" t="s">
        <v>2430</v>
      </c>
      <c r="C554" s="251" t="s">
        <v>2430</v>
      </c>
      <c r="D554" s="251" t="s">
        <v>2430</v>
      </c>
      <c r="E554" s="251" t="s">
        <v>2430</v>
      </c>
      <c r="F554" s="251" t="s">
        <v>2430</v>
      </c>
      <c r="G554" s="251" t="s">
        <v>2430</v>
      </c>
      <c r="H554" s="251" t="s">
        <v>2430</v>
      </c>
      <c r="I554" s="251" t="s">
        <v>2430</v>
      </c>
      <c r="J554" s="251" t="s">
        <v>2430</v>
      </c>
      <c r="K554" s="251" t="s">
        <v>2430</v>
      </c>
      <c r="L554" s="251" t="s">
        <v>2430</v>
      </c>
      <c r="M554" s="251" t="s">
        <v>2430</v>
      </c>
      <c r="N554" s="251" t="s">
        <v>2430</v>
      </c>
      <c r="O554" s="251" t="s">
        <v>2430</v>
      </c>
      <c r="P554" s="251" t="s">
        <v>2430</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2431</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1770</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1771</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203</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194</v>
      </c>
      <c r="AE559" s="103" t="s">
        <v>9</v>
      </c>
      <c r="AF559" s="85" t="s">
        <v>1706</v>
      </c>
      <c r="AG559" s="85" t="s">
        <v>1707</v>
      </c>
      <c r="AH559" s="85" t="s">
        <v>1708</v>
      </c>
      <c r="AI559" s="86" t="s">
        <v>1709</v>
      </c>
      <c r="AJ559" s="85"/>
      <c r="AK559" s="86" t="s">
        <v>1710</v>
      </c>
    </row>
    <row r="560" spans="1:37" ht="24.9" customHeight="1" thickTop="1" thickBot="1" x14ac:dyDescent="0.3">
      <c r="A560" s="251" t="s">
        <v>1454</v>
      </c>
      <c r="B560" s="251" t="s">
        <v>1454</v>
      </c>
      <c r="C560" s="251" t="s">
        <v>1454</v>
      </c>
      <c r="D560" s="251" t="s">
        <v>1454</v>
      </c>
      <c r="E560" s="251" t="s">
        <v>1454</v>
      </c>
      <c r="F560" s="251" t="s">
        <v>1454</v>
      </c>
      <c r="G560" s="251" t="s">
        <v>1454</v>
      </c>
      <c r="H560" s="251" t="s">
        <v>1454</v>
      </c>
      <c r="I560" s="251" t="s">
        <v>1454</v>
      </c>
      <c r="J560" s="251" t="s">
        <v>1454</v>
      </c>
      <c r="K560" s="251" t="s">
        <v>1454</v>
      </c>
      <c r="L560" s="251" t="s">
        <v>1454</v>
      </c>
      <c r="M560" s="251" t="s">
        <v>1454</v>
      </c>
      <c r="N560" s="251" t="s">
        <v>1454</v>
      </c>
      <c r="O560" s="251" t="s">
        <v>1454</v>
      </c>
      <c r="P560" s="251" t="s">
        <v>1454</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1455</v>
      </c>
      <c r="B561" s="251" t="s">
        <v>1455</v>
      </c>
      <c r="C561" s="251" t="s">
        <v>1455</v>
      </c>
      <c r="D561" s="251" t="s">
        <v>1455</v>
      </c>
      <c r="E561" s="251" t="s">
        <v>1455</v>
      </c>
      <c r="F561" s="251" t="s">
        <v>1455</v>
      </c>
      <c r="G561" s="251" t="s">
        <v>1455</v>
      </c>
      <c r="H561" s="251" t="s">
        <v>1455</v>
      </c>
      <c r="I561" s="251" t="s">
        <v>1455</v>
      </c>
      <c r="J561" s="251" t="s">
        <v>1455</v>
      </c>
      <c r="K561" s="251" t="s">
        <v>1455</v>
      </c>
      <c r="L561" s="251" t="s">
        <v>1455</v>
      </c>
      <c r="M561" s="251" t="s">
        <v>1455</v>
      </c>
      <c r="N561" s="251" t="s">
        <v>1455</v>
      </c>
      <c r="O561" s="251" t="s">
        <v>1455</v>
      </c>
      <c r="P561" s="251" t="s">
        <v>1455</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1456</v>
      </c>
      <c r="B562" s="251" t="s">
        <v>1456</v>
      </c>
      <c r="C562" s="251" t="s">
        <v>1456</v>
      </c>
      <c r="D562" s="251" t="s">
        <v>1456</v>
      </c>
      <c r="E562" s="251" t="s">
        <v>1456</v>
      </c>
      <c r="F562" s="251" t="s">
        <v>1456</v>
      </c>
      <c r="G562" s="251" t="s">
        <v>1456</v>
      </c>
      <c r="H562" s="251" t="s">
        <v>1456</v>
      </c>
      <c r="I562" s="251" t="s">
        <v>1456</v>
      </c>
      <c r="J562" s="251" t="s">
        <v>1456</v>
      </c>
      <c r="K562" s="251" t="s">
        <v>1456</v>
      </c>
      <c r="L562" s="251" t="s">
        <v>1456</v>
      </c>
      <c r="M562" s="251" t="s">
        <v>1456</v>
      </c>
      <c r="N562" s="251" t="s">
        <v>1456</v>
      </c>
      <c r="O562" s="251" t="s">
        <v>1456</v>
      </c>
      <c r="P562" s="251" t="s">
        <v>1456</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1457</v>
      </c>
      <c r="B563" s="251" t="s">
        <v>1457</v>
      </c>
      <c r="C563" s="251" t="s">
        <v>1457</v>
      </c>
      <c r="D563" s="251" t="s">
        <v>1457</v>
      </c>
      <c r="E563" s="251" t="s">
        <v>1457</v>
      </c>
      <c r="F563" s="251" t="s">
        <v>1457</v>
      </c>
      <c r="G563" s="251" t="s">
        <v>1457</v>
      </c>
      <c r="H563" s="251" t="s">
        <v>1457</v>
      </c>
      <c r="I563" s="251" t="s">
        <v>1457</v>
      </c>
      <c r="J563" s="251" t="s">
        <v>1457</v>
      </c>
      <c r="K563" s="251" t="s">
        <v>1457</v>
      </c>
      <c r="L563" s="251" t="s">
        <v>1457</v>
      </c>
      <c r="M563" s="251" t="s">
        <v>1457</v>
      </c>
      <c r="N563" s="251" t="s">
        <v>1457</v>
      </c>
      <c r="O563" s="251" t="s">
        <v>1457</v>
      </c>
      <c r="P563" s="251" t="s">
        <v>1457</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2432</v>
      </c>
      <c r="B564" s="251" t="s">
        <v>2432</v>
      </c>
      <c r="C564" s="251" t="s">
        <v>2432</v>
      </c>
      <c r="D564" s="251" t="s">
        <v>2432</v>
      </c>
      <c r="E564" s="251" t="s">
        <v>2432</v>
      </c>
      <c r="F564" s="251" t="s">
        <v>2432</v>
      </c>
      <c r="G564" s="251" t="s">
        <v>2432</v>
      </c>
      <c r="H564" s="251" t="s">
        <v>2432</v>
      </c>
      <c r="I564" s="251" t="s">
        <v>2432</v>
      </c>
      <c r="J564" s="251" t="s">
        <v>2432</v>
      </c>
      <c r="K564" s="251" t="s">
        <v>2432</v>
      </c>
      <c r="L564" s="251" t="s">
        <v>2432</v>
      </c>
      <c r="M564" s="251" t="s">
        <v>2432</v>
      </c>
      <c r="N564" s="251" t="s">
        <v>2432</v>
      </c>
      <c r="O564" s="251" t="s">
        <v>2432</v>
      </c>
      <c r="P564" s="251" t="s">
        <v>2432</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1772</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1773</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2433</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194</v>
      </c>
      <c r="AE572" s="221" t="s">
        <v>9</v>
      </c>
      <c r="AF572" s="85" t="s">
        <v>1706</v>
      </c>
      <c r="AG572" s="85" t="s">
        <v>1707</v>
      </c>
      <c r="AH572" s="85" t="s">
        <v>1708</v>
      </c>
      <c r="AI572" s="86" t="s">
        <v>1709</v>
      </c>
      <c r="AJ572" s="85"/>
      <c r="AK572" s="86" t="s">
        <v>1710</v>
      </c>
    </row>
    <row r="573" spans="1:37" ht="24.9" customHeight="1" thickTop="1" thickBot="1" x14ac:dyDescent="0.3">
      <c r="A573" s="251" t="s">
        <v>1045</v>
      </c>
      <c r="B573" s="251" t="s">
        <v>1045</v>
      </c>
      <c r="C573" s="251" t="s">
        <v>1045</v>
      </c>
      <c r="D573" s="251" t="s">
        <v>1045</v>
      </c>
      <c r="E573" s="251" t="s">
        <v>1045</v>
      </c>
      <c r="F573" s="251" t="s">
        <v>1045</v>
      </c>
      <c r="G573" s="251" t="s">
        <v>1045</v>
      </c>
      <c r="H573" s="251" t="s">
        <v>1045</v>
      </c>
      <c r="I573" s="251" t="s">
        <v>1045</v>
      </c>
      <c r="J573" s="251" t="s">
        <v>1045</v>
      </c>
      <c r="K573" s="251" t="s">
        <v>1045</v>
      </c>
      <c r="L573" s="251" t="s">
        <v>1045</v>
      </c>
      <c r="M573" s="251" t="s">
        <v>1045</v>
      </c>
      <c r="N573" s="251" t="s">
        <v>1045</v>
      </c>
      <c r="O573" s="251" t="s">
        <v>1045</v>
      </c>
      <c r="P573" s="251" t="s">
        <v>1045</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1047</v>
      </c>
      <c r="B574" s="251" t="s">
        <v>1047</v>
      </c>
      <c r="C574" s="251" t="s">
        <v>1047</v>
      </c>
      <c r="D574" s="251" t="s">
        <v>1047</v>
      </c>
      <c r="E574" s="251" t="s">
        <v>1047</v>
      </c>
      <c r="F574" s="251" t="s">
        <v>1047</v>
      </c>
      <c r="G574" s="251" t="s">
        <v>1047</v>
      </c>
      <c r="H574" s="251" t="s">
        <v>1047</v>
      </c>
      <c r="I574" s="251" t="s">
        <v>1047</v>
      </c>
      <c r="J574" s="251" t="s">
        <v>1047</v>
      </c>
      <c r="K574" s="251" t="s">
        <v>1047</v>
      </c>
      <c r="L574" s="251" t="s">
        <v>1047</v>
      </c>
      <c r="M574" s="251" t="s">
        <v>1047</v>
      </c>
      <c r="N574" s="251" t="s">
        <v>1047</v>
      </c>
      <c r="O574" s="251" t="s">
        <v>1047</v>
      </c>
      <c r="P574" s="251" t="s">
        <v>1047</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2434</v>
      </c>
      <c r="B575" s="251" t="s">
        <v>2434</v>
      </c>
      <c r="C575" s="251" t="s">
        <v>2434</v>
      </c>
      <c r="D575" s="251" t="s">
        <v>2434</v>
      </c>
      <c r="E575" s="251" t="s">
        <v>2434</v>
      </c>
      <c r="F575" s="251" t="s">
        <v>2434</v>
      </c>
      <c r="G575" s="251" t="s">
        <v>2434</v>
      </c>
      <c r="H575" s="251" t="s">
        <v>2434</v>
      </c>
      <c r="I575" s="251" t="s">
        <v>2434</v>
      </c>
      <c r="J575" s="251" t="s">
        <v>2434</v>
      </c>
      <c r="K575" s="251" t="s">
        <v>2434</v>
      </c>
      <c r="L575" s="251" t="s">
        <v>2434</v>
      </c>
      <c r="M575" s="251" t="s">
        <v>2434</v>
      </c>
      <c r="N575" s="251" t="s">
        <v>2434</v>
      </c>
      <c r="O575" s="251" t="s">
        <v>2434</v>
      </c>
      <c r="P575" s="251" t="s">
        <v>2434</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2435</v>
      </c>
      <c r="B576" s="251" t="s">
        <v>2435</v>
      </c>
      <c r="C576" s="251" t="s">
        <v>2435</v>
      </c>
      <c r="D576" s="251" t="s">
        <v>2435</v>
      </c>
      <c r="E576" s="251" t="s">
        <v>2435</v>
      </c>
      <c r="F576" s="251" t="s">
        <v>2435</v>
      </c>
      <c r="G576" s="251" t="s">
        <v>2435</v>
      </c>
      <c r="H576" s="251" t="s">
        <v>2435</v>
      </c>
      <c r="I576" s="251" t="s">
        <v>2435</v>
      </c>
      <c r="J576" s="251" t="s">
        <v>2435</v>
      </c>
      <c r="K576" s="251" t="s">
        <v>2435</v>
      </c>
      <c r="L576" s="251" t="s">
        <v>2435</v>
      </c>
      <c r="M576" s="251" t="s">
        <v>2435</v>
      </c>
      <c r="N576" s="251" t="s">
        <v>2435</v>
      </c>
      <c r="O576" s="251" t="s">
        <v>2435</v>
      </c>
      <c r="P576" s="251" t="s">
        <v>2435</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2436</v>
      </c>
      <c r="B577" s="252" t="s">
        <v>2436</v>
      </c>
      <c r="C577" s="252" t="s">
        <v>2436</v>
      </c>
      <c r="D577" s="252" t="s">
        <v>2436</v>
      </c>
      <c r="E577" s="252" t="s">
        <v>2436</v>
      </c>
      <c r="F577" s="252" t="s">
        <v>2436</v>
      </c>
      <c r="G577" s="252" t="s">
        <v>2436</v>
      </c>
      <c r="H577" s="252" t="s">
        <v>2436</v>
      </c>
      <c r="I577" s="252" t="s">
        <v>2436</v>
      </c>
      <c r="J577" s="252" t="s">
        <v>2436</v>
      </c>
      <c r="K577" s="252" t="s">
        <v>2436</v>
      </c>
      <c r="L577" s="252" t="s">
        <v>2436</v>
      </c>
      <c r="M577" s="252" t="s">
        <v>2436</v>
      </c>
      <c r="N577" s="252" t="s">
        <v>2436</v>
      </c>
      <c r="O577" s="252" t="s">
        <v>2436</v>
      </c>
      <c r="P577" s="252" t="s">
        <v>2436</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2437</v>
      </c>
      <c r="B578" s="252" t="s">
        <v>2437</v>
      </c>
      <c r="C578" s="252" t="s">
        <v>2437</v>
      </c>
      <c r="D578" s="252" t="s">
        <v>2437</v>
      </c>
      <c r="E578" s="252" t="s">
        <v>2437</v>
      </c>
      <c r="F578" s="252" t="s">
        <v>2437</v>
      </c>
      <c r="G578" s="252" t="s">
        <v>2437</v>
      </c>
      <c r="H578" s="252" t="s">
        <v>2437</v>
      </c>
      <c r="I578" s="252" t="s">
        <v>2437</v>
      </c>
      <c r="J578" s="252" t="s">
        <v>2437</v>
      </c>
      <c r="K578" s="252" t="s">
        <v>2437</v>
      </c>
      <c r="L578" s="252" t="s">
        <v>2437</v>
      </c>
      <c r="M578" s="252" t="s">
        <v>2437</v>
      </c>
      <c r="N578" s="252" t="s">
        <v>2437</v>
      </c>
      <c r="O578" s="252" t="s">
        <v>2437</v>
      </c>
      <c r="P578" s="252" t="s">
        <v>2437</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2438</v>
      </c>
      <c r="B579" s="251" t="s">
        <v>2438</v>
      </c>
      <c r="C579" s="251" t="s">
        <v>2438</v>
      </c>
      <c r="D579" s="251" t="s">
        <v>2438</v>
      </c>
      <c r="E579" s="251" t="s">
        <v>2438</v>
      </c>
      <c r="F579" s="251" t="s">
        <v>2438</v>
      </c>
      <c r="G579" s="251" t="s">
        <v>2438</v>
      </c>
      <c r="H579" s="251" t="s">
        <v>2438</v>
      </c>
      <c r="I579" s="251" t="s">
        <v>2438</v>
      </c>
      <c r="J579" s="251" t="s">
        <v>2438</v>
      </c>
      <c r="K579" s="251" t="s">
        <v>2438</v>
      </c>
      <c r="L579" s="251" t="s">
        <v>2438</v>
      </c>
      <c r="M579" s="251" t="s">
        <v>2438</v>
      </c>
      <c r="N579" s="251" t="s">
        <v>2438</v>
      </c>
      <c r="O579" s="251" t="s">
        <v>2438</v>
      </c>
      <c r="P579" s="251" t="s">
        <v>2438</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2439</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2440</v>
      </c>
      <c r="B581" s="251" t="s">
        <v>2440</v>
      </c>
      <c r="C581" s="251" t="s">
        <v>2440</v>
      </c>
      <c r="D581" s="251" t="s">
        <v>2440</v>
      </c>
      <c r="E581" s="251" t="s">
        <v>2440</v>
      </c>
      <c r="F581" s="251" t="s">
        <v>2440</v>
      </c>
      <c r="G581" s="251" t="s">
        <v>2440</v>
      </c>
      <c r="H581" s="251" t="s">
        <v>2440</v>
      </c>
      <c r="I581" s="251" t="s">
        <v>2440</v>
      </c>
      <c r="J581" s="251" t="s">
        <v>2440</v>
      </c>
      <c r="K581" s="251" t="s">
        <v>2440</v>
      </c>
      <c r="L581" s="251" t="s">
        <v>2440</v>
      </c>
      <c r="M581" s="251" t="s">
        <v>2440</v>
      </c>
      <c r="N581" s="251" t="s">
        <v>2440</v>
      </c>
      <c r="O581" s="251" t="s">
        <v>2440</v>
      </c>
      <c r="P581" s="251" t="s">
        <v>2440</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2441</v>
      </c>
      <c r="B582" s="251" t="s">
        <v>2441</v>
      </c>
      <c r="C582" s="251" t="s">
        <v>2441</v>
      </c>
      <c r="D582" s="251" t="s">
        <v>2441</v>
      </c>
      <c r="E582" s="251" t="s">
        <v>2441</v>
      </c>
      <c r="F582" s="251" t="s">
        <v>2441</v>
      </c>
      <c r="G582" s="251" t="s">
        <v>2441</v>
      </c>
      <c r="H582" s="251" t="s">
        <v>2441</v>
      </c>
      <c r="I582" s="251" t="s">
        <v>2441</v>
      </c>
      <c r="J582" s="251" t="s">
        <v>2441</v>
      </c>
      <c r="K582" s="251" t="s">
        <v>2441</v>
      </c>
      <c r="L582" s="251" t="s">
        <v>2441</v>
      </c>
      <c r="M582" s="251" t="s">
        <v>2441</v>
      </c>
      <c r="N582" s="251" t="s">
        <v>2441</v>
      </c>
      <c r="O582" s="251" t="s">
        <v>2441</v>
      </c>
      <c r="P582" s="251" t="s">
        <v>2441</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1774</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1775</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203</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194</v>
      </c>
      <c r="AE586" s="103" t="s">
        <v>9</v>
      </c>
      <c r="AF586" s="85" t="s">
        <v>1706</v>
      </c>
      <c r="AG586" s="85" t="s">
        <v>1707</v>
      </c>
      <c r="AH586" s="85" t="s">
        <v>1708</v>
      </c>
      <c r="AI586" s="86" t="s">
        <v>1709</v>
      </c>
      <c r="AJ586" s="85"/>
      <c r="AK586" s="86" t="s">
        <v>1710</v>
      </c>
    </row>
    <row r="587" spans="1:37" ht="24.9" customHeight="1" thickTop="1" thickBot="1" x14ac:dyDescent="0.3">
      <c r="A587" s="251" t="s">
        <v>1068</v>
      </c>
      <c r="B587" s="251" t="s">
        <v>1068</v>
      </c>
      <c r="C587" s="251" t="s">
        <v>1068</v>
      </c>
      <c r="D587" s="251" t="s">
        <v>1068</v>
      </c>
      <c r="E587" s="251" t="s">
        <v>1068</v>
      </c>
      <c r="F587" s="251" t="s">
        <v>1068</v>
      </c>
      <c r="G587" s="251" t="s">
        <v>1068</v>
      </c>
      <c r="H587" s="251" t="s">
        <v>1068</v>
      </c>
      <c r="I587" s="251" t="s">
        <v>1068</v>
      </c>
      <c r="J587" s="251" t="s">
        <v>1068</v>
      </c>
      <c r="K587" s="251" t="s">
        <v>1068</v>
      </c>
      <c r="L587" s="251" t="s">
        <v>1068</v>
      </c>
      <c r="M587" s="251" t="s">
        <v>1068</v>
      </c>
      <c r="N587" s="251" t="s">
        <v>1068</v>
      </c>
      <c r="O587" s="251" t="s">
        <v>1068</v>
      </c>
      <c r="P587" s="251" t="s">
        <v>1068</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1069</v>
      </c>
      <c r="B588" s="251" t="s">
        <v>1069</v>
      </c>
      <c r="C588" s="251" t="s">
        <v>1069</v>
      </c>
      <c r="D588" s="251" t="s">
        <v>1069</v>
      </c>
      <c r="E588" s="251" t="s">
        <v>1069</v>
      </c>
      <c r="F588" s="251" t="s">
        <v>1069</v>
      </c>
      <c r="G588" s="251" t="s">
        <v>1069</v>
      </c>
      <c r="H588" s="251" t="s">
        <v>1069</v>
      </c>
      <c r="I588" s="251" t="s">
        <v>1069</v>
      </c>
      <c r="J588" s="251" t="s">
        <v>1069</v>
      </c>
      <c r="K588" s="251" t="s">
        <v>1069</v>
      </c>
      <c r="L588" s="251" t="s">
        <v>1069</v>
      </c>
      <c r="M588" s="251" t="s">
        <v>1069</v>
      </c>
      <c r="N588" s="251" t="s">
        <v>1069</v>
      </c>
      <c r="O588" s="251" t="s">
        <v>1069</v>
      </c>
      <c r="P588" s="251" t="s">
        <v>1069</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1070</v>
      </c>
      <c r="B589" s="251" t="s">
        <v>1070</v>
      </c>
      <c r="C589" s="251" t="s">
        <v>1070</v>
      </c>
      <c r="D589" s="251" t="s">
        <v>1070</v>
      </c>
      <c r="E589" s="251" t="s">
        <v>1070</v>
      </c>
      <c r="F589" s="251" t="s">
        <v>1070</v>
      </c>
      <c r="G589" s="251" t="s">
        <v>1070</v>
      </c>
      <c r="H589" s="251" t="s">
        <v>1070</v>
      </c>
      <c r="I589" s="251" t="s">
        <v>1070</v>
      </c>
      <c r="J589" s="251" t="s">
        <v>1070</v>
      </c>
      <c r="K589" s="251" t="s">
        <v>1070</v>
      </c>
      <c r="L589" s="251" t="s">
        <v>1070</v>
      </c>
      <c r="M589" s="251" t="s">
        <v>1070</v>
      </c>
      <c r="N589" s="251" t="s">
        <v>1070</v>
      </c>
      <c r="O589" s="251" t="s">
        <v>1070</v>
      </c>
      <c r="P589" s="251" t="s">
        <v>1070</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1071</v>
      </c>
      <c r="B590" s="251" t="s">
        <v>1071</v>
      </c>
      <c r="C590" s="251" t="s">
        <v>1071</v>
      </c>
      <c r="D590" s="251" t="s">
        <v>1071</v>
      </c>
      <c r="E590" s="251" t="s">
        <v>1071</v>
      </c>
      <c r="F590" s="251" t="s">
        <v>1071</v>
      </c>
      <c r="G590" s="251" t="s">
        <v>1071</v>
      </c>
      <c r="H590" s="251" t="s">
        <v>1071</v>
      </c>
      <c r="I590" s="251" t="s">
        <v>1071</v>
      </c>
      <c r="J590" s="251" t="s">
        <v>1071</v>
      </c>
      <c r="K590" s="251" t="s">
        <v>1071</v>
      </c>
      <c r="L590" s="251" t="s">
        <v>1071</v>
      </c>
      <c r="M590" s="251" t="s">
        <v>1071</v>
      </c>
      <c r="N590" s="251" t="s">
        <v>1071</v>
      </c>
      <c r="O590" s="251" t="s">
        <v>1071</v>
      </c>
      <c r="P590" s="251" t="s">
        <v>1071</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2442</v>
      </c>
      <c r="B591" s="251" t="s">
        <v>2442</v>
      </c>
      <c r="C591" s="251" t="s">
        <v>2442</v>
      </c>
      <c r="D591" s="251" t="s">
        <v>2442</v>
      </c>
      <c r="E591" s="251" t="s">
        <v>2442</v>
      </c>
      <c r="F591" s="251" t="s">
        <v>2442</v>
      </c>
      <c r="G591" s="251" t="s">
        <v>2442</v>
      </c>
      <c r="H591" s="251" t="s">
        <v>2442</v>
      </c>
      <c r="I591" s="251" t="s">
        <v>2442</v>
      </c>
      <c r="J591" s="251" t="s">
        <v>2442</v>
      </c>
      <c r="K591" s="251" t="s">
        <v>2442</v>
      </c>
      <c r="L591" s="251" t="s">
        <v>2442</v>
      </c>
      <c r="M591" s="251" t="s">
        <v>2442</v>
      </c>
      <c r="N591" s="251" t="s">
        <v>2442</v>
      </c>
      <c r="O591" s="251" t="s">
        <v>2442</v>
      </c>
      <c r="P591" s="251" t="s">
        <v>2442</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1776</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1777</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544</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194</v>
      </c>
      <c r="AE599" s="221" t="s">
        <v>9</v>
      </c>
      <c r="AF599" s="85" t="s">
        <v>1706</v>
      </c>
      <c r="AG599" s="85" t="s">
        <v>1707</v>
      </c>
      <c r="AH599" s="85" t="s">
        <v>1708</v>
      </c>
      <c r="AI599" s="86" t="s">
        <v>1709</v>
      </c>
      <c r="AJ599" s="85"/>
      <c r="AK599" s="86" t="s">
        <v>1710</v>
      </c>
    </row>
    <row r="600" spans="1:37" ht="24.9" customHeight="1" thickTop="1" thickBot="1" x14ac:dyDescent="0.3">
      <c r="A600" s="251" t="s">
        <v>1045</v>
      </c>
      <c r="B600" s="251" t="s">
        <v>1045</v>
      </c>
      <c r="C600" s="251" t="s">
        <v>1045</v>
      </c>
      <c r="D600" s="251" t="s">
        <v>1045</v>
      </c>
      <c r="E600" s="251" t="s">
        <v>1045</v>
      </c>
      <c r="F600" s="251" t="s">
        <v>1045</v>
      </c>
      <c r="G600" s="251" t="s">
        <v>1045</v>
      </c>
      <c r="H600" s="251" t="s">
        <v>1045</v>
      </c>
      <c r="I600" s="251" t="s">
        <v>1045</v>
      </c>
      <c r="J600" s="251" t="s">
        <v>1045</v>
      </c>
      <c r="K600" s="251" t="s">
        <v>1045</v>
      </c>
      <c r="L600" s="251" t="s">
        <v>1045</v>
      </c>
      <c r="M600" s="251" t="s">
        <v>1045</v>
      </c>
      <c r="N600" s="251" t="s">
        <v>1045</v>
      </c>
      <c r="O600" s="251" t="s">
        <v>1045</v>
      </c>
      <c r="P600" s="251" t="s">
        <v>1045</v>
      </c>
      <c r="Q600" s="161"/>
      <c r="R600" s="161"/>
      <c r="S600" s="161"/>
      <c r="T600" s="161"/>
      <c r="U600" s="161"/>
      <c r="V600" s="161"/>
      <c r="W600" s="161"/>
      <c r="X600" s="161"/>
      <c r="Y600" s="161"/>
      <c r="Z600" s="161"/>
      <c r="AA600" s="161"/>
      <c r="AB600" s="161"/>
      <c r="AC600" s="162"/>
      <c r="AD600" s="229">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1047</v>
      </c>
      <c r="B601" s="251" t="s">
        <v>1047</v>
      </c>
      <c r="C601" s="251" t="s">
        <v>1047</v>
      </c>
      <c r="D601" s="251" t="s">
        <v>1047</v>
      </c>
      <c r="E601" s="251" t="s">
        <v>1047</v>
      </c>
      <c r="F601" s="251" t="s">
        <v>1047</v>
      </c>
      <c r="G601" s="251" t="s">
        <v>1047</v>
      </c>
      <c r="H601" s="251" t="s">
        <v>1047</v>
      </c>
      <c r="I601" s="251" t="s">
        <v>1047</v>
      </c>
      <c r="J601" s="251" t="s">
        <v>1047</v>
      </c>
      <c r="K601" s="251" t="s">
        <v>1047</v>
      </c>
      <c r="L601" s="251" t="s">
        <v>1047</v>
      </c>
      <c r="M601" s="251" t="s">
        <v>1047</v>
      </c>
      <c r="N601" s="251" t="s">
        <v>1047</v>
      </c>
      <c r="O601" s="251" t="s">
        <v>1047</v>
      </c>
      <c r="P601" s="251" t="s">
        <v>1047</v>
      </c>
      <c r="Q601" s="161"/>
      <c r="R601" s="161"/>
      <c r="S601" s="161"/>
      <c r="T601" s="161"/>
      <c r="U601" s="161"/>
      <c r="V601" s="161"/>
      <c r="W601" s="161"/>
      <c r="X601" s="161"/>
      <c r="Y601" s="161"/>
      <c r="Z601" s="161"/>
      <c r="AA601" s="161"/>
      <c r="AB601" s="161"/>
      <c r="AC601" s="162"/>
      <c r="AD601" s="229">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2444</v>
      </c>
      <c r="B602" s="251" t="s">
        <v>2444</v>
      </c>
      <c r="C602" s="251" t="s">
        <v>2444</v>
      </c>
      <c r="D602" s="251" t="s">
        <v>2444</v>
      </c>
      <c r="E602" s="251" t="s">
        <v>2444</v>
      </c>
      <c r="F602" s="251" t="s">
        <v>2444</v>
      </c>
      <c r="G602" s="251" t="s">
        <v>2444</v>
      </c>
      <c r="H602" s="251" t="s">
        <v>2444</v>
      </c>
      <c r="I602" s="251" t="s">
        <v>2444</v>
      </c>
      <c r="J602" s="251" t="s">
        <v>2444</v>
      </c>
      <c r="K602" s="251" t="s">
        <v>2444</v>
      </c>
      <c r="L602" s="251" t="s">
        <v>2444</v>
      </c>
      <c r="M602" s="251" t="s">
        <v>2444</v>
      </c>
      <c r="N602" s="251" t="s">
        <v>2444</v>
      </c>
      <c r="O602" s="251" t="s">
        <v>2444</v>
      </c>
      <c r="P602" s="251" t="s">
        <v>2444</v>
      </c>
      <c r="Q602" s="161"/>
      <c r="R602" s="161"/>
      <c r="S602" s="161"/>
      <c r="T602" s="161"/>
      <c r="U602" s="161"/>
      <c r="V602" s="161"/>
      <c r="W602" s="161"/>
      <c r="X602" s="161"/>
      <c r="Y602" s="161"/>
      <c r="Z602" s="161"/>
      <c r="AA602" s="161"/>
      <c r="AB602" s="161"/>
      <c r="AC602" s="162"/>
      <c r="AD602" s="229">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2445</v>
      </c>
      <c r="B603" s="251" t="s">
        <v>2445</v>
      </c>
      <c r="C603" s="251" t="s">
        <v>2445</v>
      </c>
      <c r="D603" s="251" t="s">
        <v>2445</v>
      </c>
      <c r="E603" s="251" t="s">
        <v>2445</v>
      </c>
      <c r="F603" s="251" t="s">
        <v>2445</v>
      </c>
      <c r="G603" s="251" t="s">
        <v>2445</v>
      </c>
      <c r="H603" s="251" t="s">
        <v>2445</v>
      </c>
      <c r="I603" s="251" t="s">
        <v>2445</v>
      </c>
      <c r="J603" s="251" t="s">
        <v>2445</v>
      </c>
      <c r="K603" s="251" t="s">
        <v>2445</v>
      </c>
      <c r="L603" s="251" t="s">
        <v>2445</v>
      </c>
      <c r="M603" s="251" t="s">
        <v>2445</v>
      </c>
      <c r="N603" s="251" t="s">
        <v>2445</v>
      </c>
      <c r="O603" s="251" t="s">
        <v>2445</v>
      </c>
      <c r="P603" s="251" t="s">
        <v>2445</v>
      </c>
      <c r="Q603" s="161"/>
      <c r="R603" s="161"/>
      <c r="S603" s="161"/>
      <c r="T603" s="161"/>
      <c r="U603" s="161"/>
      <c r="V603" s="161"/>
      <c r="W603" s="161"/>
      <c r="X603" s="161"/>
      <c r="Y603" s="161"/>
      <c r="Z603" s="161"/>
      <c r="AA603" s="161"/>
      <c r="AB603" s="161"/>
      <c r="AC603" s="162"/>
      <c r="AD603" s="229">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1" t="s">
        <v>1778</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16.666666666666664</v>
      </c>
      <c r="AF604" s="58"/>
      <c r="AG604" s="90">
        <f>SUM(AG600:AG603)</f>
        <v>4</v>
      </c>
      <c r="AH604" s="91"/>
      <c r="AI604" s="92"/>
      <c r="AJ604" s="92"/>
      <c r="AK604" s="92"/>
    </row>
    <row r="605" spans="1:37" ht="24.9" customHeight="1" x14ac:dyDescent="0.25">
      <c r="A605" s="279" t="s">
        <v>1779</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203</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194</v>
      </c>
      <c r="AE607" s="103" t="s">
        <v>9</v>
      </c>
      <c r="AF607" s="85" t="s">
        <v>1706</v>
      </c>
      <c r="AG607" s="85" t="s">
        <v>1707</v>
      </c>
      <c r="AH607" s="85" t="s">
        <v>1708</v>
      </c>
      <c r="AI607" s="86" t="s">
        <v>1709</v>
      </c>
      <c r="AJ607" s="85"/>
      <c r="AK607" s="86" t="s">
        <v>1710</v>
      </c>
    </row>
    <row r="608" spans="1:37" ht="24.9" customHeight="1" thickTop="1" thickBot="1" x14ac:dyDescent="0.3">
      <c r="A608" s="251" t="s">
        <v>2446</v>
      </c>
      <c r="B608" s="251" t="s">
        <v>2446</v>
      </c>
      <c r="C608" s="251" t="s">
        <v>2446</v>
      </c>
      <c r="D608" s="251" t="s">
        <v>2446</v>
      </c>
      <c r="E608" s="251" t="s">
        <v>2446</v>
      </c>
      <c r="F608" s="251" t="s">
        <v>2446</v>
      </c>
      <c r="G608" s="251" t="s">
        <v>2446</v>
      </c>
      <c r="H608" s="251" t="s">
        <v>2446</v>
      </c>
      <c r="I608" s="251" t="s">
        <v>2446</v>
      </c>
      <c r="J608" s="251" t="s">
        <v>2446</v>
      </c>
      <c r="K608" s="251" t="s">
        <v>2446</v>
      </c>
      <c r="L608" s="251" t="s">
        <v>2446</v>
      </c>
      <c r="M608" s="251" t="s">
        <v>2446</v>
      </c>
      <c r="N608" s="251" t="s">
        <v>2446</v>
      </c>
      <c r="O608" s="251" t="s">
        <v>2446</v>
      </c>
      <c r="P608" s="251" t="s">
        <v>2446</v>
      </c>
      <c r="Q608" s="161"/>
      <c r="R608" s="161"/>
      <c r="S608" s="161"/>
      <c r="T608" s="161"/>
      <c r="U608" s="161"/>
      <c r="V608" s="161"/>
      <c r="W608" s="161"/>
      <c r="X608" s="161"/>
      <c r="Y608" s="161"/>
      <c r="Z608" s="161"/>
      <c r="AA608" s="161"/>
      <c r="AB608" s="161"/>
      <c r="AC608" s="162"/>
      <c r="AD608" s="229">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2447</v>
      </c>
      <c r="B609" s="251" t="s">
        <v>2447</v>
      </c>
      <c r="C609" s="251" t="s">
        <v>2447</v>
      </c>
      <c r="D609" s="251" t="s">
        <v>2447</v>
      </c>
      <c r="E609" s="251" t="s">
        <v>2447</v>
      </c>
      <c r="F609" s="251" t="s">
        <v>2447</v>
      </c>
      <c r="G609" s="251" t="s">
        <v>2447</v>
      </c>
      <c r="H609" s="251" t="s">
        <v>2447</v>
      </c>
      <c r="I609" s="251" t="s">
        <v>2447</v>
      </c>
      <c r="J609" s="251" t="s">
        <v>2447</v>
      </c>
      <c r="K609" s="251" t="s">
        <v>2447</v>
      </c>
      <c r="L609" s="251" t="s">
        <v>2447</v>
      </c>
      <c r="M609" s="251" t="s">
        <v>2447</v>
      </c>
      <c r="N609" s="251" t="s">
        <v>2447</v>
      </c>
      <c r="O609" s="251" t="s">
        <v>2447</v>
      </c>
      <c r="P609" s="251" t="s">
        <v>2447</v>
      </c>
      <c r="Q609" s="161"/>
      <c r="R609" s="161"/>
      <c r="S609" s="161"/>
      <c r="T609" s="161"/>
      <c r="U609" s="161"/>
      <c r="V609" s="161"/>
      <c r="W609" s="161"/>
      <c r="X609" s="161"/>
      <c r="Y609" s="161"/>
      <c r="Z609" s="161"/>
      <c r="AA609" s="161"/>
      <c r="AB609" s="161"/>
      <c r="AC609" s="162"/>
      <c r="AD609" s="229">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2448</v>
      </c>
      <c r="B610" s="251" t="s">
        <v>2448</v>
      </c>
      <c r="C610" s="251" t="s">
        <v>2448</v>
      </c>
      <c r="D610" s="251" t="s">
        <v>2448</v>
      </c>
      <c r="E610" s="251" t="s">
        <v>2448</v>
      </c>
      <c r="F610" s="251" t="s">
        <v>2448</v>
      </c>
      <c r="G610" s="251" t="s">
        <v>2448</v>
      </c>
      <c r="H610" s="251" t="s">
        <v>2448</v>
      </c>
      <c r="I610" s="251" t="s">
        <v>2448</v>
      </c>
      <c r="J610" s="251" t="s">
        <v>2448</v>
      </c>
      <c r="K610" s="251" t="s">
        <v>2448</v>
      </c>
      <c r="L610" s="251" t="s">
        <v>2448</v>
      </c>
      <c r="M610" s="251" t="s">
        <v>2448</v>
      </c>
      <c r="N610" s="251" t="s">
        <v>2448</v>
      </c>
      <c r="O610" s="251" t="s">
        <v>2448</v>
      </c>
      <c r="P610" s="251" t="s">
        <v>2448</v>
      </c>
      <c r="Q610" s="161"/>
      <c r="R610" s="161"/>
      <c r="S610" s="161"/>
      <c r="T610" s="161"/>
      <c r="U610" s="161"/>
      <c r="V610" s="161"/>
      <c r="W610" s="161"/>
      <c r="X610" s="161"/>
      <c r="Y610" s="161"/>
      <c r="Z610" s="161"/>
      <c r="AA610" s="161"/>
      <c r="AB610" s="161"/>
      <c r="AC610" s="162"/>
      <c r="AD610" s="229">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1" t="s">
        <v>2449</v>
      </c>
      <c r="B611" s="251" t="s">
        <v>2449</v>
      </c>
      <c r="C611" s="251" t="s">
        <v>2449</v>
      </c>
      <c r="D611" s="251" t="s">
        <v>2449</v>
      </c>
      <c r="E611" s="251" t="s">
        <v>2449</v>
      </c>
      <c r="F611" s="251" t="s">
        <v>2449</v>
      </c>
      <c r="G611" s="251" t="s">
        <v>2449</v>
      </c>
      <c r="H611" s="251" t="s">
        <v>2449</v>
      </c>
      <c r="I611" s="251" t="s">
        <v>2449</v>
      </c>
      <c r="J611" s="251" t="s">
        <v>2449</v>
      </c>
      <c r="K611" s="251" t="s">
        <v>2449</v>
      </c>
      <c r="L611" s="251" t="s">
        <v>2449</v>
      </c>
      <c r="M611" s="251" t="s">
        <v>2449</v>
      </c>
      <c r="N611" s="251" t="s">
        <v>2449</v>
      </c>
      <c r="O611" s="251" t="s">
        <v>2449</v>
      </c>
      <c r="P611" s="251" t="s">
        <v>2449</v>
      </c>
      <c r="Q611" s="161"/>
      <c r="R611" s="161"/>
      <c r="S611" s="161"/>
      <c r="T611" s="161"/>
      <c r="U611" s="161"/>
      <c r="V611" s="161"/>
      <c r="W611" s="161"/>
      <c r="X611" s="161"/>
      <c r="Y611" s="161"/>
      <c r="Z611" s="161"/>
      <c r="AA611" s="161"/>
      <c r="AB611" s="161"/>
      <c r="AC611" s="162"/>
      <c r="AD611" s="229">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2450</v>
      </c>
      <c r="B612" s="251" t="s">
        <v>2450</v>
      </c>
      <c r="C612" s="251" t="s">
        <v>2450</v>
      </c>
      <c r="D612" s="251" t="s">
        <v>2450</v>
      </c>
      <c r="E612" s="251" t="s">
        <v>2450</v>
      </c>
      <c r="F612" s="251" t="s">
        <v>2450</v>
      </c>
      <c r="G612" s="251" t="s">
        <v>2450</v>
      </c>
      <c r="H612" s="251" t="s">
        <v>2450</v>
      </c>
      <c r="I612" s="251" t="s">
        <v>2450</v>
      </c>
      <c r="J612" s="251" t="s">
        <v>2450</v>
      </c>
      <c r="K612" s="251" t="s">
        <v>2450</v>
      </c>
      <c r="L612" s="251" t="s">
        <v>2450</v>
      </c>
      <c r="M612" s="251" t="s">
        <v>2450</v>
      </c>
      <c r="N612" s="251" t="s">
        <v>2450</v>
      </c>
      <c r="O612" s="251" t="s">
        <v>2450</v>
      </c>
      <c r="P612" s="251" t="s">
        <v>2450</v>
      </c>
      <c r="Q612" s="161"/>
      <c r="R612" s="161"/>
      <c r="S612" s="161"/>
      <c r="T612" s="161"/>
      <c r="U612" s="161"/>
      <c r="V612" s="161"/>
      <c r="W612" s="161"/>
      <c r="X612" s="161"/>
      <c r="Y612" s="161"/>
      <c r="Z612" s="161"/>
      <c r="AA612" s="161"/>
      <c r="AB612" s="161"/>
      <c r="AC612" s="162"/>
      <c r="AD612" s="229">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1" t="s">
        <v>1780</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16.666666666666664</v>
      </c>
      <c r="AF613" s="58"/>
      <c r="AG613" s="90">
        <f>SUM(AG608:AG612)</f>
        <v>5</v>
      </c>
      <c r="AH613" s="91"/>
      <c r="AI613" s="92"/>
      <c r="AJ613" s="92"/>
      <c r="AK613" s="92"/>
    </row>
    <row r="614" spans="1:37" ht="24.9" customHeight="1" x14ac:dyDescent="0.25">
      <c r="A614" s="279" t="s">
        <v>1781</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2451</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194</v>
      </c>
      <c r="AE620" s="221" t="s">
        <v>9</v>
      </c>
      <c r="AF620" s="85" t="s">
        <v>1706</v>
      </c>
      <c r="AG620" s="85" t="s">
        <v>1707</v>
      </c>
      <c r="AH620" s="85" t="s">
        <v>1708</v>
      </c>
      <c r="AI620" s="86" t="s">
        <v>1709</v>
      </c>
      <c r="AJ620" s="85"/>
      <c r="AK620" s="86" t="s">
        <v>1710</v>
      </c>
    </row>
    <row r="621" spans="1:37" ht="24.9" customHeight="1" thickTop="1" thickBot="1" x14ac:dyDescent="0.3">
      <c r="A621" s="251" t="s">
        <v>2452</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2453</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2454</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2350</v>
      </c>
      <c r="B624" s="251" t="s">
        <v>2350</v>
      </c>
      <c r="C624" s="251" t="s">
        <v>2350</v>
      </c>
      <c r="D624" s="251" t="s">
        <v>2350</v>
      </c>
      <c r="E624" s="251" t="s">
        <v>2350</v>
      </c>
      <c r="F624" s="251" t="s">
        <v>2350</v>
      </c>
      <c r="G624" s="251" t="s">
        <v>2350</v>
      </c>
      <c r="H624" s="251" t="s">
        <v>2350</v>
      </c>
      <c r="I624" s="251" t="s">
        <v>2350</v>
      </c>
      <c r="J624" s="251" t="s">
        <v>2350</v>
      </c>
      <c r="K624" s="251" t="s">
        <v>2350</v>
      </c>
      <c r="L624" s="251" t="s">
        <v>2350</v>
      </c>
      <c r="M624" s="251" t="s">
        <v>2350</v>
      </c>
      <c r="N624" s="251" t="s">
        <v>2350</v>
      </c>
      <c r="O624" s="251" t="s">
        <v>2350</v>
      </c>
      <c r="P624" s="251" t="s">
        <v>2350</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2455</v>
      </c>
      <c r="B625" s="252" t="s">
        <v>2455</v>
      </c>
      <c r="C625" s="252" t="s">
        <v>2455</v>
      </c>
      <c r="D625" s="252" t="s">
        <v>2455</v>
      </c>
      <c r="E625" s="252" t="s">
        <v>2455</v>
      </c>
      <c r="F625" s="252" t="s">
        <v>2455</v>
      </c>
      <c r="G625" s="252" t="s">
        <v>2455</v>
      </c>
      <c r="H625" s="252" t="s">
        <v>2455</v>
      </c>
      <c r="I625" s="252" t="s">
        <v>2455</v>
      </c>
      <c r="J625" s="252" t="s">
        <v>2455</v>
      </c>
      <c r="K625" s="252" t="s">
        <v>2455</v>
      </c>
      <c r="L625" s="252" t="s">
        <v>2455</v>
      </c>
      <c r="M625" s="252" t="s">
        <v>2455</v>
      </c>
      <c r="N625" s="252" t="s">
        <v>2455</v>
      </c>
      <c r="O625" s="252" t="s">
        <v>2455</v>
      </c>
      <c r="P625" s="252" t="s">
        <v>2455</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2456</v>
      </c>
      <c r="B626" s="252" t="s">
        <v>2456</v>
      </c>
      <c r="C626" s="252" t="s">
        <v>2456</v>
      </c>
      <c r="D626" s="252" t="s">
        <v>2456</v>
      </c>
      <c r="E626" s="252" t="s">
        <v>2456</v>
      </c>
      <c r="F626" s="252" t="s">
        <v>2456</v>
      </c>
      <c r="G626" s="252" t="s">
        <v>2456</v>
      </c>
      <c r="H626" s="252" t="s">
        <v>2456</v>
      </c>
      <c r="I626" s="252" t="s">
        <v>2456</v>
      </c>
      <c r="J626" s="252" t="s">
        <v>2456</v>
      </c>
      <c r="K626" s="252" t="s">
        <v>2456</v>
      </c>
      <c r="L626" s="252" t="s">
        <v>2456</v>
      </c>
      <c r="M626" s="252" t="s">
        <v>2456</v>
      </c>
      <c r="N626" s="252" t="s">
        <v>2456</v>
      </c>
      <c r="O626" s="252" t="s">
        <v>2456</v>
      </c>
      <c r="P626" s="252" t="s">
        <v>2456</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2457</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2458</v>
      </c>
      <c r="B628" s="251" t="s">
        <v>2458</v>
      </c>
      <c r="C628" s="251" t="s">
        <v>2458</v>
      </c>
      <c r="D628" s="251" t="s">
        <v>2458</v>
      </c>
      <c r="E628" s="251" t="s">
        <v>2458</v>
      </c>
      <c r="F628" s="251" t="s">
        <v>2458</v>
      </c>
      <c r="G628" s="251" t="s">
        <v>2458</v>
      </c>
      <c r="H628" s="251" t="s">
        <v>2458</v>
      </c>
      <c r="I628" s="251" t="s">
        <v>2458</v>
      </c>
      <c r="J628" s="251" t="s">
        <v>2458</v>
      </c>
      <c r="K628" s="251" t="s">
        <v>2458</v>
      </c>
      <c r="L628" s="251" t="s">
        <v>2458</v>
      </c>
      <c r="M628" s="251" t="s">
        <v>2458</v>
      </c>
      <c r="N628" s="251" t="s">
        <v>2458</v>
      </c>
      <c r="O628" s="251" t="s">
        <v>2458</v>
      </c>
      <c r="P628" s="251" t="s">
        <v>2458</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2459</v>
      </c>
      <c r="B629" s="251" t="s">
        <v>2459</v>
      </c>
      <c r="C629" s="251" t="s">
        <v>2459</v>
      </c>
      <c r="D629" s="251" t="s">
        <v>2459</v>
      </c>
      <c r="E629" s="251" t="s">
        <v>2459</v>
      </c>
      <c r="F629" s="251" t="s">
        <v>2459</v>
      </c>
      <c r="G629" s="251" t="s">
        <v>2459</v>
      </c>
      <c r="H629" s="251" t="s">
        <v>2459</v>
      </c>
      <c r="I629" s="251" t="s">
        <v>2459</v>
      </c>
      <c r="J629" s="251" t="s">
        <v>2459</v>
      </c>
      <c r="K629" s="251" t="s">
        <v>2459</v>
      </c>
      <c r="L629" s="251" t="s">
        <v>2459</v>
      </c>
      <c r="M629" s="251" t="s">
        <v>2459</v>
      </c>
      <c r="N629" s="251" t="s">
        <v>2459</v>
      </c>
      <c r="O629" s="251" t="s">
        <v>2459</v>
      </c>
      <c r="P629" s="251" t="s">
        <v>2459</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2460</v>
      </c>
      <c r="B630" s="251" t="s">
        <v>2460</v>
      </c>
      <c r="C630" s="251" t="s">
        <v>2460</v>
      </c>
      <c r="D630" s="251" t="s">
        <v>2460</v>
      </c>
      <c r="E630" s="251" t="s">
        <v>2460</v>
      </c>
      <c r="F630" s="251" t="s">
        <v>2460</v>
      </c>
      <c r="G630" s="251" t="s">
        <v>2460</v>
      </c>
      <c r="H630" s="251" t="s">
        <v>2460</v>
      </c>
      <c r="I630" s="251" t="s">
        <v>2460</v>
      </c>
      <c r="J630" s="251" t="s">
        <v>2460</v>
      </c>
      <c r="K630" s="251" t="s">
        <v>2460</v>
      </c>
      <c r="L630" s="251" t="s">
        <v>2460</v>
      </c>
      <c r="M630" s="251" t="s">
        <v>2460</v>
      </c>
      <c r="N630" s="251" t="s">
        <v>2460</v>
      </c>
      <c r="O630" s="251" t="s">
        <v>2460</v>
      </c>
      <c r="P630" s="251" t="s">
        <v>2460</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2461</v>
      </c>
      <c r="B631" s="251" t="s">
        <v>2461</v>
      </c>
      <c r="C631" s="251" t="s">
        <v>2461</v>
      </c>
      <c r="D631" s="251" t="s">
        <v>2461</v>
      </c>
      <c r="E631" s="251" t="s">
        <v>2461</v>
      </c>
      <c r="F631" s="251" t="s">
        <v>2461</v>
      </c>
      <c r="G631" s="251" t="s">
        <v>2461</v>
      </c>
      <c r="H631" s="251" t="s">
        <v>2461</v>
      </c>
      <c r="I631" s="251" t="s">
        <v>2461</v>
      </c>
      <c r="J631" s="251" t="s">
        <v>2461</v>
      </c>
      <c r="K631" s="251" t="s">
        <v>2461</v>
      </c>
      <c r="L631" s="251" t="s">
        <v>2461</v>
      </c>
      <c r="M631" s="251" t="s">
        <v>2461</v>
      </c>
      <c r="N631" s="251" t="s">
        <v>2461</v>
      </c>
      <c r="O631" s="251" t="s">
        <v>2461</v>
      </c>
      <c r="P631" s="251" t="s">
        <v>2461</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1782</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1783</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194</v>
      </c>
      <c r="AE635" s="103" t="s">
        <v>9</v>
      </c>
      <c r="AF635" s="85" t="s">
        <v>1706</v>
      </c>
      <c r="AG635" s="85" t="s">
        <v>1707</v>
      </c>
      <c r="AH635" s="85" t="s">
        <v>1708</v>
      </c>
      <c r="AI635" s="86" t="s">
        <v>1709</v>
      </c>
      <c r="AJ635" s="85"/>
      <c r="AK635" s="86" t="s">
        <v>1710</v>
      </c>
    </row>
    <row r="636" spans="1:37" ht="24.9" customHeight="1" thickTop="1" thickBot="1" x14ac:dyDescent="0.3">
      <c r="A636" s="265" t="s">
        <v>1454</v>
      </c>
      <c r="B636" s="265" t="s">
        <v>1454</v>
      </c>
      <c r="C636" s="265" t="s">
        <v>1454</v>
      </c>
      <c r="D636" s="265" t="s">
        <v>1454</v>
      </c>
      <c r="E636" s="265" t="s">
        <v>1454</v>
      </c>
      <c r="F636" s="265" t="s">
        <v>1454</v>
      </c>
      <c r="G636" s="265" t="s">
        <v>1454</v>
      </c>
      <c r="H636" s="265" t="s">
        <v>1454</v>
      </c>
      <c r="I636" s="265" t="s">
        <v>1454</v>
      </c>
      <c r="J636" s="265" t="s">
        <v>1454</v>
      </c>
      <c r="K636" s="265" t="s">
        <v>1454</v>
      </c>
      <c r="L636" s="265" t="s">
        <v>1454</v>
      </c>
      <c r="M636" s="265" t="s">
        <v>1454</v>
      </c>
      <c r="N636" s="265" t="s">
        <v>1454</v>
      </c>
      <c r="O636" s="265" t="s">
        <v>1454</v>
      </c>
      <c r="P636" s="265" t="s">
        <v>1454</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1455</v>
      </c>
      <c r="B637" s="265" t="s">
        <v>1455</v>
      </c>
      <c r="C637" s="265" t="s">
        <v>1455</v>
      </c>
      <c r="D637" s="265" t="s">
        <v>1455</v>
      </c>
      <c r="E637" s="265" t="s">
        <v>1455</v>
      </c>
      <c r="F637" s="265" t="s">
        <v>1455</v>
      </c>
      <c r="G637" s="265" t="s">
        <v>1455</v>
      </c>
      <c r="H637" s="265" t="s">
        <v>1455</v>
      </c>
      <c r="I637" s="265" t="s">
        <v>1455</v>
      </c>
      <c r="J637" s="265" t="s">
        <v>1455</v>
      </c>
      <c r="K637" s="265" t="s">
        <v>1455</v>
      </c>
      <c r="L637" s="265" t="s">
        <v>1455</v>
      </c>
      <c r="M637" s="265" t="s">
        <v>1455</v>
      </c>
      <c r="N637" s="265" t="s">
        <v>1455</v>
      </c>
      <c r="O637" s="265" t="s">
        <v>1455</v>
      </c>
      <c r="P637" s="265" t="s">
        <v>1455</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1456</v>
      </c>
      <c r="B638" s="265" t="s">
        <v>1456</v>
      </c>
      <c r="C638" s="265" t="s">
        <v>1456</v>
      </c>
      <c r="D638" s="265" t="s">
        <v>1456</v>
      </c>
      <c r="E638" s="265" t="s">
        <v>1456</v>
      </c>
      <c r="F638" s="265" t="s">
        <v>1456</v>
      </c>
      <c r="G638" s="265" t="s">
        <v>1456</v>
      </c>
      <c r="H638" s="265" t="s">
        <v>1456</v>
      </c>
      <c r="I638" s="265" t="s">
        <v>1456</v>
      </c>
      <c r="J638" s="265" t="s">
        <v>1456</v>
      </c>
      <c r="K638" s="265" t="s">
        <v>1456</v>
      </c>
      <c r="L638" s="265" t="s">
        <v>1456</v>
      </c>
      <c r="M638" s="265" t="s">
        <v>1456</v>
      </c>
      <c r="N638" s="265" t="s">
        <v>1456</v>
      </c>
      <c r="O638" s="265" t="s">
        <v>1456</v>
      </c>
      <c r="P638" s="265" t="s">
        <v>1456</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1457</v>
      </c>
      <c r="B639" s="265" t="s">
        <v>1457</v>
      </c>
      <c r="C639" s="265" t="s">
        <v>1457</v>
      </c>
      <c r="D639" s="265" t="s">
        <v>1457</v>
      </c>
      <c r="E639" s="265" t="s">
        <v>1457</v>
      </c>
      <c r="F639" s="265" t="s">
        <v>1457</v>
      </c>
      <c r="G639" s="265" t="s">
        <v>1457</v>
      </c>
      <c r="H639" s="265" t="s">
        <v>1457</v>
      </c>
      <c r="I639" s="265" t="s">
        <v>1457</v>
      </c>
      <c r="J639" s="265" t="s">
        <v>1457</v>
      </c>
      <c r="K639" s="265" t="s">
        <v>1457</v>
      </c>
      <c r="L639" s="265" t="s">
        <v>1457</v>
      </c>
      <c r="M639" s="265" t="s">
        <v>1457</v>
      </c>
      <c r="N639" s="265" t="s">
        <v>1457</v>
      </c>
      <c r="O639" s="265" t="s">
        <v>1457</v>
      </c>
      <c r="P639" s="265" t="s">
        <v>1457</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2462</v>
      </c>
      <c r="B640" s="265" t="s">
        <v>2462</v>
      </c>
      <c r="C640" s="265" t="s">
        <v>2462</v>
      </c>
      <c r="D640" s="265" t="s">
        <v>2462</v>
      </c>
      <c r="E640" s="265" t="s">
        <v>2462</v>
      </c>
      <c r="F640" s="265" t="s">
        <v>2462</v>
      </c>
      <c r="G640" s="265" t="s">
        <v>2462</v>
      </c>
      <c r="H640" s="265" t="s">
        <v>2462</v>
      </c>
      <c r="I640" s="265" t="s">
        <v>2462</v>
      </c>
      <c r="J640" s="265" t="s">
        <v>2462</v>
      </c>
      <c r="K640" s="265" t="s">
        <v>2462</v>
      </c>
      <c r="L640" s="265" t="s">
        <v>2462</v>
      </c>
      <c r="M640" s="265" t="s">
        <v>2462</v>
      </c>
      <c r="N640" s="265" t="s">
        <v>2462</v>
      </c>
      <c r="O640" s="265" t="s">
        <v>2462</v>
      </c>
      <c r="P640" s="265" t="s">
        <v>2462</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1784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1785</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2463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194</v>
      </c>
      <c r="AE648" s="221" t="s">
        <v>9</v>
      </c>
      <c r="AF648" s="85" t="s">
        <v>1706</v>
      </c>
      <c r="AG648" s="85" t="s">
        <v>1707</v>
      </c>
      <c r="AH648" s="85" t="s">
        <v>1708</v>
      </c>
      <c r="AI648" s="86" t="s">
        <v>1709</v>
      </c>
      <c r="AJ648" s="85"/>
      <c r="AK648" s="86" t="s">
        <v>1710</v>
      </c>
    </row>
    <row r="649" spans="1:37" ht="24.9" customHeight="1" thickTop="1" thickBot="1" x14ac:dyDescent="0.3">
      <c r="A649" s="251" t="s">
        <v>1045</v>
      </c>
      <c r="B649" s="251" t="s">
        <v>1045</v>
      </c>
      <c r="C649" s="251" t="s">
        <v>1045</v>
      </c>
      <c r="D649" s="251" t="s">
        <v>1045</v>
      </c>
      <c r="E649" s="251" t="s">
        <v>1045</v>
      </c>
      <c r="F649" s="251" t="s">
        <v>1045</v>
      </c>
      <c r="G649" s="251" t="s">
        <v>1045</v>
      </c>
      <c r="H649" s="251" t="s">
        <v>1045</v>
      </c>
      <c r="I649" s="251" t="s">
        <v>1045</v>
      </c>
      <c r="J649" s="251" t="s">
        <v>1045</v>
      </c>
      <c r="K649" s="251" t="s">
        <v>1045</v>
      </c>
      <c r="L649" s="251" t="s">
        <v>1045</v>
      </c>
      <c r="M649" s="251" t="s">
        <v>1045</v>
      </c>
      <c r="N649" s="251" t="s">
        <v>1045</v>
      </c>
      <c r="O649" s="251" t="s">
        <v>1045</v>
      </c>
      <c r="P649" s="251" t="s">
        <v>1045</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1047</v>
      </c>
      <c r="B650" s="251" t="s">
        <v>1047</v>
      </c>
      <c r="C650" s="251" t="s">
        <v>1047</v>
      </c>
      <c r="D650" s="251" t="s">
        <v>1047</v>
      </c>
      <c r="E650" s="251" t="s">
        <v>1047</v>
      </c>
      <c r="F650" s="251" t="s">
        <v>1047</v>
      </c>
      <c r="G650" s="251" t="s">
        <v>1047</v>
      </c>
      <c r="H650" s="251" t="s">
        <v>1047</v>
      </c>
      <c r="I650" s="251" t="s">
        <v>1047</v>
      </c>
      <c r="J650" s="251" t="s">
        <v>1047</v>
      </c>
      <c r="K650" s="251" t="s">
        <v>1047</v>
      </c>
      <c r="L650" s="251" t="s">
        <v>1047</v>
      </c>
      <c r="M650" s="251" t="s">
        <v>1047</v>
      </c>
      <c r="N650" s="251" t="s">
        <v>1047</v>
      </c>
      <c r="O650" s="251" t="s">
        <v>1047</v>
      </c>
      <c r="P650" s="251" t="s">
        <v>1047</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2465</v>
      </c>
      <c r="B651" s="251" t="s">
        <v>2465</v>
      </c>
      <c r="C651" s="251" t="s">
        <v>2465</v>
      </c>
      <c r="D651" s="251" t="s">
        <v>2465</v>
      </c>
      <c r="E651" s="251" t="s">
        <v>2465</v>
      </c>
      <c r="F651" s="251" t="s">
        <v>2465</v>
      </c>
      <c r="G651" s="251" t="s">
        <v>2465</v>
      </c>
      <c r="H651" s="251" t="s">
        <v>2465</v>
      </c>
      <c r="I651" s="251" t="s">
        <v>2465</v>
      </c>
      <c r="J651" s="251" t="s">
        <v>2465</v>
      </c>
      <c r="K651" s="251" t="s">
        <v>2465</v>
      </c>
      <c r="L651" s="251" t="s">
        <v>2465</v>
      </c>
      <c r="M651" s="251" t="s">
        <v>2465</v>
      </c>
      <c r="N651" s="251" t="s">
        <v>2465</v>
      </c>
      <c r="O651" s="251" t="s">
        <v>2465</v>
      </c>
      <c r="P651" s="251" t="s">
        <v>2465</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2466</v>
      </c>
      <c r="B652" s="251" t="s">
        <v>2466</v>
      </c>
      <c r="C652" s="251" t="s">
        <v>2466</v>
      </c>
      <c r="D652" s="251" t="s">
        <v>2466</v>
      </c>
      <c r="E652" s="251" t="s">
        <v>2466</v>
      </c>
      <c r="F652" s="251" t="s">
        <v>2466</v>
      </c>
      <c r="G652" s="251" t="s">
        <v>2466</v>
      </c>
      <c r="H652" s="251" t="s">
        <v>2466</v>
      </c>
      <c r="I652" s="251" t="s">
        <v>2466</v>
      </c>
      <c r="J652" s="251" t="s">
        <v>2466</v>
      </c>
      <c r="K652" s="251" t="s">
        <v>2466</v>
      </c>
      <c r="L652" s="251" t="s">
        <v>2466</v>
      </c>
      <c r="M652" s="251" t="s">
        <v>2466</v>
      </c>
      <c r="N652" s="251" t="s">
        <v>2466</v>
      </c>
      <c r="O652" s="251" t="s">
        <v>2466</v>
      </c>
      <c r="P652" s="251" t="s">
        <v>2466</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2467</v>
      </c>
      <c r="B653" s="252" t="s">
        <v>2467</v>
      </c>
      <c r="C653" s="252" t="s">
        <v>2467</v>
      </c>
      <c r="D653" s="252" t="s">
        <v>2467</v>
      </c>
      <c r="E653" s="252" t="s">
        <v>2467</v>
      </c>
      <c r="F653" s="252" t="s">
        <v>2467</v>
      </c>
      <c r="G653" s="252" t="s">
        <v>2467</v>
      </c>
      <c r="H653" s="252" t="s">
        <v>2467</v>
      </c>
      <c r="I653" s="252" t="s">
        <v>2467</v>
      </c>
      <c r="J653" s="252" t="s">
        <v>2467</v>
      </c>
      <c r="K653" s="252" t="s">
        <v>2467</v>
      </c>
      <c r="L653" s="252" t="s">
        <v>2467</v>
      </c>
      <c r="M653" s="252" t="s">
        <v>2467</v>
      </c>
      <c r="N653" s="252" t="s">
        <v>2467</v>
      </c>
      <c r="O653" s="252" t="s">
        <v>2467</v>
      </c>
      <c r="P653" s="252" t="s">
        <v>2467</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2468</v>
      </c>
      <c r="B654" s="252" t="s">
        <v>2468</v>
      </c>
      <c r="C654" s="252" t="s">
        <v>2468</v>
      </c>
      <c r="D654" s="252" t="s">
        <v>2468</v>
      </c>
      <c r="E654" s="252" t="s">
        <v>2468</v>
      </c>
      <c r="F654" s="252" t="s">
        <v>2468</v>
      </c>
      <c r="G654" s="252" t="s">
        <v>2468</v>
      </c>
      <c r="H654" s="252" t="s">
        <v>2468</v>
      </c>
      <c r="I654" s="252" t="s">
        <v>2468</v>
      </c>
      <c r="J654" s="252" t="s">
        <v>2468</v>
      </c>
      <c r="K654" s="252" t="s">
        <v>2468</v>
      </c>
      <c r="L654" s="252" t="s">
        <v>2468</v>
      </c>
      <c r="M654" s="252" t="s">
        <v>2468</v>
      </c>
      <c r="N654" s="252" t="s">
        <v>2468</v>
      </c>
      <c r="O654" s="252" t="s">
        <v>2468</v>
      </c>
      <c r="P654" s="252" t="s">
        <v>2468</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2469</v>
      </c>
      <c r="B655" s="251" t="s">
        <v>2469</v>
      </c>
      <c r="C655" s="251" t="s">
        <v>2469</v>
      </c>
      <c r="D655" s="251" t="s">
        <v>2469</v>
      </c>
      <c r="E655" s="251" t="s">
        <v>2469</v>
      </c>
      <c r="F655" s="251" t="s">
        <v>2469</v>
      </c>
      <c r="G655" s="251" t="s">
        <v>2469</v>
      </c>
      <c r="H655" s="251" t="s">
        <v>2469</v>
      </c>
      <c r="I655" s="251" t="s">
        <v>2469</v>
      </c>
      <c r="J655" s="251" t="s">
        <v>2469</v>
      </c>
      <c r="K655" s="251" t="s">
        <v>2469</v>
      </c>
      <c r="L655" s="251" t="s">
        <v>2469</v>
      </c>
      <c r="M655" s="251" t="s">
        <v>2469</v>
      </c>
      <c r="N655" s="251" t="s">
        <v>2469</v>
      </c>
      <c r="O655" s="251" t="s">
        <v>2469</v>
      </c>
      <c r="P655" s="251" t="s">
        <v>2469</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2470</v>
      </c>
      <c r="B656" s="251" t="s">
        <v>2470</v>
      </c>
      <c r="C656" s="251" t="s">
        <v>2470</v>
      </c>
      <c r="D656" s="251" t="s">
        <v>2470</v>
      </c>
      <c r="E656" s="251" t="s">
        <v>2470</v>
      </c>
      <c r="F656" s="251" t="s">
        <v>2470</v>
      </c>
      <c r="G656" s="251" t="s">
        <v>2470</v>
      </c>
      <c r="H656" s="251" t="s">
        <v>2470</v>
      </c>
      <c r="I656" s="251" t="s">
        <v>2470</v>
      </c>
      <c r="J656" s="251" t="s">
        <v>2470</v>
      </c>
      <c r="K656" s="251" t="s">
        <v>2470</v>
      </c>
      <c r="L656" s="251" t="s">
        <v>2470</v>
      </c>
      <c r="M656" s="251" t="s">
        <v>2470</v>
      </c>
      <c r="N656" s="251" t="s">
        <v>2470</v>
      </c>
      <c r="O656" s="251" t="s">
        <v>2470</v>
      </c>
      <c r="P656" s="251" t="s">
        <v>2470</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2471</v>
      </c>
      <c r="B657" s="251" t="s">
        <v>2471</v>
      </c>
      <c r="C657" s="251" t="s">
        <v>2471</v>
      </c>
      <c r="D657" s="251" t="s">
        <v>2471</v>
      </c>
      <c r="E657" s="251" t="s">
        <v>2471</v>
      </c>
      <c r="F657" s="251" t="s">
        <v>2471</v>
      </c>
      <c r="G657" s="251" t="s">
        <v>2471</v>
      </c>
      <c r="H657" s="251" t="s">
        <v>2471</v>
      </c>
      <c r="I657" s="251" t="s">
        <v>2471</v>
      </c>
      <c r="J657" s="251" t="s">
        <v>2471</v>
      </c>
      <c r="K657" s="251" t="s">
        <v>2471</v>
      </c>
      <c r="L657" s="251" t="s">
        <v>2471</v>
      </c>
      <c r="M657" s="251" t="s">
        <v>2471</v>
      </c>
      <c r="N657" s="251" t="s">
        <v>2471</v>
      </c>
      <c r="O657" s="251" t="s">
        <v>2471</v>
      </c>
      <c r="P657" s="251" t="s">
        <v>2471</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1786</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1787</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203</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194</v>
      </c>
      <c r="AE661" s="103" t="s">
        <v>9</v>
      </c>
      <c r="AF661" s="85" t="s">
        <v>1706</v>
      </c>
      <c r="AG661" s="85" t="s">
        <v>1707</v>
      </c>
      <c r="AH661" s="85" t="s">
        <v>1708</v>
      </c>
      <c r="AI661" s="86" t="s">
        <v>1709</v>
      </c>
      <c r="AJ661" s="85"/>
      <c r="AK661" s="86" t="s">
        <v>1710</v>
      </c>
    </row>
    <row r="662" spans="1:37" ht="24.9" customHeight="1" thickTop="1" thickBot="1" x14ac:dyDescent="0.3">
      <c r="A662" s="251" t="s">
        <v>2107</v>
      </c>
      <c r="B662" s="251" t="s">
        <v>2107</v>
      </c>
      <c r="C662" s="251" t="s">
        <v>2107</v>
      </c>
      <c r="D662" s="251" t="s">
        <v>2107</v>
      </c>
      <c r="E662" s="251" t="s">
        <v>2107</v>
      </c>
      <c r="F662" s="251" t="s">
        <v>2107</v>
      </c>
      <c r="G662" s="251" t="s">
        <v>2107</v>
      </c>
      <c r="H662" s="251" t="s">
        <v>2107</v>
      </c>
      <c r="I662" s="251" t="s">
        <v>2107</v>
      </c>
      <c r="J662" s="251" t="s">
        <v>2107</v>
      </c>
      <c r="K662" s="251" t="s">
        <v>2107</v>
      </c>
      <c r="L662" s="251" t="s">
        <v>2107</v>
      </c>
      <c r="M662" s="251" t="s">
        <v>2107</v>
      </c>
      <c r="N662" s="251" t="s">
        <v>2107</v>
      </c>
      <c r="O662" s="251" t="s">
        <v>2107</v>
      </c>
      <c r="P662" s="251" t="s">
        <v>2107</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2108</v>
      </c>
      <c r="B663" s="251" t="s">
        <v>2108</v>
      </c>
      <c r="C663" s="251" t="s">
        <v>2108</v>
      </c>
      <c r="D663" s="251" t="s">
        <v>2108</v>
      </c>
      <c r="E663" s="251" t="s">
        <v>2108</v>
      </c>
      <c r="F663" s="251" t="s">
        <v>2108</v>
      </c>
      <c r="G663" s="251" t="s">
        <v>2108</v>
      </c>
      <c r="H663" s="251" t="s">
        <v>2108</v>
      </c>
      <c r="I663" s="251" t="s">
        <v>2108</v>
      </c>
      <c r="J663" s="251" t="s">
        <v>2108</v>
      </c>
      <c r="K663" s="251" t="s">
        <v>2108</v>
      </c>
      <c r="L663" s="251" t="s">
        <v>2108</v>
      </c>
      <c r="M663" s="251" t="s">
        <v>2108</v>
      </c>
      <c r="N663" s="251" t="s">
        <v>2108</v>
      </c>
      <c r="O663" s="251" t="s">
        <v>2108</v>
      </c>
      <c r="P663" s="251" t="s">
        <v>2108</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2109</v>
      </c>
      <c r="B664" s="251" t="s">
        <v>2109</v>
      </c>
      <c r="C664" s="251" t="s">
        <v>2109</v>
      </c>
      <c r="D664" s="251" t="s">
        <v>2109</v>
      </c>
      <c r="E664" s="251" t="s">
        <v>2109</v>
      </c>
      <c r="F664" s="251" t="s">
        <v>2109</v>
      </c>
      <c r="G664" s="251" t="s">
        <v>2109</v>
      </c>
      <c r="H664" s="251" t="s">
        <v>2109</v>
      </c>
      <c r="I664" s="251" t="s">
        <v>2109</v>
      </c>
      <c r="J664" s="251" t="s">
        <v>2109</v>
      </c>
      <c r="K664" s="251" t="s">
        <v>2109</v>
      </c>
      <c r="L664" s="251" t="s">
        <v>2109</v>
      </c>
      <c r="M664" s="251" t="s">
        <v>2109</v>
      </c>
      <c r="N664" s="251" t="s">
        <v>2109</v>
      </c>
      <c r="O664" s="251" t="s">
        <v>2109</v>
      </c>
      <c r="P664" s="251" t="s">
        <v>2109</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2110</v>
      </c>
      <c r="B665" s="251" t="s">
        <v>2110</v>
      </c>
      <c r="C665" s="251" t="s">
        <v>2110</v>
      </c>
      <c r="D665" s="251" t="s">
        <v>2110</v>
      </c>
      <c r="E665" s="251" t="s">
        <v>2110</v>
      </c>
      <c r="F665" s="251" t="s">
        <v>2110</v>
      </c>
      <c r="G665" s="251" t="s">
        <v>2110</v>
      </c>
      <c r="H665" s="251" t="s">
        <v>2110</v>
      </c>
      <c r="I665" s="251" t="s">
        <v>2110</v>
      </c>
      <c r="J665" s="251" t="s">
        <v>2110</v>
      </c>
      <c r="K665" s="251" t="s">
        <v>2110</v>
      </c>
      <c r="L665" s="251" t="s">
        <v>2110</v>
      </c>
      <c r="M665" s="251" t="s">
        <v>2110</v>
      </c>
      <c r="N665" s="251" t="s">
        <v>2110</v>
      </c>
      <c r="O665" s="251" t="s">
        <v>2110</v>
      </c>
      <c r="P665" s="251" t="s">
        <v>2110</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2472</v>
      </c>
      <c r="B666" s="251" t="s">
        <v>2472</v>
      </c>
      <c r="C666" s="251" t="s">
        <v>2472</v>
      </c>
      <c r="D666" s="251" t="s">
        <v>2472</v>
      </c>
      <c r="E666" s="251" t="s">
        <v>2472</v>
      </c>
      <c r="F666" s="251" t="s">
        <v>2472</v>
      </c>
      <c r="G666" s="251" t="s">
        <v>2472</v>
      </c>
      <c r="H666" s="251" t="s">
        <v>2472</v>
      </c>
      <c r="I666" s="251" t="s">
        <v>2472</v>
      </c>
      <c r="J666" s="251" t="s">
        <v>2472</v>
      </c>
      <c r="K666" s="251" t="s">
        <v>2472</v>
      </c>
      <c r="L666" s="251" t="s">
        <v>2472</v>
      </c>
      <c r="M666" s="251" t="s">
        <v>2472</v>
      </c>
      <c r="N666" s="251" t="s">
        <v>2472</v>
      </c>
      <c r="O666" s="251" t="s">
        <v>2472</v>
      </c>
      <c r="P666" s="251" t="s">
        <v>2472</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1788</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1789</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2473</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194</v>
      </c>
      <c r="AE674" s="221" t="s">
        <v>9</v>
      </c>
      <c r="AF674" s="85" t="s">
        <v>1706</v>
      </c>
      <c r="AG674" s="85" t="s">
        <v>1707</v>
      </c>
      <c r="AH674" s="85" t="s">
        <v>1708</v>
      </c>
      <c r="AI674" s="86" t="s">
        <v>1709</v>
      </c>
      <c r="AJ674" s="85"/>
      <c r="AK674" s="86" t="s">
        <v>1710</v>
      </c>
    </row>
    <row r="675" spans="1:37" ht="24.9" customHeight="1" thickTop="1" thickBot="1" x14ac:dyDescent="0.3">
      <c r="A675" s="251" t="s">
        <v>2475</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2476</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2477</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2350</v>
      </c>
      <c r="B678" s="251" t="s">
        <v>2350</v>
      </c>
      <c r="C678" s="251" t="s">
        <v>2350</v>
      </c>
      <c r="D678" s="251" t="s">
        <v>2350</v>
      </c>
      <c r="E678" s="251" t="s">
        <v>2350</v>
      </c>
      <c r="F678" s="251" t="s">
        <v>2350</v>
      </c>
      <c r="G678" s="251" t="s">
        <v>2350</v>
      </c>
      <c r="H678" s="251" t="s">
        <v>2350</v>
      </c>
      <c r="I678" s="251" t="s">
        <v>2350</v>
      </c>
      <c r="J678" s="251" t="s">
        <v>2350</v>
      </c>
      <c r="K678" s="251" t="s">
        <v>2350</v>
      </c>
      <c r="L678" s="251" t="s">
        <v>2350</v>
      </c>
      <c r="M678" s="251" t="s">
        <v>2350</v>
      </c>
      <c r="N678" s="251" t="s">
        <v>2350</v>
      </c>
      <c r="O678" s="251" t="s">
        <v>2350</v>
      </c>
      <c r="P678" s="251" t="s">
        <v>2350</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2478</v>
      </c>
      <c r="B679" s="252" t="s">
        <v>2478</v>
      </c>
      <c r="C679" s="252" t="s">
        <v>2478</v>
      </c>
      <c r="D679" s="252" t="s">
        <v>2478</v>
      </c>
      <c r="E679" s="252" t="s">
        <v>2478</v>
      </c>
      <c r="F679" s="252" t="s">
        <v>2478</v>
      </c>
      <c r="G679" s="252" t="s">
        <v>2478</v>
      </c>
      <c r="H679" s="252" t="s">
        <v>2478</v>
      </c>
      <c r="I679" s="252" t="s">
        <v>2478</v>
      </c>
      <c r="J679" s="252" t="s">
        <v>2478</v>
      </c>
      <c r="K679" s="252" t="s">
        <v>2478</v>
      </c>
      <c r="L679" s="252" t="s">
        <v>2478</v>
      </c>
      <c r="M679" s="252" t="s">
        <v>2478</v>
      </c>
      <c r="N679" s="252" t="s">
        <v>2478</v>
      </c>
      <c r="O679" s="252" t="s">
        <v>2478</v>
      </c>
      <c r="P679" s="252" t="s">
        <v>2478</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2479</v>
      </c>
      <c r="B680" s="252" t="s">
        <v>2479</v>
      </c>
      <c r="C680" s="252" t="s">
        <v>2479</v>
      </c>
      <c r="D680" s="252" t="s">
        <v>2479</v>
      </c>
      <c r="E680" s="252" t="s">
        <v>2479</v>
      </c>
      <c r="F680" s="252" t="s">
        <v>2479</v>
      </c>
      <c r="G680" s="252" t="s">
        <v>2479</v>
      </c>
      <c r="H680" s="252" t="s">
        <v>2479</v>
      </c>
      <c r="I680" s="252" t="s">
        <v>2479</v>
      </c>
      <c r="J680" s="252" t="s">
        <v>2479</v>
      </c>
      <c r="K680" s="252" t="s">
        <v>2479</v>
      </c>
      <c r="L680" s="252" t="s">
        <v>2479</v>
      </c>
      <c r="M680" s="252" t="s">
        <v>2479</v>
      </c>
      <c r="N680" s="252" t="s">
        <v>2479</v>
      </c>
      <c r="O680" s="252" t="s">
        <v>2479</v>
      </c>
      <c r="P680" s="252" t="s">
        <v>2479</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2480</v>
      </c>
      <c r="B681" s="251" t="s">
        <v>2480</v>
      </c>
      <c r="C681" s="251" t="s">
        <v>2480</v>
      </c>
      <c r="D681" s="251" t="s">
        <v>2480</v>
      </c>
      <c r="E681" s="251" t="s">
        <v>2480</v>
      </c>
      <c r="F681" s="251" t="s">
        <v>2480</v>
      </c>
      <c r="G681" s="251" t="s">
        <v>2480</v>
      </c>
      <c r="H681" s="251" t="s">
        <v>2480</v>
      </c>
      <c r="I681" s="251" t="s">
        <v>2480</v>
      </c>
      <c r="J681" s="251" t="s">
        <v>2480</v>
      </c>
      <c r="K681" s="251" t="s">
        <v>2480</v>
      </c>
      <c r="L681" s="251" t="s">
        <v>2480</v>
      </c>
      <c r="M681" s="251" t="s">
        <v>2480</v>
      </c>
      <c r="N681" s="251" t="s">
        <v>2480</v>
      </c>
      <c r="O681" s="251" t="s">
        <v>2480</v>
      </c>
      <c r="P681" s="251" t="s">
        <v>2480</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2481</v>
      </c>
      <c r="B682" s="251" t="s">
        <v>2481</v>
      </c>
      <c r="C682" s="251" t="s">
        <v>2481</v>
      </c>
      <c r="D682" s="251" t="s">
        <v>2481</v>
      </c>
      <c r="E682" s="251" t="s">
        <v>2481</v>
      </c>
      <c r="F682" s="251" t="s">
        <v>2481</v>
      </c>
      <c r="G682" s="251" t="s">
        <v>2481</v>
      </c>
      <c r="H682" s="251" t="s">
        <v>2481</v>
      </c>
      <c r="I682" s="251" t="s">
        <v>2481</v>
      </c>
      <c r="J682" s="251" t="s">
        <v>2481</v>
      </c>
      <c r="K682" s="251" t="s">
        <v>2481</v>
      </c>
      <c r="L682" s="251" t="s">
        <v>2481</v>
      </c>
      <c r="M682" s="251" t="s">
        <v>2481</v>
      </c>
      <c r="N682" s="251" t="s">
        <v>2481</v>
      </c>
      <c r="O682" s="251" t="s">
        <v>2481</v>
      </c>
      <c r="P682" s="251" t="s">
        <v>2481</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2482</v>
      </c>
      <c r="B683" s="251" t="s">
        <v>2482</v>
      </c>
      <c r="C683" s="251" t="s">
        <v>2482</v>
      </c>
      <c r="D683" s="251" t="s">
        <v>2482</v>
      </c>
      <c r="E683" s="251" t="s">
        <v>2482</v>
      </c>
      <c r="F683" s="251" t="s">
        <v>2482</v>
      </c>
      <c r="G683" s="251" t="s">
        <v>2482</v>
      </c>
      <c r="H683" s="251" t="s">
        <v>2482</v>
      </c>
      <c r="I683" s="251" t="s">
        <v>2482</v>
      </c>
      <c r="J683" s="251" t="s">
        <v>2482</v>
      </c>
      <c r="K683" s="251" t="s">
        <v>2482</v>
      </c>
      <c r="L683" s="251" t="s">
        <v>2482</v>
      </c>
      <c r="M683" s="251" t="s">
        <v>2482</v>
      </c>
      <c r="N683" s="251" t="s">
        <v>2482</v>
      </c>
      <c r="O683" s="251" t="s">
        <v>2482</v>
      </c>
      <c r="P683" s="251" t="s">
        <v>2482</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2483</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1506</v>
      </c>
      <c r="B685" s="251" t="s">
        <v>1506</v>
      </c>
      <c r="C685" s="251" t="s">
        <v>1506</v>
      </c>
      <c r="D685" s="251" t="s">
        <v>1506</v>
      </c>
      <c r="E685" s="251" t="s">
        <v>1506</v>
      </c>
      <c r="F685" s="251" t="s">
        <v>1506</v>
      </c>
      <c r="G685" s="251" t="s">
        <v>1506</v>
      </c>
      <c r="H685" s="251" t="s">
        <v>1506</v>
      </c>
      <c r="I685" s="251" t="s">
        <v>1506</v>
      </c>
      <c r="J685" s="251" t="s">
        <v>1506</v>
      </c>
      <c r="K685" s="251" t="s">
        <v>1506</v>
      </c>
      <c r="L685" s="251" t="s">
        <v>1506</v>
      </c>
      <c r="M685" s="251" t="s">
        <v>1506</v>
      </c>
      <c r="N685" s="251" t="s">
        <v>1506</v>
      </c>
      <c r="O685" s="251" t="s">
        <v>1506</v>
      </c>
      <c r="P685" s="251" t="s">
        <v>1506</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2484</v>
      </c>
      <c r="B686" s="252" t="s">
        <v>2484</v>
      </c>
      <c r="C686" s="252" t="s">
        <v>2484</v>
      </c>
      <c r="D686" s="252" t="s">
        <v>2484</v>
      </c>
      <c r="E686" s="252" t="s">
        <v>2484</v>
      </c>
      <c r="F686" s="252" t="s">
        <v>2484</v>
      </c>
      <c r="G686" s="252" t="s">
        <v>2484</v>
      </c>
      <c r="H686" s="252" t="s">
        <v>2484</v>
      </c>
      <c r="I686" s="252" t="s">
        <v>2484</v>
      </c>
      <c r="J686" s="252" t="s">
        <v>2484</v>
      </c>
      <c r="K686" s="252" t="s">
        <v>2484</v>
      </c>
      <c r="L686" s="252" t="s">
        <v>2484</v>
      </c>
      <c r="M686" s="252" t="s">
        <v>2484</v>
      </c>
      <c r="N686" s="252" t="s">
        <v>2484</v>
      </c>
      <c r="O686" s="252" t="s">
        <v>2484</v>
      </c>
      <c r="P686" s="252" t="s">
        <v>2484</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2485</v>
      </c>
      <c r="B687" s="252" t="s">
        <v>2485</v>
      </c>
      <c r="C687" s="252" t="s">
        <v>2485</v>
      </c>
      <c r="D687" s="252" t="s">
        <v>2485</v>
      </c>
      <c r="E687" s="252" t="s">
        <v>2485</v>
      </c>
      <c r="F687" s="252" t="s">
        <v>2485</v>
      </c>
      <c r="G687" s="252" t="s">
        <v>2485</v>
      </c>
      <c r="H687" s="252" t="s">
        <v>2485</v>
      </c>
      <c r="I687" s="252" t="s">
        <v>2485</v>
      </c>
      <c r="J687" s="252" t="s">
        <v>2485</v>
      </c>
      <c r="K687" s="252" t="s">
        <v>2485</v>
      </c>
      <c r="L687" s="252" t="s">
        <v>2485</v>
      </c>
      <c r="M687" s="252" t="s">
        <v>2485</v>
      </c>
      <c r="N687" s="252" t="s">
        <v>2485</v>
      </c>
      <c r="O687" s="252" t="s">
        <v>2485</v>
      </c>
      <c r="P687" s="252" t="s">
        <v>2485</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2486</v>
      </c>
      <c r="B688" s="251" t="s">
        <v>2486</v>
      </c>
      <c r="C688" s="251" t="s">
        <v>2486</v>
      </c>
      <c r="D688" s="251" t="s">
        <v>2486</v>
      </c>
      <c r="E688" s="251" t="s">
        <v>2486</v>
      </c>
      <c r="F688" s="251" t="s">
        <v>2486</v>
      </c>
      <c r="G688" s="251" t="s">
        <v>2486</v>
      </c>
      <c r="H688" s="251" t="s">
        <v>2486</v>
      </c>
      <c r="I688" s="251" t="s">
        <v>2486</v>
      </c>
      <c r="J688" s="251" t="s">
        <v>2486</v>
      </c>
      <c r="K688" s="251" t="s">
        <v>2486</v>
      </c>
      <c r="L688" s="251" t="s">
        <v>2486</v>
      </c>
      <c r="M688" s="251" t="s">
        <v>2486</v>
      </c>
      <c r="N688" s="251" t="s">
        <v>2486</v>
      </c>
      <c r="O688" s="251" t="s">
        <v>2486</v>
      </c>
      <c r="P688" s="251" t="s">
        <v>2486</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1790</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1791</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203</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194</v>
      </c>
      <c r="AE692" s="103" t="s">
        <v>9</v>
      </c>
      <c r="AF692" s="85" t="s">
        <v>1706</v>
      </c>
      <c r="AG692" s="85" t="s">
        <v>1707</v>
      </c>
      <c r="AH692" s="85" t="s">
        <v>1708</v>
      </c>
      <c r="AI692" s="86" t="s">
        <v>1709</v>
      </c>
      <c r="AJ692" s="85"/>
      <c r="AK692" s="86" t="s">
        <v>1710</v>
      </c>
    </row>
    <row r="693" spans="1:37" ht="24.9" customHeight="1" thickTop="1" thickBot="1" x14ac:dyDescent="0.3">
      <c r="A693" s="251" t="s">
        <v>1141</v>
      </c>
      <c r="B693" s="251" t="s">
        <v>1141</v>
      </c>
      <c r="C693" s="251" t="s">
        <v>1141</v>
      </c>
      <c r="D693" s="251" t="s">
        <v>1141</v>
      </c>
      <c r="E693" s="251" t="s">
        <v>1141</v>
      </c>
      <c r="F693" s="251" t="s">
        <v>1141</v>
      </c>
      <c r="G693" s="251" t="s">
        <v>1141</v>
      </c>
      <c r="H693" s="251" t="s">
        <v>1141</v>
      </c>
      <c r="I693" s="251" t="s">
        <v>1141</v>
      </c>
      <c r="J693" s="251" t="s">
        <v>1141</v>
      </c>
      <c r="K693" s="251" t="s">
        <v>1141</v>
      </c>
      <c r="L693" s="251" t="s">
        <v>1141</v>
      </c>
      <c r="M693" s="251" t="s">
        <v>1141</v>
      </c>
      <c r="N693" s="251" t="s">
        <v>1141</v>
      </c>
      <c r="O693" s="251" t="s">
        <v>1141</v>
      </c>
      <c r="P693" s="251" t="s">
        <v>1141</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1142</v>
      </c>
      <c r="B694" s="251" t="s">
        <v>1142</v>
      </c>
      <c r="C694" s="251" t="s">
        <v>1142</v>
      </c>
      <c r="D694" s="251" t="s">
        <v>1142</v>
      </c>
      <c r="E694" s="251" t="s">
        <v>1142</v>
      </c>
      <c r="F694" s="251" t="s">
        <v>1142</v>
      </c>
      <c r="G694" s="251" t="s">
        <v>1142</v>
      </c>
      <c r="H694" s="251" t="s">
        <v>1142</v>
      </c>
      <c r="I694" s="251" t="s">
        <v>1142</v>
      </c>
      <c r="J694" s="251" t="s">
        <v>1142</v>
      </c>
      <c r="K694" s="251" t="s">
        <v>1142</v>
      </c>
      <c r="L694" s="251" t="s">
        <v>1142</v>
      </c>
      <c r="M694" s="251" t="s">
        <v>1142</v>
      </c>
      <c r="N694" s="251" t="s">
        <v>1142</v>
      </c>
      <c r="O694" s="251" t="s">
        <v>1142</v>
      </c>
      <c r="P694" s="251" t="s">
        <v>1142</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1143</v>
      </c>
      <c r="B695" s="251" t="s">
        <v>1143</v>
      </c>
      <c r="C695" s="251" t="s">
        <v>1143</v>
      </c>
      <c r="D695" s="251" t="s">
        <v>1143</v>
      </c>
      <c r="E695" s="251" t="s">
        <v>1143</v>
      </c>
      <c r="F695" s="251" t="s">
        <v>1143</v>
      </c>
      <c r="G695" s="251" t="s">
        <v>1143</v>
      </c>
      <c r="H695" s="251" t="s">
        <v>1143</v>
      </c>
      <c r="I695" s="251" t="s">
        <v>1143</v>
      </c>
      <c r="J695" s="251" t="s">
        <v>1143</v>
      </c>
      <c r="K695" s="251" t="s">
        <v>1143</v>
      </c>
      <c r="L695" s="251" t="s">
        <v>1143</v>
      </c>
      <c r="M695" s="251" t="s">
        <v>1143</v>
      </c>
      <c r="N695" s="251" t="s">
        <v>1143</v>
      </c>
      <c r="O695" s="251" t="s">
        <v>1143</v>
      </c>
      <c r="P695" s="251" t="s">
        <v>1143</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1144</v>
      </c>
      <c r="B696" s="251" t="s">
        <v>1144</v>
      </c>
      <c r="C696" s="251" t="s">
        <v>1144</v>
      </c>
      <c r="D696" s="251" t="s">
        <v>1144</v>
      </c>
      <c r="E696" s="251" t="s">
        <v>1144</v>
      </c>
      <c r="F696" s="251" t="s">
        <v>1144</v>
      </c>
      <c r="G696" s="251" t="s">
        <v>1144</v>
      </c>
      <c r="H696" s="251" t="s">
        <v>1144</v>
      </c>
      <c r="I696" s="251" t="s">
        <v>1144</v>
      </c>
      <c r="J696" s="251" t="s">
        <v>1144</v>
      </c>
      <c r="K696" s="251" t="s">
        <v>1144</v>
      </c>
      <c r="L696" s="251" t="s">
        <v>1144</v>
      </c>
      <c r="M696" s="251" t="s">
        <v>1144</v>
      </c>
      <c r="N696" s="251" t="s">
        <v>1144</v>
      </c>
      <c r="O696" s="251" t="s">
        <v>1144</v>
      </c>
      <c r="P696" s="251" t="s">
        <v>1144</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2487</v>
      </c>
      <c r="B697" s="251" t="s">
        <v>2487</v>
      </c>
      <c r="C697" s="251" t="s">
        <v>2487</v>
      </c>
      <c r="D697" s="251" t="s">
        <v>2487</v>
      </c>
      <c r="E697" s="251" t="s">
        <v>2487</v>
      </c>
      <c r="F697" s="251" t="s">
        <v>2487</v>
      </c>
      <c r="G697" s="251" t="s">
        <v>2487</v>
      </c>
      <c r="H697" s="251" t="s">
        <v>2487</v>
      </c>
      <c r="I697" s="251" t="s">
        <v>2487</v>
      </c>
      <c r="J697" s="251" t="s">
        <v>2487</v>
      </c>
      <c r="K697" s="251" t="s">
        <v>2487</v>
      </c>
      <c r="L697" s="251" t="s">
        <v>2487</v>
      </c>
      <c r="M697" s="251" t="s">
        <v>2487</v>
      </c>
      <c r="N697" s="251" t="s">
        <v>2487</v>
      </c>
      <c r="O697" s="251" t="s">
        <v>2487</v>
      </c>
      <c r="P697" s="251" t="s">
        <v>2487</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1792</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1793</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2488</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194</v>
      </c>
      <c r="AE705" s="221" t="s">
        <v>9</v>
      </c>
      <c r="AF705" s="85" t="s">
        <v>1706</v>
      </c>
      <c r="AG705" s="85" t="s">
        <v>1707</v>
      </c>
      <c r="AH705" s="85" t="s">
        <v>1708</v>
      </c>
      <c r="AI705" s="86" t="s">
        <v>1709</v>
      </c>
      <c r="AJ705" s="85"/>
      <c r="AK705" s="86" t="s">
        <v>1710</v>
      </c>
    </row>
    <row r="706" spans="1:37" ht="24.9" customHeight="1" thickTop="1" thickBot="1" x14ac:dyDescent="0.3">
      <c r="A706" s="251" t="s">
        <v>2490</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2491</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2492</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2350</v>
      </c>
      <c r="B709" s="251" t="s">
        <v>2350</v>
      </c>
      <c r="C709" s="251" t="s">
        <v>2350</v>
      </c>
      <c r="D709" s="251" t="s">
        <v>2350</v>
      </c>
      <c r="E709" s="251" t="s">
        <v>2350</v>
      </c>
      <c r="F709" s="251" t="s">
        <v>2350</v>
      </c>
      <c r="G709" s="251" t="s">
        <v>2350</v>
      </c>
      <c r="H709" s="251" t="s">
        <v>2350</v>
      </c>
      <c r="I709" s="251" t="s">
        <v>2350</v>
      </c>
      <c r="J709" s="251" t="s">
        <v>2350</v>
      </c>
      <c r="K709" s="251" t="s">
        <v>2350</v>
      </c>
      <c r="L709" s="251" t="s">
        <v>2350</v>
      </c>
      <c r="M709" s="251" t="s">
        <v>2350</v>
      </c>
      <c r="N709" s="251" t="s">
        <v>2350</v>
      </c>
      <c r="O709" s="251" t="s">
        <v>2350</v>
      </c>
      <c r="P709" s="251" t="s">
        <v>2350</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2493</v>
      </c>
      <c r="B710" s="252" t="s">
        <v>2493</v>
      </c>
      <c r="C710" s="252" t="s">
        <v>2493</v>
      </c>
      <c r="D710" s="252" t="s">
        <v>2493</v>
      </c>
      <c r="E710" s="252" t="s">
        <v>2493</v>
      </c>
      <c r="F710" s="252" t="s">
        <v>2493</v>
      </c>
      <c r="G710" s="252" t="s">
        <v>2493</v>
      </c>
      <c r="H710" s="252" t="s">
        <v>2493</v>
      </c>
      <c r="I710" s="252" t="s">
        <v>2493</v>
      </c>
      <c r="J710" s="252" t="s">
        <v>2493</v>
      </c>
      <c r="K710" s="252" t="s">
        <v>2493</v>
      </c>
      <c r="L710" s="252" t="s">
        <v>2493</v>
      </c>
      <c r="M710" s="252" t="s">
        <v>2493</v>
      </c>
      <c r="N710" s="252" t="s">
        <v>2493</v>
      </c>
      <c r="O710" s="252" t="s">
        <v>2493</v>
      </c>
      <c r="P710" s="252" t="s">
        <v>2493</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2494</v>
      </c>
      <c r="B711" s="252" t="s">
        <v>2494</v>
      </c>
      <c r="C711" s="252" t="s">
        <v>2494</v>
      </c>
      <c r="D711" s="252" t="s">
        <v>2494</v>
      </c>
      <c r="E711" s="252" t="s">
        <v>2494</v>
      </c>
      <c r="F711" s="252" t="s">
        <v>2494</v>
      </c>
      <c r="G711" s="252" t="s">
        <v>2494</v>
      </c>
      <c r="H711" s="252" t="s">
        <v>2494</v>
      </c>
      <c r="I711" s="252" t="s">
        <v>2494</v>
      </c>
      <c r="J711" s="252" t="s">
        <v>2494</v>
      </c>
      <c r="K711" s="252" t="s">
        <v>2494</v>
      </c>
      <c r="L711" s="252" t="s">
        <v>2494</v>
      </c>
      <c r="M711" s="252" t="s">
        <v>2494</v>
      </c>
      <c r="N711" s="252" t="s">
        <v>2494</v>
      </c>
      <c r="O711" s="252" t="s">
        <v>2494</v>
      </c>
      <c r="P711" s="252" t="s">
        <v>2494</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2495</v>
      </c>
      <c r="B712" s="251" t="s">
        <v>2495</v>
      </c>
      <c r="C712" s="251" t="s">
        <v>2495</v>
      </c>
      <c r="D712" s="251" t="s">
        <v>2495</v>
      </c>
      <c r="E712" s="251" t="s">
        <v>2495</v>
      </c>
      <c r="F712" s="251" t="s">
        <v>2495</v>
      </c>
      <c r="G712" s="251" t="s">
        <v>2495</v>
      </c>
      <c r="H712" s="251" t="s">
        <v>2495</v>
      </c>
      <c r="I712" s="251" t="s">
        <v>2495</v>
      </c>
      <c r="J712" s="251" t="s">
        <v>2495</v>
      </c>
      <c r="K712" s="251" t="s">
        <v>2495</v>
      </c>
      <c r="L712" s="251" t="s">
        <v>2495</v>
      </c>
      <c r="M712" s="251" t="s">
        <v>2495</v>
      </c>
      <c r="N712" s="251" t="s">
        <v>2495</v>
      </c>
      <c r="O712" s="251" t="s">
        <v>2495</v>
      </c>
      <c r="P712" s="251" t="s">
        <v>2495</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2496</v>
      </c>
      <c r="B713" s="251" t="s">
        <v>2496</v>
      </c>
      <c r="C713" s="251" t="s">
        <v>2496</v>
      </c>
      <c r="D713" s="251" t="s">
        <v>2496</v>
      </c>
      <c r="E713" s="251" t="s">
        <v>2496</v>
      </c>
      <c r="F713" s="251" t="s">
        <v>2496</v>
      </c>
      <c r="G713" s="251" t="s">
        <v>2496</v>
      </c>
      <c r="H713" s="251" t="s">
        <v>2496</v>
      </c>
      <c r="I713" s="251" t="s">
        <v>2496</v>
      </c>
      <c r="J713" s="251" t="s">
        <v>2496</v>
      </c>
      <c r="K713" s="251" t="s">
        <v>2496</v>
      </c>
      <c r="L713" s="251" t="s">
        <v>2496</v>
      </c>
      <c r="M713" s="251" t="s">
        <v>2496</v>
      </c>
      <c r="N713" s="251" t="s">
        <v>2496</v>
      </c>
      <c r="O713" s="251" t="s">
        <v>2496</v>
      </c>
      <c r="P713" s="251" t="s">
        <v>2496</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2497</v>
      </c>
      <c r="B714" s="251" t="s">
        <v>2497</v>
      </c>
      <c r="C714" s="251" t="s">
        <v>2497</v>
      </c>
      <c r="D714" s="251" t="s">
        <v>2497</v>
      </c>
      <c r="E714" s="251" t="s">
        <v>2497</v>
      </c>
      <c r="F714" s="251" t="s">
        <v>2497</v>
      </c>
      <c r="G714" s="251" t="s">
        <v>2497</v>
      </c>
      <c r="H714" s="251" t="s">
        <v>2497</v>
      </c>
      <c r="I714" s="251" t="s">
        <v>2497</v>
      </c>
      <c r="J714" s="251" t="s">
        <v>2497</v>
      </c>
      <c r="K714" s="251" t="s">
        <v>2497</v>
      </c>
      <c r="L714" s="251" t="s">
        <v>2497</v>
      </c>
      <c r="M714" s="251" t="s">
        <v>2497</v>
      </c>
      <c r="N714" s="251" t="s">
        <v>2497</v>
      </c>
      <c r="O714" s="251" t="s">
        <v>2497</v>
      </c>
      <c r="P714" s="251" t="s">
        <v>2497</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2498</v>
      </c>
      <c r="B715" s="251" t="s">
        <v>2498</v>
      </c>
      <c r="C715" s="251" t="s">
        <v>2498</v>
      </c>
      <c r="D715" s="251" t="s">
        <v>2498</v>
      </c>
      <c r="E715" s="251" t="s">
        <v>2498</v>
      </c>
      <c r="F715" s="251" t="s">
        <v>2498</v>
      </c>
      <c r="G715" s="251" t="s">
        <v>2498</v>
      </c>
      <c r="H715" s="251" t="s">
        <v>2498</v>
      </c>
      <c r="I715" s="251" t="s">
        <v>2498</v>
      </c>
      <c r="J715" s="251" t="s">
        <v>2498</v>
      </c>
      <c r="K715" s="251" t="s">
        <v>2498</v>
      </c>
      <c r="L715" s="251" t="s">
        <v>2498</v>
      </c>
      <c r="M715" s="251" t="s">
        <v>2498</v>
      </c>
      <c r="N715" s="251" t="s">
        <v>2498</v>
      </c>
      <c r="O715" s="251" t="s">
        <v>2498</v>
      </c>
      <c r="P715" s="251" t="s">
        <v>2498</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1794</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1795</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203</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194</v>
      </c>
      <c r="AE719" s="103" t="s">
        <v>9</v>
      </c>
      <c r="AF719" s="85" t="s">
        <v>1706</v>
      </c>
      <c r="AG719" s="85" t="s">
        <v>1707</v>
      </c>
      <c r="AH719" s="85" t="s">
        <v>1708</v>
      </c>
      <c r="AI719" s="86" t="s">
        <v>1709</v>
      </c>
      <c r="AJ719" s="85"/>
      <c r="AK719" s="86" t="s">
        <v>1710</v>
      </c>
    </row>
    <row r="720" spans="1:37" ht="24.9" customHeight="1" thickTop="1" thickBot="1" x14ac:dyDescent="0.3">
      <c r="A720" s="251" t="s">
        <v>1068</v>
      </c>
      <c r="B720" s="251" t="s">
        <v>1141</v>
      </c>
      <c r="C720" s="251" t="s">
        <v>1141</v>
      </c>
      <c r="D720" s="251" t="s">
        <v>1141</v>
      </c>
      <c r="E720" s="251" t="s">
        <v>1141</v>
      </c>
      <c r="F720" s="251" t="s">
        <v>1141</v>
      </c>
      <c r="G720" s="251" t="s">
        <v>1141</v>
      </c>
      <c r="H720" s="251" t="s">
        <v>1141</v>
      </c>
      <c r="I720" s="251" t="s">
        <v>1141</v>
      </c>
      <c r="J720" s="251" t="s">
        <v>1141</v>
      </c>
      <c r="K720" s="251" t="s">
        <v>1141</v>
      </c>
      <c r="L720" s="251" t="s">
        <v>1141</v>
      </c>
      <c r="M720" s="251" t="s">
        <v>1141</v>
      </c>
      <c r="N720" s="251" t="s">
        <v>1141</v>
      </c>
      <c r="O720" s="251" t="s">
        <v>1141</v>
      </c>
      <c r="P720" s="251" t="s">
        <v>1141</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1069</v>
      </c>
      <c r="B721" s="251" t="s">
        <v>1142</v>
      </c>
      <c r="C721" s="251" t="s">
        <v>1142</v>
      </c>
      <c r="D721" s="251" t="s">
        <v>1142</v>
      </c>
      <c r="E721" s="251" t="s">
        <v>1142</v>
      </c>
      <c r="F721" s="251" t="s">
        <v>1142</v>
      </c>
      <c r="G721" s="251" t="s">
        <v>1142</v>
      </c>
      <c r="H721" s="251" t="s">
        <v>1142</v>
      </c>
      <c r="I721" s="251" t="s">
        <v>1142</v>
      </c>
      <c r="J721" s="251" t="s">
        <v>1142</v>
      </c>
      <c r="K721" s="251" t="s">
        <v>1142</v>
      </c>
      <c r="L721" s="251" t="s">
        <v>1142</v>
      </c>
      <c r="M721" s="251" t="s">
        <v>1142</v>
      </c>
      <c r="N721" s="251" t="s">
        <v>1142</v>
      </c>
      <c r="O721" s="251" t="s">
        <v>1142</v>
      </c>
      <c r="P721" s="251" t="s">
        <v>1142</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1070</v>
      </c>
      <c r="B722" s="251" t="s">
        <v>1143</v>
      </c>
      <c r="C722" s="251" t="s">
        <v>1143</v>
      </c>
      <c r="D722" s="251" t="s">
        <v>1143</v>
      </c>
      <c r="E722" s="251" t="s">
        <v>1143</v>
      </c>
      <c r="F722" s="251" t="s">
        <v>1143</v>
      </c>
      <c r="G722" s="251" t="s">
        <v>1143</v>
      </c>
      <c r="H722" s="251" t="s">
        <v>1143</v>
      </c>
      <c r="I722" s="251" t="s">
        <v>1143</v>
      </c>
      <c r="J722" s="251" t="s">
        <v>1143</v>
      </c>
      <c r="K722" s="251" t="s">
        <v>1143</v>
      </c>
      <c r="L722" s="251" t="s">
        <v>1143</v>
      </c>
      <c r="M722" s="251" t="s">
        <v>1143</v>
      </c>
      <c r="N722" s="251" t="s">
        <v>1143</v>
      </c>
      <c r="O722" s="251" t="s">
        <v>1143</v>
      </c>
      <c r="P722" s="251" t="s">
        <v>1143</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1071</v>
      </c>
      <c r="B723" s="251" t="s">
        <v>1144</v>
      </c>
      <c r="C723" s="251" t="s">
        <v>1144</v>
      </c>
      <c r="D723" s="251" t="s">
        <v>1144</v>
      </c>
      <c r="E723" s="251" t="s">
        <v>1144</v>
      </c>
      <c r="F723" s="251" t="s">
        <v>1144</v>
      </c>
      <c r="G723" s="251" t="s">
        <v>1144</v>
      </c>
      <c r="H723" s="251" t="s">
        <v>1144</v>
      </c>
      <c r="I723" s="251" t="s">
        <v>1144</v>
      </c>
      <c r="J723" s="251" t="s">
        <v>1144</v>
      </c>
      <c r="K723" s="251" t="s">
        <v>1144</v>
      </c>
      <c r="L723" s="251" t="s">
        <v>1144</v>
      </c>
      <c r="M723" s="251" t="s">
        <v>1144</v>
      </c>
      <c r="N723" s="251" t="s">
        <v>1144</v>
      </c>
      <c r="O723" s="251" t="s">
        <v>1144</v>
      </c>
      <c r="P723" s="251" t="s">
        <v>1144</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2499</v>
      </c>
      <c r="B724" s="251" t="s">
        <v>2487</v>
      </c>
      <c r="C724" s="251" t="s">
        <v>2487</v>
      </c>
      <c r="D724" s="251" t="s">
        <v>2487</v>
      </c>
      <c r="E724" s="251" t="s">
        <v>2487</v>
      </c>
      <c r="F724" s="251" t="s">
        <v>2487</v>
      </c>
      <c r="G724" s="251" t="s">
        <v>2487</v>
      </c>
      <c r="H724" s="251" t="s">
        <v>2487</v>
      </c>
      <c r="I724" s="251" t="s">
        <v>2487</v>
      </c>
      <c r="J724" s="251" t="s">
        <v>2487</v>
      </c>
      <c r="K724" s="251" t="s">
        <v>2487</v>
      </c>
      <c r="L724" s="251" t="s">
        <v>2487</v>
      </c>
      <c r="M724" s="251" t="s">
        <v>2487</v>
      </c>
      <c r="N724" s="251" t="s">
        <v>2487</v>
      </c>
      <c r="O724" s="251" t="s">
        <v>2487</v>
      </c>
      <c r="P724" s="251" t="s">
        <v>2487</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1796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1797</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2553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194</v>
      </c>
      <c r="AE732" s="221" t="s">
        <v>9</v>
      </c>
      <c r="AF732" s="85" t="s">
        <v>1706</v>
      </c>
      <c r="AG732" s="85" t="s">
        <v>1707</v>
      </c>
      <c r="AH732" s="85" t="s">
        <v>1708</v>
      </c>
      <c r="AI732" s="86" t="s">
        <v>1709</v>
      </c>
      <c r="AJ732" s="85"/>
      <c r="AK732" s="86" t="s">
        <v>1710</v>
      </c>
    </row>
    <row r="733" spans="1:37" ht="24.9" customHeight="1" thickTop="1" thickBot="1" x14ac:dyDescent="0.3">
      <c r="A733" s="251" t="s">
        <v>2490</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2491</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2492</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2350</v>
      </c>
      <c r="B736" s="251" t="s">
        <v>2350</v>
      </c>
      <c r="C736" s="251" t="s">
        <v>2350</v>
      </c>
      <c r="D736" s="251" t="s">
        <v>2350</v>
      </c>
      <c r="E736" s="251" t="s">
        <v>2350</v>
      </c>
      <c r="F736" s="251" t="s">
        <v>2350</v>
      </c>
      <c r="G736" s="251" t="s">
        <v>2350</v>
      </c>
      <c r="H736" s="251" t="s">
        <v>2350</v>
      </c>
      <c r="I736" s="251" t="s">
        <v>2350</v>
      </c>
      <c r="J736" s="251" t="s">
        <v>2350</v>
      </c>
      <c r="K736" s="251" t="s">
        <v>2350</v>
      </c>
      <c r="L736" s="251" t="s">
        <v>2350</v>
      </c>
      <c r="M736" s="251" t="s">
        <v>2350</v>
      </c>
      <c r="N736" s="251" t="s">
        <v>2350</v>
      </c>
      <c r="O736" s="251" t="s">
        <v>2350</v>
      </c>
      <c r="P736" s="251" t="s">
        <v>2350</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2502</v>
      </c>
      <c r="B737" s="252" t="s">
        <v>2502</v>
      </c>
      <c r="C737" s="252" t="s">
        <v>2502</v>
      </c>
      <c r="D737" s="252" t="s">
        <v>2502</v>
      </c>
      <c r="E737" s="252" t="s">
        <v>2502</v>
      </c>
      <c r="F737" s="252" t="s">
        <v>2502</v>
      </c>
      <c r="G737" s="252" t="s">
        <v>2502</v>
      </c>
      <c r="H737" s="252" t="s">
        <v>2502</v>
      </c>
      <c r="I737" s="252" t="s">
        <v>2502</v>
      </c>
      <c r="J737" s="252" t="s">
        <v>2502</v>
      </c>
      <c r="K737" s="252" t="s">
        <v>2502</v>
      </c>
      <c r="L737" s="252" t="s">
        <v>2502</v>
      </c>
      <c r="M737" s="252" t="s">
        <v>2502</v>
      </c>
      <c r="N737" s="252" t="s">
        <v>2502</v>
      </c>
      <c r="O737" s="252" t="s">
        <v>2502</v>
      </c>
      <c r="P737" s="252" t="s">
        <v>2502</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2494</v>
      </c>
      <c r="B738" s="252" t="s">
        <v>2494</v>
      </c>
      <c r="C738" s="252" t="s">
        <v>2494</v>
      </c>
      <c r="D738" s="252" t="s">
        <v>2494</v>
      </c>
      <c r="E738" s="252" t="s">
        <v>2494</v>
      </c>
      <c r="F738" s="252" t="s">
        <v>2494</v>
      </c>
      <c r="G738" s="252" t="s">
        <v>2494</v>
      </c>
      <c r="H738" s="252" t="s">
        <v>2494</v>
      </c>
      <c r="I738" s="252" t="s">
        <v>2494</v>
      </c>
      <c r="J738" s="252" t="s">
        <v>2494</v>
      </c>
      <c r="K738" s="252" t="s">
        <v>2494</v>
      </c>
      <c r="L738" s="252" t="s">
        <v>2494</v>
      </c>
      <c r="M738" s="252" t="s">
        <v>2494</v>
      </c>
      <c r="N738" s="252" t="s">
        <v>2494</v>
      </c>
      <c r="O738" s="252" t="s">
        <v>2494</v>
      </c>
      <c r="P738" s="252" t="s">
        <v>2494</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2495</v>
      </c>
      <c r="B739" s="251" t="s">
        <v>2495</v>
      </c>
      <c r="C739" s="251" t="s">
        <v>2495</v>
      </c>
      <c r="D739" s="251" t="s">
        <v>2495</v>
      </c>
      <c r="E739" s="251" t="s">
        <v>2495</v>
      </c>
      <c r="F739" s="251" t="s">
        <v>2495</v>
      </c>
      <c r="G739" s="251" t="s">
        <v>2495</v>
      </c>
      <c r="H739" s="251" t="s">
        <v>2495</v>
      </c>
      <c r="I739" s="251" t="s">
        <v>2495</v>
      </c>
      <c r="J739" s="251" t="s">
        <v>2495</v>
      </c>
      <c r="K739" s="251" t="s">
        <v>2495</v>
      </c>
      <c r="L739" s="251" t="s">
        <v>2495</v>
      </c>
      <c r="M739" s="251" t="s">
        <v>2495</v>
      </c>
      <c r="N739" s="251" t="s">
        <v>2495</v>
      </c>
      <c r="O739" s="251" t="s">
        <v>2495</v>
      </c>
      <c r="P739" s="251" t="s">
        <v>2495</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2503</v>
      </c>
      <c r="B740" s="251" t="s">
        <v>2503</v>
      </c>
      <c r="C740" s="251" t="s">
        <v>2503</v>
      </c>
      <c r="D740" s="251" t="s">
        <v>2503</v>
      </c>
      <c r="E740" s="251" t="s">
        <v>2503</v>
      </c>
      <c r="F740" s="251" t="s">
        <v>2503</v>
      </c>
      <c r="G740" s="251" t="s">
        <v>2503</v>
      </c>
      <c r="H740" s="251" t="s">
        <v>2503</v>
      </c>
      <c r="I740" s="251" t="s">
        <v>2503</v>
      </c>
      <c r="J740" s="251" t="s">
        <v>2503</v>
      </c>
      <c r="K740" s="251" t="s">
        <v>2503</v>
      </c>
      <c r="L740" s="251" t="s">
        <v>2503</v>
      </c>
      <c r="M740" s="251" t="s">
        <v>2503</v>
      </c>
      <c r="N740" s="251" t="s">
        <v>2503</v>
      </c>
      <c r="O740" s="251" t="s">
        <v>2503</v>
      </c>
      <c r="P740" s="251" t="s">
        <v>2503</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2504</v>
      </c>
      <c r="B741" s="251" t="s">
        <v>2504</v>
      </c>
      <c r="C741" s="251" t="s">
        <v>2504</v>
      </c>
      <c r="D741" s="251" t="s">
        <v>2504</v>
      </c>
      <c r="E741" s="251" t="s">
        <v>2504</v>
      </c>
      <c r="F741" s="251" t="s">
        <v>2504</v>
      </c>
      <c r="G741" s="251" t="s">
        <v>2504</v>
      </c>
      <c r="H741" s="251" t="s">
        <v>2504</v>
      </c>
      <c r="I741" s="251" t="s">
        <v>2504</v>
      </c>
      <c r="J741" s="251" t="s">
        <v>2504</v>
      </c>
      <c r="K741" s="251" t="s">
        <v>2504</v>
      </c>
      <c r="L741" s="251" t="s">
        <v>2504</v>
      </c>
      <c r="M741" s="251" t="s">
        <v>2504</v>
      </c>
      <c r="N741" s="251" t="s">
        <v>2504</v>
      </c>
      <c r="O741" s="251" t="s">
        <v>2504</v>
      </c>
      <c r="P741" s="251" t="s">
        <v>2504</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2505</v>
      </c>
      <c r="B742" s="251" t="s">
        <v>2505</v>
      </c>
      <c r="C742" s="251" t="s">
        <v>2505</v>
      </c>
      <c r="D742" s="251" t="s">
        <v>2505</v>
      </c>
      <c r="E742" s="251" t="s">
        <v>2505</v>
      </c>
      <c r="F742" s="251" t="s">
        <v>2505</v>
      </c>
      <c r="G742" s="251" t="s">
        <v>2505</v>
      </c>
      <c r="H742" s="251" t="s">
        <v>2505</v>
      </c>
      <c r="I742" s="251" t="s">
        <v>2505</v>
      </c>
      <c r="J742" s="251" t="s">
        <v>2505</v>
      </c>
      <c r="K742" s="251" t="s">
        <v>2505</v>
      </c>
      <c r="L742" s="251" t="s">
        <v>2505</v>
      </c>
      <c r="M742" s="251" t="s">
        <v>2505</v>
      </c>
      <c r="N742" s="251" t="s">
        <v>2505</v>
      </c>
      <c r="O742" s="251" t="s">
        <v>2505</v>
      </c>
      <c r="P742" s="251" t="s">
        <v>2505</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2506</v>
      </c>
      <c r="B743" s="251" t="s">
        <v>2506</v>
      </c>
      <c r="C743" s="251" t="s">
        <v>2506</v>
      </c>
      <c r="D743" s="251" t="s">
        <v>2506</v>
      </c>
      <c r="E743" s="251" t="s">
        <v>2506</v>
      </c>
      <c r="F743" s="251" t="s">
        <v>2506</v>
      </c>
      <c r="G743" s="251" t="s">
        <v>2506</v>
      </c>
      <c r="H743" s="251" t="s">
        <v>2506</v>
      </c>
      <c r="I743" s="251" t="s">
        <v>2506</v>
      </c>
      <c r="J743" s="251" t="s">
        <v>2506</v>
      </c>
      <c r="K743" s="251" t="s">
        <v>2506</v>
      </c>
      <c r="L743" s="251" t="s">
        <v>2506</v>
      </c>
      <c r="M743" s="251" t="s">
        <v>2506</v>
      </c>
      <c r="N743" s="251" t="s">
        <v>2506</v>
      </c>
      <c r="O743" s="251" t="s">
        <v>2506</v>
      </c>
      <c r="P743" s="251" t="s">
        <v>2506</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1798</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1799</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203</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194</v>
      </c>
      <c r="AE747" s="103" t="s">
        <v>9</v>
      </c>
      <c r="AF747" s="85" t="s">
        <v>1706</v>
      </c>
      <c r="AG747" s="85" t="s">
        <v>1707</v>
      </c>
      <c r="AH747" s="85" t="s">
        <v>1708</v>
      </c>
      <c r="AI747" s="86" t="s">
        <v>1709</v>
      </c>
      <c r="AJ747" s="85"/>
      <c r="AK747" s="86" t="s">
        <v>1710</v>
      </c>
    </row>
    <row r="748" spans="1:37" ht="24.9" customHeight="1" thickTop="1" thickBot="1" x14ac:dyDescent="0.3">
      <c r="A748" s="251" t="s">
        <v>2507</v>
      </c>
      <c r="B748" s="251" t="s">
        <v>1141</v>
      </c>
      <c r="C748" s="251" t="s">
        <v>1141</v>
      </c>
      <c r="D748" s="251" t="s">
        <v>1141</v>
      </c>
      <c r="E748" s="251" t="s">
        <v>1141</v>
      </c>
      <c r="F748" s="251" t="s">
        <v>1141</v>
      </c>
      <c r="G748" s="251" t="s">
        <v>1141</v>
      </c>
      <c r="H748" s="251" t="s">
        <v>1141</v>
      </c>
      <c r="I748" s="251" t="s">
        <v>1141</v>
      </c>
      <c r="J748" s="251" t="s">
        <v>1141</v>
      </c>
      <c r="K748" s="251" t="s">
        <v>1141</v>
      </c>
      <c r="L748" s="251" t="s">
        <v>1141</v>
      </c>
      <c r="M748" s="251" t="s">
        <v>1141</v>
      </c>
      <c r="N748" s="251" t="s">
        <v>1141</v>
      </c>
      <c r="O748" s="251" t="s">
        <v>1141</v>
      </c>
      <c r="P748" s="251" t="s">
        <v>1141</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1455</v>
      </c>
      <c r="B749" s="251" t="s">
        <v>1142</v>
      </c>
      <c r="C749" s="251" t="s">
        <v>1142</v>
      </c>
      <c r="D749" s="251" t="s">
        <v>1142</v>
      </c>
      <c r="E749" s="251" t="s">
        <v>1142</v>
      </c>
      <c r="F749" s="251" t="s">
        <v>1142</v>
      </c>
      <c r="G749" s="251" t="s">
        <v>1142</v>
      </c>
      <c r="H749" s="251" t="s">
        <v>1142</v>
      </c>
      <c r="I749" s="251" t="s">
        <v>1142</v>
      </c>
      <c r="J749" s="251" t="s">
        <v>1142</v>
      </c>
      <c r="K749" s="251" t="s">
        <v>1142</v>
      </c>
      <c r="L749" s="251" t="s">
        <v>1142</v>
      </c>
      <c r="M749" s="251" t="s">
        <v>1142</v>
      </c>
      <c r="N749" s="251" t="s">
        <v>1142</v>
      </c>
      <c r="O749" s="251" t="s">
        <v>1142</v>
      </c>
      <c r="P749" s="251" t="s">
        <v>1142</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1456</v>
      </c>
      <c r="B750" s="251" t="s">
        <v>1143</v>
      </c>
      <c r="C750" s="251" t="s">
        <v>1143</v>
      </c>
      <c r="D750" s="251" t="s">
        <v>1143</v>
      </c>
      <c r="E750" s="251" t="s">
        <v>1143</v>
      </c>
      <c r="F750" s="251" t="s">
        <v>1143</v>
      </c>
      <c r="G750" s="251" t="s">
        <v>1143</v>
      </c>
      <c r="H750" s="251" t="s">
        <v>1143</v>
      </c>
      <c r="I750" s="251" t="s">
        <v>1143</v>
      </c>
      <c r="J750" s="251" t="s">
        <v>1143</v>
      </c>
      <c r="K750" s="251" t="s">
        <v>1143</v>
      </c>
      <c r="L750" s="251" t="s">
        <v>1143</v>
      </c>
      <c r="M750" s="251" t="s">
        <v>1143</v>
      </c>
      <c r="N750" s="251" t="s">
        <v>1143</v>
      </c>
      <c r="O750" s="251" t="s">
        <v>1143</v>
      </c>
      <c r="P750" s="251" t="s">
        <v>1143</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1457</v>
      </c>
      <c r="B751" s="251" t="s">
        <v>1144</v>
      </c>
      <c r="C751" s="251" t="s">
        <v>1144</v>
      </c>
      <c r="D751" s="251" t="s">
        <v>1144</v>
      </c>
      <c r="E751" s="251" t="s">
        <v>1144</v>
      </c>
      <c r="F751" s="251" t="s">
        <v>1144</v>
      </c>
      <c r="G751" s="251" t="s">
        <v>1144</v>
      </c>
      <c r="H751" s="251" t="s">
        <v>1144</v>
      </c>
      <c r="I751" s="251" t="s">
        <v>1144</v>
      </c>
      <c r="J751" s="251" t="s">
        <v>1144</v>
      </c>
      <c r="K751" s="251" t="s">
        <v>1144</v>
      </c>
      <c r="L751" s="251" t="s">
        <v>1144</v>
      </c>
      <c r="M751" s="251" t="s">
        <v>1144</v>
      </c>
      <c r="N751" s="251" t="s">
        <v>1144</v>
      </c>
      <c r="O751" s="251" t="s">
        <v>1144</v>
      </c>
      <c r="P751" s="251" t="s">
        <v>1144</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2508</v>
      </c>
      <c r="B752" s="251" t="s">
        <v>2487</v>
      </c>
      <c r="C752" s="251" t="s">
        <v>2487</v>
      </c>
      <c r="D752" s="251" t="s">
        <v>2487</v>
      </c>
      <c r="E752" s="251" t="s">
        <v>2487</v>
      </c>
      <c r="F752" s="251" t="s">
        <v>2487</v>
      </c>
      <c r="G752" s="251" t="s">
        <v>2487</v>
      </c>
      <c r="H752" s="251" t="s">
        <v>2487</v>
      </c>
      <c r="I752" s="251" t="s">
        <v>2487</v>
      </c>
      <c r="J752" s="251" t="s">
        <v>2487</v>
      </c>
      <c r="K752" s="251" t="s">
        <v>2487</v>
      </c>
      <c r="L752" s="251" t="s">
        <v>2487</v>
      </c>
      <c r="M752" s="251" t="s">
        <v>2487</v>
      </c>
      <c r="N752" s="251" t="s">
        <v>2487</v>
      </c>
      <c r="O752" s="251" t="s">
        <v>2487</v>
      </c>
      <c r="P752" s="251" t="s">
        <v>2487</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1800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1801</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2509</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194</v>
      </c>
      <c r="AE760" s="221" t="s">
        <v>9</v>
      </c>
      <c r="AF760" s="85" t="s">
        <v>1706</v>
      </c>
      <c r="AG760" s="85" t="s">
        <v>1707</v>
      </c>
      <c r="AH760" s="85" t="s">
        <v>1708</v>
      </c>
      <c r="AI760" s="86" t="s">
        <v>1709</v>
      </c>
      <c r="AJ760" s="85"/>
      <c r="AK760" s="86" t="s">
        <v>1710</v>
      </c>
    </row>
    <row r="761" spans="1:37" ht="24.9" customHeight="1" thickTop="1" thickBot="1" x14ac:dyDescent="0.3">
      <c r="A761" s="251" t="s">
        <v>2490</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2491</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2492</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2350</v>
      </c>
      <c r="B764" s="251" t="s">
        <v>2350</v>
      </c>
      <c r="C764" s="251" t="s">
        <v>2350</v>
      </c>
      <c r="D764" s="251" t="s">
        <v>2350</v>
      </c>
      <c r="E764" s="251" t="s">
        <v>2350</v>
      </c>
      <c r="F764" s="251" t="s">
        <v>2350</v>
      </c>
      <c r="G764" s="251" t="s">
        <v>2350</v>
      </c>
      <c r="H764" s="251" t="s">
        <v>2350</v>
      </c>
      <c r="I764" s="251" t="s">
        <v>2350</v>
      </c>
      <c r="J764" s="251" t="s">
        <v>2350</v>
      </c>
      <c r="K764" s="251" t="s">
        <v>2350</v>
      </c>
      <c r="L764" s="251" t="s">
        <v>2350</v>
      </c>
      <c r="M764" s="251" t="s">
        <v>2350</v>
      </c>
      <c r="N764" s="251" t="s">
        <v>2350</v>
      </c>
      <c r="O764" s="251" t="s">
        <v>2350</v>
      </c>
      <c r="P764" s="251" t="s">
        <v>2350</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2510</v>
      </c>
      <c r="B765" s="251" t="s">
        <v>2510</v>
      </c>
      <c r="C765" s="251" t="s">
        <v>2510</v>
      </c>
      <c r="D765" s="251" t="s">
        <v>2510</v>
      </c>
      <c r="E765" s="251" t="s">
        <v>2510</v>
      </c>
      <c r="F765" s="251" t="s">
        <v>2510</v>
      </c>
      <c r="G765" s="251" t="s">
        <v>2510</v>
      </c>
      <c r="H765" s="251" t="s">
        <v>2510</v>
      </c>
      <c r="I765" s="251" t="s">
        <v>2510</v>
      </c>
      <c r="J765" s="251" t="s">
        <v>2510</v>
      </c>
      <c r="K765" s="251" t="s">
        <v>2510</v>
      </c>
      <c r="L765" s="251" t="s">
        <v>2510</v>
      </c>
      <c r="M765" s="251" t="s">
        <v>2510</v>
      </c>
      <c r="N765" s="251" t="s">
        <v>2510</v>
      </c>
      <c r="O765" s="251" t="s">
        <v>2510</v>
      </c>
      <c r="P765" s="251" t="s">
        <v>2510</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2511</v>
      </c>
      <c r="B766" s="251" t="s">
        <v>2511</v>
      </c>
      <c r="C766" s="251" t="s">
        <v>2511</v>
      </c>
      <c r="D766" s="251" t="s">
        <v>2511</v>
      </c>
      <c r="E766" s="251" t="s">
        <v>2511</v>
      </c>
      <c r="F766" s="251" t="s">
        <v>2511</v>
      </c>
      <c r="G766" s="251" t="s">
        <v>2511</v>
      </c>
      <c r="H766" s="251" t="s">
        <v>2511</v>
      </c>
      <c r="I766" s="251" t="s">
        <v>2511</v>
      </c>
      <c r="J766" s="251" t="s">
        <v>2511</v>
      </c>
      <c r="K766" s="251" t="s">
        <v>2511</v>
      </c>
      <c r="L766" s="251" t="s">
        <v>2511</v>
      </c>
      <c r="M766" s="251" t="s">
        <v>2511</v>
      </c>
      <c r="N766" s="251" t="s">
        <v>2511</v>
      </c>
      <c r="O766" s="251" t="s">
        <v>2511</v>
      </c>
      <c r="P766" s="251" t="s">
        <v>2511</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2512</v>
      </c>
      <c r="B767" s="251" t="s">
        <v>2512</v>
      </c>
      <c r="C767" s="251" t="s">
        <v>2512</v>
      </c>
      <c r="D767" s="251" t="s">
        <v>2512</v>
      </c>
      <c r="E767" s="251" t="s">
        <v>2512</v>
      </c>
      <c r="F767" s="251" t="s">
        <v>2512</v>
      </c>
      <c r="G767" s="251" t="s">
        <v>2512</v>
      </c>
      <c r="H767" s="251" t="s">
        <v>2512</v>
      </c>
      <c r="I767" s="251" t="s">
        <v>2512</v>
      </c>
      <c r="J767" s="251" t="s">
        <v>2512</v>
      </c>
      <c r="K767" s="251" t="s">
        <v>2512</v>
      </c>
      <c r="L767" s="251" t="s">
        <v>2512</v>
      </c>
      <c r="M767" s="251" t="s">
        <v>2512</v>
      </c>
      <c r="N767" s="251" t="s">
        <v>2512</v>
      </c>
      <c r="O767" s="251" t="s">
        <v>2512</v>
      </c>
      <c r="P767" s="251" t="s">
        <v>2512</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2513</v>
      </c>
      <c r="B768" s="251" t="s">
        <v>2513</v>
      </c>
      <c r="C768" s="251" t="s">
        <v>2513</v>
      </c>
      <c r="D768" s="251" t="s">
        <v>2513</v>
      </c>
      <c r="E768" s="251" t="s">
        <v>2513</v>
      </c>
      <c r="F768" s="251" t="s">
        <v>2513</v>
      </c>
      <c r="G768" s="251" t="s">
        <v>2513</v>
      </c>
      <c r="H768" s="251" t="s">
        <v>2513</v>
      </c>
      <c r="I768" s="251" t="s">
        <v>2513</v>
      </c>
      <c r="J768" s="251" t="s">
        <v>2513</v>
      </c>
      <c r="K768" s="251" t="s">
        <v>2513</v>
      </c>
      <c r="L768" s="251" t="s">
        <v>2513</v>
      </c>
      <c r="M768" s="251" t="s">
        <v>2513</v>
      </c>
      <c r="N768" s="251" t="s">
        <v>2513</v>
      </c>
      <c r="O768" s="251" t="s">
        <v>2513</v>
      </c>
      <c r="P768" s="251" t="s">
        <v>2513</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1711</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1712</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2554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194</v>
      </c>
      <c r="AE772" s="103" t="s">
        <v>9</v>
      </c>
      <c r="AF772" s="85" t="s">
        <v>1706</v>
      </c>
      <c r="AG772" s="85" t="s">
        <v>1707</v>
      </c>
      <c r="AH772" s="85" t="s">
        <v>1708</v>
      </c>
      <c r="AI772" s="86" t="s">
        <v>1709</v>
      </c>
      <c r="AJ772" s="85"/>
      <c r="AK772" s="86" t="s">
        <v>1710</v>
      </c>
    </row>
    <row r="773" spans="1:37" ht="24.9" customHeight="1" thickTop="1" thickBot="1" x14ac:dyDescent="0.3">
      <c r="A773" s="251" t="s">
        <v>2514</v>
      </c>
      <c r="B773" s="251" t="s">
        <v>1141</v>
      </c>
      <c r="C773" s="251" t="s">
        <v>1141</v>
      </c>
      <c r="D773" s="251" t="s">
        <v>1141</v>
      </c>
      <c r="E773" s="251" t="s">
        <v>1141</v>
      </c>
      <c r="F773" s="251" t="s">
        <v>1141</v>
      </c>
      <c r="G773" s="251" t="s">
        <v>1141</v>
      </c>
      <c r="H773" s="251" t="s">
        <v>1141</v>
      </c>
      <c r="I773" s="251" t="s">
        <v>1141</v>
      </c>
      <c r="J773" s="251" t="s">
        <v>1141</v>
      </c>
      <c r="K773" s="251" t="s">
        <v>1141</v>
      </c>
      <c r="L773" s="251" t="s">
        <v>1141</v>
      </c>
      <c r="M773" s="251" t="s">
        <v>1141</v>
      </c>
      <c r="N773" s="251" t="s">
        <v>1141</v>
      </c>
      <c r="O773" s="251" t="s">
        <v>1141</v>
      </c>
      <c r="P773" s="251" t="s">
        <v>1141</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1055</v>
      </c>
      <c r="B774" s="251" t="s">
        <v>1142</v>
      </c>
      <c r="C774" s="251" t="s">
        <v>1142</v>
      </c>
      <c r="D774" s="251" t="s">
        <v>1142</v>
      </c>
      <c r="E774" s="251" t="s">
        <v>1142</v>
      </c>
      <c r="F774" s="251" t="s">
        <v>1142</v>
      </c>
      <c r="G774" s="251" t="s">
        <v>1142</v>
      </c>
      <c r="H774" s="251" t="s">
        <v>1142</v>
      </c>
      <c r="I774" s="251" t="s">
        <v>1142</v>
      </c>
      <c r="J774" s="251" t="s">
        <v>1142</v>
      </c>
      <c r="K774" s="251" t="s">
        <v>1142</v>
      </c>
      <c r="L774" s="251" t="s">
        <v>1142</v>
      </c>
      <c r="M774" s="251" t="s">
        <v>1142</v>
      </c>
      <c r="N774" s="251" t="s">
        <v>1142</v>
      </c>
      <c r="O774" s="251" t="s">
        <v>1142</v>
      </c>
      <c r="P774" s="251" t="s">
        <v>1142</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1056</v>
      </c>
      <c r="B775" s="251" t="s">
        <v>1143</v>
      </c>
      <c r="C775" s="251" t="s">
        <v>1143</v>
      </c>
      <c r="D775" s="251" t="s">
        <v>1143</v>
      </c>
      <c r="E775" s="251" t="s">
        <v>1143</v>
      </c>
      <c r="F775" s="251" t="s">
        <v>1143</v>
      </c>
      <c r="G775" s="251" t="s">
        <v>1143</v>
      </c>
      <c r="H775" s="251" t="s">
        <v>1143</v>
      </c>
      <c r="I775" s="251" t="s">
        <v>1143</v>
      </c>
      <c r="J775" s="251" t="s">
        <v>1143</v>
      </c>
      <c r="K775" s="251" t="s">
        <v>1143</v>
      </c>
      <c r="L775" s="251" t="s">
        <v>1143</v>
      </c>
      <c r="M775" s="251" t="s">
        <v>1143</v>
      </c>
      <c r="N775" s="251" t="s">
        <v>1143</v>
      </c>
      <c r="O775" s="251" t="s">
        <v>1143</v>
      </c>
      <c r="P775" s="251" t="s">
        <v>1143</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1057</v>
      </c>
      <c r="B776" s="251" t="s">
        <v>1144</v>
      </c>
      <c r="C776" s="251" t="s">
        <v>1144</v>
      </c>
      <c r="D776" s="251" t="s">
        <v>1144</v>
      </c>
      <c r="E776" s="251" t="s">
        <v>1144</v>
      </c>
      <c r="F776" s="251" t="s">
        <v>1144</v>
      </c>
      <c r="G776" s="251" t="s">
        <v>1144</v>
      </c>
      <c r="H776" s="251" t="s">
        <v>1144</v>
      </c>
      <c r="I776" s="251" t="s">
        <v>1144</v>
      </c>
      <c r="J776" s="251" t="s">
        <v>1144</v>
      </c>
      <c r="K776" s="251" t="s">
        <v>1144</v>
      </c>
      <c r="L776" s="251" t="s">
        <v>1144</v>
      </c>
      <c r="M776" s="251" t="s">
        <v>1144</v>
      </c>
      <c r="N776" s="251" t="s">
        <v>1144</v>
      </c>
      <c r="O776" s="251" t="s">
        <v>1144</v>
      </c>
      <c r="P776" s="251" t="s">
        <v>1144</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2515</v>
      </c>
      <c r="B777" s="251" t="s">
        <v>2487</v>
      </c>
      <c r="C777" s="251" t="s">
        <v>2487</v>
      </c>
      <c r="D777" s="251" t="s">
        <v>2487</v>
      </c>
      <c r="E777" s="251" t="s">
        <v>2487</v>
      </c>
      <c r="F777" s="251" t="s">
        <v>2487</v>
      </c>
      <c r="G777" s="251" t="s">
        <v>2487</v>
      </c>
      <c r="H777" s="251" t="s">
        <v>2487</v>
      </c>
      <c r="I777" s="251" t="s">
        <v>2487</v>
      </c>
      <c r="J777" s="251" t="s">
        <v>2487</v>
      </c>
      <c r="K777" s="251" t="s">
        <v>2487</v>
      </c>
      <c r="L777" s="251" t="s">
        <v>2487</v>
      </c>
      <c r="M777" s="251" t="s">
        <v>2487</v>
      </c>
      <c r="N777" s="251" t="s">
        <v>2487</v>
      </c>
      <c r="O777" s="251" t="s">
        <v>2487</v>
      </c>
      <c r="P777" s="251" t="s">
        <v>2487</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1802</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1803</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2516</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194</v>
      </c>
      <c r="AE785" s="221" t="s">
        <v>9</v>
      </c>
      <c r="AF785" s="85" t="s">
        <v>1706</v>
      </c>
      <c r="AG785" s="85" t="s">
        <v>1707</v>
      </c>
      <c r="AH785" s="85" t="s">
        <v>1708</v>
      </c>
      <c r="AI785" s="86" t="s">
        <v>1709</v>
      </c>
      <c r="AJ785" s="85"/>
      <c r="AK785" s="86" t="s">
        <v>1710</v>
      </c>
    </row>
    <row r="786" spans="1:37" ht="24.9" customHeight="1" thickTop="1" thickBot="1" x14ac:dyDescent="0.3">
      <c r="A786" s="251" t="s">
        <v>2517</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2491</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2492</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2350</v>
      </c>
      <c r="B789" s="251" t="s">
        <v>2350</v>
      </c>
      <c r="C789" s="251" t="s">
        <v>2350</v>
      </c>
      <c r="D789" s="251" t="s">
        <v>2350</v>
      </c>
      <c r="E789" s="251" t="s">
        <v>2350</v>
      </c>
      <c r="F789" s="251" t="s">
        <v>2350</v>
      </c>
      <c r="G789" s="251" t="s">
        <v>2350</v>
      </c>
      <c r="H789" s="251" t="s">
        <v>2350</v>
      </c>
      <c r="I789" s="251" t="s">
        <v>2350</v>
      </c>
      <c r="J789" s="251" t="s">
        <v>2350</v>
      </c>
      <c r="K789" s="251" t="s">
        <v>2350</v>
      </c>
      <c r="L789" s="251" t="s">
        <v>2350</v>
      </c>
      <c r="M789" s="251" t="s">
        <v>2350</v>
      </c>
      <c r="N789" s="251" t="s">
        <v>2350</v>
      </c>
      <c r="O789" s="251" t="s">
        <v>2350</v>
      </c>
      <c r="P789" s="251" t="s">
        <v>2350</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2518</v>
      </c>
      <c r="B790" s="252" t="s">
        <v>2518</v>
      </c>
      <c r="C790" s="252" t="s">
        <v>2518</v>
      </c>
      <c r="D790" s="252" t="s">
        <v>2518</v>
      </c>
      <c r="E790" s="252" t="s">
        <v>2518</v>
      </c>
      <c r="F790" s="252" t="s">
        <v>2518</v>
      </c>
      <c r="G790" s="252" t="s">
        <v>2518</v>
      </c>
      <c r="H790" s="252" t="s">
        <v>2518</v>
      </c>
      <c r="I790" s="252" t="s">
        <v>2518</v>
      </c>
      <c r="J790" s="252" t="s">
        <v>2518</v>
      </c>
      <c r="K790" s="252" t="s">
        <v>2518</v>
      </c>
      <c r="L790" s="252" t="s">
        <v>2518</v>
      </c>
      <c r="M790" s="252" t="s">
        <v>2518</v>
      </c>
      <c r="N790" s="252" t="s">
        <v>2518</v>
      </c>
      <c r="O790" s="252" t="s">
        <v>2518</v>
      </c>
      <c r="P790" s="252" t="s">
        <v>2518</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2519</v>
      </c>
      <c r="B791" s="252" t="s">
        <v>2519</v>
      </c>
      <c r="C791" s="252" t="s">
        <v>2519</v>
      </c>
      <c r="D791" s="252" t="s">
        <v>2519</v>
      </c>
      <c r="E791" s="252" t="s">
        <v>2519</v>
      </c>
      <c r="F791" s="252" t="s">
        <v>2519</v>
      </c>
      <c r="G791" s="252" t="s">
        <v>2519</v>
      </c>
      <c r="H791" s="252" t="s">
        <v>2519</v>
      </c>
      <c r="I791" s="252" t="s">
        <v>2519</v>
      </c>
      <c r="J791" s="252" t="s">
        <v>2519</v>
      </c>
      <c r="K791" s="252" t="s">
        <v>2519</v>
      </c>
      <c r="L791" s="252" t="s">
        <v>2519</v>
      </c>
      <c r="M791" s="252" t="s">
        <v>2519</v>
      </c>
      <c r="N791" s="252" t="s">
        <v>2519</v>
      </c>
      <c r="O791" s="252" t="s">
        <v>2519</v>
      </c>
      <c r="P791" s="252" t="s">
        <v>2519</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2520</v>
      </c>
      <c r="B792" s="251" t="s">
        <v>2520</v>
      </c>
      <c r="C792" s="251" t="s">
        <v>2520</v>
      </c>
      <c r="D792" s="251" t="s">
        <v>2520</v>
      </c>
      <c r="E792" s="251" t="s">
        <v>2520</v>
      </c>
      <c r="F792" s="251" t="s">
        <v>2520</v>
      </c>
      <c r="G792" s="251" t="s">
        <v>2520</v>
      </c>
      <c r="H792" s="251" t="s">
        <v>2520</v>
      </c>
      <c r="I792" s="251" t="s">
        <v>2520</v>
      </c>
      <c r="J792" s="251" t="s">
        <v>2520</v>
      </c>
      <c r="K792" s="251" t="s">
        <v>2520</v>
      </c>
      <c r="L792" s="251" t="s">
        <v>2520</v>
      </c>
      <c r="M792" s="251" t="s">
        <v>2520</v>
      </c>
      <c r="N792" s="251" t="s">
        <v>2520</v>
      </c>
      <c r="O792" s="251" t="s">
        <v>2520</v>
      </c>
      <c r="P792" s="251" t="s">
        <v>2520</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2521</v>
      </c>
      <c r="B793" s="251" t="s">
        <v>2521</v>
      </c>
      <c r="C793" s="251" t="s">
        <v>2521</v>
      </c>
      <c r="D793" s="251" t="s">
        <v>2521</v>
      </c>
      <c r="E793" s="251" t="s">
        <v>2521</v>
      </c>
      <c r="F793" s="251" t="s">
        <v>2521</v>
      </c>
      <c r="G793" s="251" t="s">
        <v>2521</v>
      </c>
      <c r="H793" s="251" t="s">
        <v>2521</v>
      </c>
      <c r="I793" s="251" t="s">
        <v>2521</v>
      </c>
      <c r="J793" s="251" t="s">
        <v>2521</v>
      </c>
      <c r="K793" s="251" t="s">
        <v>2521</v>
      </c>
      <c r="L793" s="251" t="s">
        <v>2521</v>
      </c>
      <c r="M793" s="251" t="s">
        <v>2521</v>
      </c>
      <c r="N793" s="251" t="s">
        <v>2521</v>
      </c>
      <c r="O793" s="251" t="s">
        <v>2521</v>
      </c>
      <c r="P793" s="251" t="s">
        <v>2521</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2522</v>
      </c>
      <c r="B794" s="251" t="s">
        <v>2522</v>
      </c>
      <c r="C794" s="251" t="s">
        <v>2522</v>
      </c>
      <c r="D794" s="251" t="s">
        <v>2522</v>
      </c>
      <c r="E794" s="251" t="s">
        <v>2522</v>
      </c>
      <c r="F794" s="251" t="s">
        <v>2522</v>
      </c>
      <c r="G794" s="251" t="s">
        <v>2522</v>
      </c>
      <c r="H794" s="251" t="s">
        <v>2522</v>
      </c>
      <c r="I794" s="251" t="s">
        <v>2522</v>
      </c>
      <c r="J794" s="251" t="s">
        <v>2522</v>
      </c>
      <c r="K794" s="251" t="s">
        <v>2522</v>
      </c>
      <c r="L794" s="251" t="s">
        <v>2522</v>
      </c>
      <c r="M794" s="251" t="s">
        <v>2522</v>
      </c>
      <c r="N794" s="251" t="s">
        <v>2522</v>
      </c>
      <c r="O794" s="251" t="s">
        <v>2522</v>
      </c>
      <c r="P794" s="251" t="s">
        <v>2522</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1804</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1805</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203</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194</v>
      </c>
      <c r="AE798" s="103" t="s">
        <v>9</v>
      </c>
      <c r="AF798" s="85" t="s">
        <v>1706</v>
      </c>
      <c r="AG798" s="85" t="s">
        <v>1707</v>
      </c>
      <c r="AH798" s="85" t="s">
        <v>1708</v>
      </c>
      <c r="AI798" s="86" t="s">
        <v>1709</v>
      </c>
      <c r="AJ798" s="85"/>
      <c r="AK798" s="86" t="s">
        <v>1710</v>
      </c>
    </row>
    <row r="799" spans="1:37" ht="24.9" customHeight="1" thickTop="1" thickBot="1" x14ac:dyDescent="0.3">
      <c r="A799" s="251" t="s">
        <v>2107</v>
      </c>
      <c r="B799" s="251" t="s">
        <v>1141</v>
      </c>
      <c r="C799" s="251" t="s">
        <v>1141</v>
      </c>
      <c r="D799" s="251" t="s">
        <v>1141</v>
      </c>
      <c r="E799" s="251" t="s">
        <v>1141</v>
      </c>
      <c r="F799" s="251" t="s">
        <v>1141</v>
      </c>
      <c r="G799" s="251" t="s">
        <v>1141</v>
      </c>
      <c r="H799" s="251" t="s">
        <v>1141</v>
      </c>
      <c r="I799" s="251" t="s">
        <v>1141</v>
      </c>
      <c r="J799" s="251" t="s">
        <v>1141</v>
      </c>
      <c r="K799" s="251" t="s">
        <v>1141</v>
      </c>
      <c r="L799" s="251" t="s">
        <v>1141</v>
      </c>
      <c r="M799" s="251" t="s">
        <v>1141</v>
      </c>
      <c r="N799" s="251" t="s">
        <v>1141</v>
      </c>
      <c r="O799" s="251" t="s">
        <v>1141</v>
      </c>
      <c r="P799" s="251" t="s">
        <v>1141</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2108</v>
      </c>
      <c r="B800" s="251" t="s">
        <v>1142</v>
      </c>
      <c r="C800" s="251" t="s">
        <v>1142</v>
      </c>
      <c r="D800" s="251" t="s">
        <v>1142</v>
      </c>
      <c r="E800" s="251" t="s">
        <v>1142</v>
      </c>
      <c r="F800" s="251" t="s">
        <v>1142</v>
      </c>
      <c r="G800" s="251" t="s">
        <v>1142</v>
      </c>
      <c r="H800" s="251" t="s">
        <v>1142</v>
      </c>
      <c r="I800" s="251" t="s">
        <v>1142</v>
      </c>
      <c r="J800" s="251" t="s">
        <v>1142</v>
      </c>
      <c r="K800" s="251" t="s">
        <v>1142</v>
      </c>
      <c r="L800" s="251" t="s">
        <v>1142</v>
      </c>
      <c r="M800" s="251" t="s">
        <v>1142</v>
      </c>
      <c r="N800" s="251" t="s">
        <v>1142</v>
      </c>
      <c r="O800" s="251" t="s">
        <v>1142</v>
      </c>
      <c r="P800" s="251" t="s">
        <v>1142</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2109</v>
      </c>
      <c r="B801" s="251" t="s">
        <v>1143</v>
      </c>
      <c r="C801" s="251" t="s">
        <v>1143</v>
      </c>
      <c r="D801" s="251" t="s">
        <v>1143</v>
      </c>
      <c r="E801" s="251" t="s">
        <v>1143</v>
      </c>
      <c r="F801" s="251" t="s">
        <v>1143</v>
      </c>
      <c r="G801" s="251" t="s">
        <v>1143</v>
      </c>
      <c r="H801" s="251" t="s">
        <v>1143</v>
      </c>
      <c r="I801" s="251" t="s">
        <v>1143</v>
      </c>
      <c r="J801" s="251" t="s">
        <v>1143</v>
      </c>
      <c r="K801" s="251" t="s">
        <v>1143</v>
      </c>
      <c r="L801" s="251" t="s">
        <v>1143</v>
      </c>
      <c r="M801" s="251" t="s">
        <v>1143</v>
      </c>
      <c r="N801" s="251" t="s">
        <v>1143</v>
      </c>
      <c r="O801" s="251" t="s">
        <v>1143</v>
      </c>
      <c r="P801" s="251" t="s">
        <v>1143</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2110</v>
      </c>
      <c r="B802" s="251" t="s">
        <v>1144</v>
      </c>
      <c r="C802" s="251" t="s">
        <v>1144</v>
      </c>
      <c r="D802" s="251" t="s">
        <v>1144</v>
      </c>
      <c r="E802" s="251" t="s">
        <v>1144</v>
      </c>
      <c r="F802" s="251" t="s">
        <v>1144</v>
      </c>
      <c r="G802" s="251" t="s">
        <v>1144</v>
      </c>
      <c r="H802" s="251" t="s">
        <v>1144</v>
      </c>
      <c r="I802" s="251" t="s">
        <v>1144</v>
      </c>
      <c r="J802" s="251" t="s">
        <v>1144</v>
      </c>
      <c r="K802" s="251" t="s">
        <v>1144</v>
      </c>
      <c r="L802" s="251" t="s">
        <v>1144</v>
      </c>
      <c r="M802" s="251" t="s">
        <v>1144</v>
      </c>
      <c r="N802" s="251" t="s">
        <v>1144</v>
      </c>
      <c r="O802" s="251" t="s">
        <v>1144</v>
      </c>
      <c r="P802" s="251" t="s">
        <v>1144</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2523</v>
      </c>
      <c r="B803" s="251" t="s">
        <v>2487</v>
      </c>
      <c r="C803" s="251" t="s">
        <v>2487</v>
      </c>
      <c r="D803" s="251" t="s">
        <v>2487</v>
      </c>
      <c r="E803" s="251" t="s">
        <v>2487</v>
      </c>
      <c r="F803" s="251" t="s">
        <v>2487</v>
      </c>
      <c r="G803" s="251" t="s">
        <v>2487</v>
      </c>
      <c r="H803" s="251" t="s">
        <v>2487</v>
      </c>
      <c r="I803" s="251" t="s">
        <v>2487</v>
      </c>
      <c r="J803" s="251" t="s">
        <v>2487</v>
      </c>
      <c r="K803" s="251" t="s">
        <v>2487</v>
      </c>
      <c r="L803" s="251" t="s">
        <v>2487</v>
      </c>
      <c r="M803" s="251" t="s">
        <v>2487</v>
      </c>
      <c r="N803" s="251" t="s">
        <v>2487</v>
      </c>
      <c r="O803" s="251" t="s">
        <v>2487</v>
      </c>
      <c r="P803" s="251" t="s">
        <v>2487</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1806</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1807</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2555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194</v>
      </c>
      <c r="AE811" s="221" t="s">
        <v>9</v>
      </c>
      <c r="AF811" s="85" t="s">
        <v>1706</v>
      </c>
      <c r="AG811" s="85" t="s">
        <v>1707</v>
      </c>
      <c r="AH811" s="85" t="s">
        <v>1708</v>
      </c>
      <c r="AI811" s="86" t="s">
        <v>1709</v>
      </c>
      <c r="AJ811" s="85"/>
      <c r="AK811" s="86" t="s">
        <v>1710</v>
      </c>
    </row>
    <row r="812" spans="1:37" ht="24.9" customHeight="1" thickTop="1" thickBot="1" x14ac:dyDescent="0.3">
      <c r="A812" s="251" t="s">
        <v>2525</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2526</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2527</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2350</v>
      </c>
      <c r="B815" s="251" t="s">
        <v>2350</v>
      </c>
      <c r="C815" s="251" t="s">
        <v>2350</v>
      </c>
      <c r="D815" s="251" t="s">
        <v>2350</v>
      </c>
      <c r="E815" s="251" t="s">
        <v>2350</v>
      </c>
      <c r="F815" s="251" t="s">
        <v>2350</v>
      </c>
      <c r="G815" s="251" t="s">
        <v>2350</v>
      </c>
      <c r="H815" s="251" t="s">
        <v>2350</v>
      </c>
      <c r="I815" s="251" t="s">
        <v>2350</v>
      </c>
      <c r="J815" s="251" t="s">
        <v>2350</v>
      </c>
      <c r="K815" s="251" t="s">
        <v>2350</v>
      </c>
      <c r="L815" s="251" t="s">
        <v>2350</v>
      </c>
      <c r="M815" s="251" t="s">
        <v>2350</v>
      </c>
      <c r="N815" s="251" t="s">
        <v>2350</v>
      </c>
      <c r="O815" s="251" t="s">
        <v>2350</v>
      </c>
      <c r="P815" s="251" t="s">
        <v>2350</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2528</v>
      </c>
      <c r="B816" s="252" t="s">
        <v>2528</v>
      </c>
      <c r="C816" s="252" t="s">
        <v>2528</v>
      </c>
      <c r="D816" s="252" t="s">
        <v>2528</v>
      </c>
      <c r="E816" s="252" t="s">
        <v>2528</v>
      </c>
      <c r="F816" s="252" t="s">
        <v>2528</v>
      </c>
      <c r="G816" s="252" t="s">
        <v>2528</v>
      </c>
      <c r="H816" s="252" t="s">
        <v>2528</v>
      </c>
      <c r="I816" s="252" t="s">
        <v>2528</v>
      </c>
      <c r="J816" s="252" t="s">
        <v>2528</v>
      </c>
      <c r="K816" s="252" t="s">
        <v>2528</v>
      </c>
      <c r="L816" s="252" t="s">
        <v>2528</v>
      </c>
      <c r="M816" s="252" t="s">
        <v>2528</v>
      </c>
      <c r="N816" s="252" t="s">
        <v>2528</v>
      </c>
      <c r="O816" s="252" t="s">
        <v>2528</v>
      </c>
      <c r="P816" s="252" t="s">
        <v>2528</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2529</v>
      </c>
      <c r="B817" s="252" t="s">
        <v>2529</v>
      </c>
      <c r="C817" s="252" t="s">
        <v>2529</v>
      </c>
      <c r="D817" s="252" t="s">
        <v>2529</v>
      </c>
      <c r="E817" s="252" t="s">
        <v>2529</v>
      </c>
      <c r="F817" s="252" t="s">
        <v>2529</v>
      </c>
      <c r="G817" s="252" t="s">
        <v>2529</v>
      </c>
      <c r="H817" s="252" t="s">
        <v>2529</v>
      </c>
      <c r="I817" s="252" t="s">
        <v>2529</v>
      </c>
      <c r="J817" s="252" t="s">
        <v>2529</v>
      </c>
      <c r="K817" s="252" t="s">
        <v>2529</v>
      </c>
      <c r="L817" s="252" t="s">
        <v>2529</v>
      </c>
      <c r="M817" s="252" t="s">
        <v>2529</v>
      </c>
      <c r="N817" s="252" t="s">
        <v>2529</v>
      </c>
      <c r="O817" s="252" t="s">
        <v>2529</v>
      </c>
      <c r="P817" s="252" t="s">
        <v>2529</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2530</v>
      </c>
      <c r="B818" s="251" t="s">
        <v>2530</v>
      </c>
      <c r="C818" s="251" t="s">
        <v>2530</v>
      </c>
      <c r="D818" s="251" t="s">
        <v>2530</v>
      </c>
      <c r="E818" s="251" t="s">
        <v>2530</v>
      </c>
      <c r="F818" s="251" t="s">
        <v>2530</v>
      </c>
      <c r="G818" s="251" t="s">
        <v>2530</v>
      </c>
      <c r="H818" s="251" t="s">
        <v>2530</v>
      </c>
      <c r="I818" s="251" t="s">
        <v>2530</v>
      </c>
      <c r="J818" s="251" t="s">
        <v>2530</v>
      </c>
      <c r="K818" s="251" t="s">
        <v>2530</v>
      </c>
      <c r="L818" s="251" t="s">
        <v>2530</v>
      </c>
      <c r="M818" s="251" t="s">
        <v>2530</v>
      </c>
      <c r="N818" s="251" t="s">
        <v>2530</v>
      </c>
      <c r="O818" s="251" t="s">
        <v>2530</v>
      </c>
      <c r="P818" s="251" t="s">
        <v>2530</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2531</v>
      </c>
      <c r="B819" s="251" t="s">
        <v>2531</v>
      </c>
      <c r="C819" s="251" t="s">
        <v>2531</v>
      </c>
      <c r="D819" s="251" t="s">
        <v>2531</v>
      </c>
      <c r="E819" s="251" t="s">
        <v>2531</v>
      </c>
      <c r="F819" s="251" t="s">
        <v>2531</v>
      </c>
      <c r="G819" s="251" t="s">
        <v>2531</v>
      </c>
      <c r="H819" s="251" t="s">
        <v>2531</v>
      </c>
      <c r="I819" s="251" t="s">
        <v>2531</v>
      </c>
      <c r="J819" s="251" t="s">
        <v>2531</v>
      </c>
      <c r="K819" s="251" t="s">
        <v>2531</v>
      </c>
      <c r="L819" s="251" t="s">
        <v>2531</v>
      </c>
      <c r="M819" s="251" t="s">
        <v>2531</v>
      </c>
      <c r="N819" s="251" t="s">
        <v>2531</v>
      </c>
      <c r="O819" s="251" t="s">
        <v>2531</v>
      </c>
      <c r="P819" s="251" t="s">
        <v>2531</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2532</v>
      </c>
      <c r="B820" s="251" t="s">
        <v>2532</v>
      </c>
      <c r="C820" s="251" t="s">
        <v>2532</v>
      </c>
      <c r="D820" s="251" t="s">
        <v>2532</v>
      </c>
      <c r="E820" s="251" t="s">
        <v>2532</v>
      </c>
      <c r="F820" s="251" t="s">
        <v>2532</v>
      </c>
      <c r="G820" s="251" t="s">
        <v>2532</v>
      </c>
      <c r="H820" s="251" t="s">
        <v>2532</v>
      </c>
      <c r="I820" s="251" t="s">
        <v>2532</v>
      </c>
      <c r="J820" s="251" t="s">
        <v>2532</v>
      </c>
      <c r="K820" s="251" t="s">
        <v>2532</v>
      </c>
      <c r="L820" s="251" t="s">
        <v>2532</v>
      </c>
      <c r="M820" s="251" t="s">
        <v>2532</v>
      </c>
      <c r="N820" s="251" t="s">
        <v>2532</v>
      </c>
      <c r="O820" s="251" t="s">
        <v>2532</v>
      </c>
      <c r="P820" s="251" t="s">
        <v>2532</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2533</v>
      </c>
      <c r="B821" s="251" t="s">
        <v>2533</v>
      </c>
      <c r="C821" s="251" t="s">
        <v>2533</v>
      </c>
      <c r="D821" s="251" t="s">
        <v>2533</v>
      </c>
      <c r="E821" s="251" t="s">
        <v>2533</v>
      </c>
      <c r="F821" s="251" t="s">
        <v>2533</v>
      </c>
      <c r="G821" s="251" t="s">
        <v>2533</v>
      </c>
      <c r="H821" s="251" t="s">
        <v>2533</v>
      </c>
      <c r="I821" s="251" t="s">
        <v>2533</v>
      </c>
      <c r="J821" s="251" t="s">
        <v>2533</v>
      </c>
      <c r="K821" s="251" t="s">
        <v>2533</v>
      </c>
      <c r="L821" s="251" t="s">
        <v>2533</v>
      </c>
      <c r="M821" s="251" t="s">
        <v>2533</v>
      </c>
      <c r="N821" s="251" t="s">
        <v>2533</v>
      </c>
      <c r="O821" s="251" t="s">
        <v>2533</v>
      </c>
      <c r="P821" s="251" t="s">
        <v>2533</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2534</v>
      </c>
      <c r="B822" s="251" t="s">
        <v>2534</v>
      </c>
      <c r="C822" s="251" t="s">
        <v>2534</v>
      </c>
      <c r="D822" s="251" t="s">
        <v>2534</v>
      </c>
      <c r="E822" s="251" t="s">
        <v>2534</v>
      </c>
      <c r="F822" s="251" t="s">
        <v>2534</v>
      </c>
      <c r="G822" s="251" t="s">
        <v>2534</v>
      </c>
      <c r="H822" s="251" t="s">
        <v>2534</v>
      </c>
      <c r="I822" s="251" t="s">
        <v>2534</v>
      </c>
      <c r="J822" s="251" t="s">
        <v>2534</v>
      </c>
      <c r="K822" s="251" t="s">
        <v>2534</v>
      </c>
      <c r="L822" s="251" t="s">
        <v>2534</v>
      </c>
      <c r="M822" s="251" t="s">
        <v>2534</v>
      </c>
      <c r="N822" s="251" t="s">
        <v>2534</v>
      </c>
      <c r="O822" s="251" t="s">
        <v>2534</v>
      </c>
      <c r="P822" s="251" t="s">
        <v>2534</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1808</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1809</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203</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194</v>
      </c>
      <c r="AE826" s="103" t="s">
        <v>9</v>
      </c>
      <c r="AF826" s="85" t="s">
        <v>1706</v>
      </c>
      <c r="AG826" s="85" t="s">
        <v>1707</v>
      </c>
      <c r="AH826" s="85" t="s">
        <v>1708</v>
      </c>
      <c r="AI826" s="86" t="s">
        <v>1709</v>
      </c>
      <c r="AJ826" s="85"/>
      <c r="AK826" s="86" t="s">
        <v>1710</v>
      </c>
    </row>
    <row r="827" spans="1:37" ht="24.9" customHeight="1" thickTop="1" thickBot="1" x14ac:dyDescent="0.3">
      <c r="A827" s="251" t="s">
        <v>2507</v>
      </c>
      <c r="B827" s="251" t="s">
        <v>1141</v>
      </c>
      <c r="C827" s="251" t="s">
        <v>1141</v>
      </c>
      <c r="D827" s="251" t="s">
        <v>1141</v>
      </c>
      <c r="E827" s="251" t="s">
        <v>1141</v>
      </c>
      <c r="F827" s="251" t="s">
        <v>1141</v>
      </c>
      <c r="G827" s="251" t="s">
        <v>1141</v>
      </c>
      <c r="H827" s="251" t="s">
        <v>1141</v>
      </c>
      <c r="I827" s="251" t="s">
        <v>1141</v>
      </c>
      <c r="J827" s="251" t="s">
        <v>1141</v>
      </c>
      <c r="K827" s="251" t="s">
        <v>1141</v>
      </c>
      <c r="L827" s="251" t="s">
        <v>1141</v>
      </c>
      <c r="M827" s="251" t="s">
        <v>1141</v>
      </c>
      <c r="N827" s="251" t="s">
        <v>1141</v>
      </c>
      <c r="O827" s="251" t="s">
        <v>1141</v>
      </c>
      <c r="P827" s="251" t="s">
        <v>1141</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1455</v>
      </c>
      <c r="B828" s="251" t="s">
        <v>1142</v>
      </c>
      <c r="C828" s="251" t="s">
        <v>1142</v>
      </c>
      <c r="D828" s="251" t="s">
        <v>1142</v>
      </c>
      <c r="E828" s="251" t="s">
        <v>1142</v>
      </c>
      <c r="F828" s="251" t="s">
        <v>1142</v>
      </c>
      <c r="G828" s="251" t="s">
        <v>1142</v>
      </c>
      <c r="H828" s="251" t="s">
        <v>1142</v>
      </c>
      <c r="I828" s="251" t="s">
        <v>1142</v>
      </c>
      <c r="J828" s="251" t="s">
        <v>1142</v>
      </c>
      <c r="K828" s="251" t="s">
        <v>1142</v>
      </c>
      <c r="L828" s="251" t="s">
        <v>1142</v>
      </c>
      <c r="M828" s="251" t="s">
        <v>1142</v>
      </c>
      <c r="N828" s="251" t="s">
        <v>1142</v>
      </c>
      <c r="O828" s="251" t="s">
        <v>1142</v>
      </c>
      <c r="P828" s="251" t="s">
        <v>1142</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1456</v>
      </c>
      <c r="B829" s="251" t="s">
        <v>1143</v>
      </c>
      <c r="C829" s="251" t="s">
        <v>1143</v>
      </c>
      <c r="D829" s="251" t="s">
        <v>1143</v>
      </c>
      <c r="E829" s="251" t="s">
        <v>1143</v>
      </c>
      <c r="F829" s="251" t="s">
        <v>1143</v>
      </c>
      <c r="G829" s="251" t="s">
        <v>1143</v>
      </c>
      <c r="H829" s="251" t="s">
        <v>1143</v>
      </c>
      <c r="I829" s="251" t="s">
        <v>1143</v>
      </c>
      <c r="J829" s="251" t="s">
        <v>1143</v>
      </c>
      <c r="K829" s="251" t="s">
        <v>1143</v>
      </c>
      <c r="L829" s="251" t="s">
        <v>1143</v>
      </c>
      <c r="M829" s="251" t="s">
        <v>1143</v>
      </c>
      <c r="N829" s="251" t="s">
        <v>1143</v>
      </c>
      <c r="O829" s="251" t="s">
        <v>1143</v>
      </c>
      <c r="P829" s="251" t="s">
        <v>1143</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1457</v>
      </c>
      <c r="B830" s="251" t="s">
        <v>1144</v>
      </c>
      <c r="C830" s="251" t="s">
        <v>1144</v>
      </c>
      <c r="D830" s="251" t="s">
        <v>1144</v>
      </c>
      <c r="E830" s="251" t="s">
        <v>1144</v>
      </c>
      <c r="F830" s="251" t="s">
        <v>1144</v>
      </c>
      <c r="G830" s="251" t="s">
        <v>1144</v>
      </c>
      <c r="H830" s="251" t="s">
        <v>1144</v>
      </c>
      <c r="I830" s="251" t="s">
        <v>1144</v>
      </c>
      <c r="J830" s="251" t="s">
        <v>1144</v>
      </c>
      <c r="K830" s="251" t="s">
        <v>1144</v>
      </c>
      <c r="L830" s="251" t="s">
        <v>1144</v>
      </c>
      <c r="M830" s="251" t="s">
        <v>1144</v>
      </c>
      <c r="N830" s="251" t="s">
        <v>1144</v>
      </c>
      <c r="O830" s="251" t="s">
        <v>1144</v>
      </c>
      <c r="P830" s="251" t="s">
        <v>1144</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2508</v>
      </c>
      <c r="B831" s="251" t="s">
        <v>2487</v>
      </c>
      <c r="C831" s="251" t="s">
        <v>2487</v>
      </c>
      <c r="D831" s="251" t="s">
        <v>2487</v>
      </c>
      <c r="E831" s="251" t="s">
        <v>2487</v>
      </c>
      <c r="F831" s="251" t="s">
        <v>2487</v>
      </c>
      <c r="G831" s="251" t="s">
        <v>2487</v>
      </c>
      <c r="H831" s="251" t="s">
        <v>2487</v>
      </c>
      <c r="I831" s="251" t="s">
        <v>2487</v>
      </c>
      <c r="J831" s="251" t="s">
        <v>2487</v>
      </c>
      <c r="K831" s="251" t="s">
        <v>2487</v>
      </c>
      <c r="L831" s="251" t="s">
        <v>2487</v>
      </c>
      <c r="M831" s="251" t="s">
        <v>2487</v>
      </c>
      <c r="N831" s="251" t="s">
        <v>2487</v>
      </c>
      <c r="O831" s="251" t="s">
        <v>2487</v>
      </c>
      <c r="P831" s="251" t="s">
        <v>2487</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1810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1811</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2535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194</v>
      </c>
      <c r="AE839" s="221" t="s">
        <v>9</v>
      </c>
      <c r="AF839" s="85" t="s">
        <v>1706</v>
      </c>
      <c r="AG839" s="85" t="s">
        <v>1707</v>
      </c>
      <c r="AH839" s="85" t="s">
        <v>1708</v>
      </c>
      <c r="AI839" s="86" t="s">
        <v>1709</v>
      </c>
      <c r="AJ839" s="85"/>
      <c r="AK839" s="86" t="s">
        <v>1710</v>
      </c>
    </row>
    <row r="840" spans="1:37" ht="24.9" customHeight="1" thickTop="1" thickBot="1" x14ac:dyDescent="0.3">
      <c r="A840" s="251" t="s">
        <v>2536</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2526</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2527</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2350</v>
      </c>
      <c r="B843" s="251" t="s">
        <v>2350</v>
      </c>
      <c r="C843" s="251" t="s">
        <v>2350</v>
      </c>
      <c r="D843" s="251" t="s">
        <v>2350</v>
      </c>
      <c r="E843" s="251" t="s">
        <v>2350</v>
      </c>
      <c r="F843" s="251" t="s">
        <v>2350</v>
      </c>
      <c r="G843" s="251" t="s">
        <v>2350</v>
      </c>
      <c r="H843" s="251" t="s">
        <v>2350</v>
      </c>
      <c r="I843" s="251" t="s">
        <v>2350</v>
      </c>
      <c r="J843" s="251" t="s">
        <v>2350</v>
      </c>
      <c r="K843" s="251" t="s">
        <v>2350</v>
      </c>
      <c r="L843" s="251" t="s">
        <v>2350</v>
      </c>
      <c r="M843" s="251" t="s">
        <v>2350</v>
      </c>
      <c r="N843" s="251" t="s">
        <v>2350</v>
      </c>
      <c r="O843" s="251" t="s">
        <v>2350</v>
      </c>
      <c r="P843" s="251" t="s">
        <v>2350</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2537</v>
      </c>
      <c r="B844" s="252" t="s">
        <v>2537</v>
      </c>
      <c r="C844" s="252" t="s">
        <v>2537</v>
      </c>
      <c r="D844" s="252" t="s">
        <v>2537</v>
      </c>
      <c r="E844" s="252" t="s">
        <v>2537</v>
      </c>
      <c r="F844" s="252" t="s">
        <v>2537</v>
      </c>
      <c r="G844" s="252" t="s">
        <v>2537</v>
      </c>
      <c r="H844" s="252" t="s">
        <v>2537</v>
      </c>
      <c r="I844" s="252" t="s">
        <v>2537</v>
      </c>
      <c r="J844" s="252" t="s">
        <v>2537</v>
      </c>
      <c r="K844" s="252" t="s">
        <v>2537</v>
      </c>
      <c r="L844" s="252" t="s">
        <v>2537</v>
      </c>
      <c r="M844" s="252" t="s">
        <v>2537</v>
      </c>
      <c r="N844" s="252" t="s">
        <v>2537</v>
      </c>
      <c r="O844" s="252" t="s">
        <v>2537</v>
      </c>
      <c r="P844" s="252" t="s">
        <v>2537</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2538</v>
      </c>
      <c r="B845" s="252" t="s">
        <v>2538</v>
      </c>
      <c r="C845" s="252" t="s">
        <v>2538</v>
      </c>
      <c r="D845" s="252" t="s">
        <v>2538</v>
      </c>
      <c r="E845" s="252" t="s">
        <v>2538</v>
      </c>
      <c r="F845" s="252" t="s">
        <v>2538</v>
      </c>
      <c r="G845" s="252" t="s">
        <v>2538</v>
      </c>
      <c r="H845" s="252" t="s">
        <v>2538</v>
      </c>
      <c r="I845" s="252" t="s">
        <v>2538</v>
      </c>
      <c r="J845" s="252" t="s">
        <v>2538</v>
      </c>
      <c r="K845" s="252" t="s">
        <v>2538</v>
      </c>
      <c r="L845" s="252" t="s">
        <v>2538</v>
      </c>
      <c r="M845" s="252" t="s">
        <v>2538</v>
      </c>
      <c r="N845" s="252" t="s">
        <v>2538</v>
      </c>
      <c r="O845" s="252" t="s">
        <v>2538</v>
      </c>
      <c r="P845" s="252" t="s">
        <v>2538</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2539</v>
      </c>
      <c r="B846" s="251" t="s">
        <v>2539</v>
      </c>
      <c r="C846" s="251" t="s">
        <v>2539</v>
      </c>
      <c r="D846" s="251" t="s">
        <v>2539</v>
      </c>
      <c r="E846" s="251" t="s">
        <v>2539</v>
      </c>
      <c r="F846" s="251" t="s">
        <v>2539</v>
      </c>
      <c r="G846" s="251" t="s">
        <v>2539</v>
      </c>
      <c r="H846" s="251" t="s">
        <v>2539</v>
      </c>
      <c r="I846" s="251" t="s">
        <v>2539</v>
      </c>
      <c r="J846" s="251" t="s">
        <v>2539</v>
      </c>
      <c r="K846" s="251" t="s">
        <v>2539</v>
      </c>
      <c r="L846" s="251" t="s">
        <v>2539</v>
      </c>
      <c r="M846" s="251" t="s">
        <v>2539</v>
      </c>
      <c r="N846" s="251" t="s">
        <v>2539</v>
      </c>
      <c r="O846" s="251" t="s">
        <v>2539</v>
      </c>
      <c r="P846" s="251" t="s">
        <v>2539</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2540</v>
      </c>
      <c r="B847" s="251" t="s">
        <v>2540</v>
      </c>
      <c r="C847" s="251" t="s">
        <v>2540</v>
      </c>
      <c r="D847" s="251" t="s">
        <v>2540</v>
      </c>
      <c r="E847" s="251" t="s">
        <v>2540</v>
      </c>
      <c r="F847" s="251" t="s">
        <v>2540</v>
      </c>
      <c r="G847" s="251" t="s">
        <v>2540</v>
      </c>
      <c r="H847" s="251" t="s">
        <v>2540</v>
      </c>
      <c r="I847" s="251" t="s">
        <v>2540</v>
      </c>
      <c r="J847" s="251" t="s">
        <v>2540</v>
      </c>
      <c r="K847" s="251" t="s">
        <v>2540</v>
      </c>
      <c r="L847" s="251" t="s">
        <v>2540</v>
      </c>
      <c r="M847" s="251" t="s">
        <v>2540</v>
      </c>
      <c r="N847" s="251" t="s">
        <v>2540</v>
      </c>
      <c r="O847" s="251" t="s">
        <v>2540</v>
      </c>
      <c r="P847" s="251" t="s">
        <v>2540</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2541</v>
      </c>
      <c r="B848" s="251" t="s">
        <v>2541</v>
      </c>
      <c r="C848" s="251" t="s">
        <v>2541</v>
      </c>
      <c r="D848" s="251" t="s">
        <v>2541</v>
      </c>
      <c r="E848" s="251" t="s">
        <v>2541</v>
      </c>
      <c r="F848" s="251" t="s">
        <v>2541</v>
      </c>
      <c r="G848" s="251" t="s">
        <v>2541</v>
      </c>
      <c r="H848" s="251" t="s">
        <v>2541</v>
      </c>
      <c r="I848" s="251" t="s">
        <v>2541</v>
      </c>
      <c r="J848" s="251" t="s">
        <v>2541</v>
      </c>
      <c r="K848" s="251" t="s">
        <v>2541</v>
      </c>
      <c r="L848" s="251" t="s">
        <v>2541</v>
      </c>
      <c r="M848" s="251" t="s">
        <v>2541</v>
      </c>
      <c r="N848" s="251" t="s">
        <v>2541</v>
      </c>
      <c r="O848" s="251" t="s">
        <v>2541</v>
      </c>
      <c r="P848" s="251" t="s">
        <v>2541</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2542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1506</v>
      </c>
      <c r="B850" s="251" t="s">
        <v>1506</v>
      </c>
      <c r="C850" s="251" t="s">
        <v>1506</v>
      </c>
      <c r="D850" s="251" t="s">
        <v>1506</v>
      </c>
      <c r="E850" s="251" t="s">
        <v>1506</v>
      </c>
      <c r="F850" s="251" t="s">
        <v>1506</v>
      </c>
      <c r="G850" s="251" t="s">
        <v>1506</v>
      </c>
      <c r="H850" s="251" t="s">
        <v>1506</v>
      </c>
      <c r="I850" s="251" t="s">
        <v>1506</v>
      </c>
      <c r="J850" s="251" t="s">
        <v>1506</v>
      </c>
      <c r="K850" s="251" t="s">
        <v>1506</v>
      </c>
      <c r="L850" s="251" t="s">
        <v>1506</v>
      </c>
      <c r="M850" s="251" t="s">
        <v>1506</v>
      </c>
      <c r="N850" s="251" t="s">
        <v>1506</v>
      </c>
      <c r="O850" s="251" t="s">
        <v>1506</v>
      </c>
      <c r="P850" s="251" t="s">
        <v>1506</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2543</v>
      </c>
      <c r="B851" s="252" t="s">
        <v>2543</v>
      </c>
      <c r="C851" s="252" t="s">
        <v>2543</v>
      </c>
      <c r="D851" s="252" t="s">
        <v>2543</v>
      </c>
      <c r="E851" s="252" t="s">
        <v>2543</v>
      </c>
      <c r="F851" s="252" t="s">
        <v>2543</v>
      </c>
      <c r="G851" s="252" t="s">
        <v>2543</v>
      </c>
      <c r="H851" s="252" t="s">
        <v>2543</v>
      </c>
      <c r="I851" s="252" t="s">
        <v>2543</v>
      </c>
      <c r="J851" s="252" t="s">
        <v>2543</v>
      </c>
      <c r="K851" s="252" t="s">
        <v>2543</v>
      </c>
      <c r="L851" s="252" t="s">
        <v>2543</v>
      </c>
      <c r="M851" s="252" t="s">
        <v>2543</v>
      </c>
      <c r="N851" s="252" t="s">
        <v>2543</v>
      </c>
      <c r="O851" s="252" t="s">
        <v>2543</v>
      </c>
      <c r="P851" s="252" t="s">
        <v>2543</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2544</v>
      </c>
      <c r="B852" s="252" t="s">
        <v>2544</v>
      </c>
      <c r="C852" s="252" t="s">
        <v>2544</v>
      </c>
      <c r="D852" s="252" t="s">
        <v>2544</v>
      </c>
      <c r="E852" s="252" t="s">
        <v>2544</v>
      </c>
      <c r="F852" s="252" t="s">
        <v>2544</v>
      </c>
      <c r="G852" s="252" t="s">
        <v>2544</v>
      </c>
      <c r="H852" s="252" t="s">
        <v>2544</v>
      </c>
      <c r="I852" s="252" t="s">
        <v>2544</v>
      </c>
      <c r="J852" s="252" t="s">
        <v>2544</v>
      </c>
      <c r="K852" s="252" t="s">
        <v>2544</v>
      </c>
      <c r="L852" s="252" t="s">
        <v>2544</v>
      </c>
      <c r="M852" s="252" t="s">
        <v>2544</v>
      </c>
      <c r="N852" s="252" t="s">
        <v>2544</v>
      </c>
      <c r="O852" s="252" t="s">
        <v>2544</v>
      </c>
      <c r="P852" s="252" t="s">
        <v>2544</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1812</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1813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203</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194</v>
      </c>
      <c r="AE856" s="103" t="s">
        <v>9</v>
      </c>
      <c r="AF856" s="85" t="s">
        <v>1706</v>
      </c>
      <c r="AG856" s="85" t="s">
        <v>1707</v>
      </c>
      <c r="AH856" s="85" t="s">
        <v>1708</v>
      </c>
      <c r="AI856" s="86" t="s">
        <v>1709</v>
      </c>
      <c r="AJ856" s="85"/>
      <c r="AK856" s="86" t="s">
        <v>1710</v>
      </c>
    </row>
    <row r="857" spans="1:37" ht="24.9" customHeight="1" thickTop="1" thickBot="1" x14ac:dyDescent="0.3">
      <c r="A857" s="251" t="s">
        <v>2545</v>
      </c>
      <c r="B857" s="251" t="s">
        <v>1141</v>
      </c>
      <c r="C857" s="251" t="s">
        <v>1141</v>
      </c>
      <c r="D857" s="251" t="s">
        <v>1141</v>
      </c>
      <c r="E857" s="251" t="s">
        <v>1141</v>
      </c>
      <c r="F857" s="251" t="s">
        <v>1141</v>
      </c>
      <c r="G857" s="251" t="s">
        <v>1141</v>
      </c>
      <c r="H857" s="251" t="s">
        <v>1141</v>
      </c>
      <c r="I857" s="251" t="s">
        <v>1141</v>
      </c>
      <c r="J857" s="251" t="s">
        <v>1141</v>
      </c>
      <c r="K857" s="251" t="s">
        <v>1141</v>
      </c>
      <c r="L857" s="251" t="s">
        <v>1141</v>
      </c>
      <c r="M857" s="251" t="s">
        <v>1141</v>
      </c>
      <c r="N857" s="251" t="s">
        <v>1141</v>
      </c>
      <c r="O857" s="251" t="s">
        <v>1141</v>
      </c>
      <c r="P857" s="251" t="s">
        <v>1141</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2546</v>
      </c>
      <c r="B858" s="251" t="s">
        <v>1142</v>
      </c>
      <c r="C858" s="251" t="s">
        <v>1142</v>
      </c>
      <c r="D858" s="251" t="s">
        <v>1142</v>
      </c>
      <c r="E858" s="251" t="s">
        <v>1142</v>
      </c>
      <c r="F858" s="251" t="s">
        <v>1142</v>
      </c>
      <c r="G858" s="251" t="s">
        <v>1142</v>
      </c>
      <c r="H858" s="251" t="s">
        <v>1142</v>
      </c>
      <c r="I858" s="251" t="s">
        <v>1142</v>
      </c>
      <c r="J858" s="251" t="s">
        <v>1142</v>
      </c>
      <c r="K858" s="251" t="s">
        <v>1142</v>
      </c>
      <c r="L858" s="251" t="s">
        <v>1142</v>
      </c>
      <c r="M858" s="251" t="s">
        <v>1142</v>
      </c>
      <c r="N858" s="251" t="s">
        <v>1142</v>
      </c>
      <c r="O858" s="251" t="s">
        <v>1142</v>
      </c>
      <c r="P858" s="251" t="s">
        <v>1142</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2547</v>
      </c>
      <c r="B859" s="251" t="s">
        <v>1143</v>
      </c>
      <c r="C859" s="251" t="s">
        <v>1143</v>
      </c>
      <c r="D859" s="251" t="s">
        <v>1143</v>
      </c>
      <c r="E859" s="251" t="s">
        <v>1143</v>
      </c>
      <c r="F859" s="251" t="s">
        <v>1143</v>
      </c>
      <c r="G859" s="251" t="s">
        <v>1143</v>
      </c>
      <c r="H859" s="251" t="s">
        <v>1143</v>
      </c>
      <c r="I859" s="251" t="s">
        <v>1143</v>
      </c>
      <c r="J859" s="251" t="s">
        <v>1143</v>
      </c>
      <c r="K859" s="251" t="s">
        <v>1143</v>
      </c>
      <c r="L859" s="251" t="s">
        <v>1143</v>
      </c>
      <c r="M859" s="251" t="s">
        <v>1143</v>
      </c>
      <c r="N859" s="251" t="s">
        <v>1143</v>
      </c>
      <c r="O859" s="251" t="s">
        <v>1143</v>
      </c>
      <c r="P859" s="251" t="s">
        <v>1143</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2548</v>
      </c>
      <c r="B860" s="251" t="s">
        <v>1144</v>
      </c>
      <c r="C860" s="251" t="s">
        <v>1144</v>
      </c>
      <c r="D860" s="251" t="s">
        <v>1144</v>
      </c>
      <c r="E860" s="251" t="s">
        <v>1144</v>
      </c>
      <c r="F860" s="251" t="s">
        <v>1144</v>
      </c>
      <c r="G860" s="251" t="s">
        <v>1144</v>
      </c>
      <c r="H860" s="251" t="s">
        <v>1144</v>
      </c>
      <c r="I860" s="251" t="s">
        <v>1144</v>
      </c>
      <c r="J860" s="251" t="s">
        <v>1144</v>
      </c>
      <c r="K860" s="251" t="s">
        <v>1144</v>
      </c>
      <c r="L860" s="251" t="s">
        <v>1144</v>
      </c>
      <c r="M860" s="251" t="s">
        <v>1144</v>
      </c>
      <c r="N860" s="251" t="s">
        <v>1144</v>
      </c>
      <c r="O860" s="251" t="s">
        <v>1144</v>
      </c>
      <c r="P860" s="251" t="s">
        <v>1144</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2549</v>
      </c>
      <c r="B861" s="251" t="s">
        <v>2487</v>
      </c>
      <c r="C861" s="251" t="s">
        <v>2487</v>
      </c>
      <c r="D861" s="251" t="s">
        <v>2487</v>
      </c>
      <c r="E861" s="251" t="s">
        <v>2487</v>
      </c>
      <c r="F861" s="251" t="s">
        <v>2487</v>
      </c>
      <c r="G861" s="251" t="s">
        <v>2487</v>
      </c>
      <c r="H861" s="251" t="s">
        <v>2487</v>
      </c>
      <c r="I861" s="251" t="s">
        <v>2487</v>
      </c>
      <c r="J861" s="251" t="s">
        <v>2487</v>
      </c>
      <c r="K861" s="251" t="s">
        <v>2487</v>
      </c>
      <c r="L861" s="251" t="s">
        <v>2487</v>
      </c>
      <c r="M861" s="251" t="s">
        <v>2487</v>
      </c>
      <c r="N861" s="251" t="s">
        <v>2487</v>
      </c>
      <c r="O861" s="251" t="s">
        <v>2487</v>
      </c>
      <c r="P861" s="251" t="s">
        <v>2487</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1814</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1815</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2556</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2557</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2558</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taQ4bxYKOsYLZpFKXAmAmGOpvMdpjLS178ZyIoMgLaSHgTU3eKmKX2HYLAJyzc34q3xaCShhqtvpHzcEF74WmQ==" saltValue="fBUDn29VS+OFXkzp/t67J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2559</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Instituto de Verificación Administrativa de la Ciudad de México.</v>
      </c>
      <c r="B5" s="292"/>
      <c r="C5" s="292"/>
      <c r="D5" s="292"/>
      <c r="E5" s="292"/>
      <c r="F5" s="292"/>
    </row>
    <row r="6" spans="1:6" ht="18" customHeight="1" x14ac:dyDescent="0.25">
      <c r="A6" s="112"/>
    </row>
    <row r="7" spans="1:6" ht="18" customHeight="1" thickBot="1" x14ac:dyDescent="0.3">
      <c r="A7" s="112"/>
      <c r="B7" s="59"/>
      <c r="C7" s="113" t="s">
        <v>1928</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1648</v>
      </c>
      <c r="B10" s="294" t="s">
        <v>171</v>
      </c>
      <c r="C10" s="294"/>
      <c r="D10" s="165"/>
      <c r="E10" s="295" t="s">
        <v>2091</v>
      </c>
      <c r="F10" s="295"/>
    </row>
    <row r="11" spans="1:6" ht="54" customHeight="1" thickBot="1" x14ac:dyDescent="0.3">
      <c r="A11" s="293"/>
      <c r="B11" s="118" t="s">
        <v>1929</v>
      </c>
      <c r="C11" s="119" t="s">
        <v>1930</v>
      </c>
      <c r="D11" s="166"/>
      <c r="E11" s="121" t="s">
        <v>1929</v>
      </c>
      <c r="F11" s="122" t="s">
        <v>1930</v>
      </c>
    </row>
    <row r="12" spans="1:6" ht="18" customHeight="1" thickBot="1" x14ac:dyDescent="0.3">
      <c r="A12" s="123" t="s">
        <v>1931</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1932</v>
      </c>
      <c r="B13" s="127">
        <f>'Artículo 123 (cálculo PI)'!AE80</f>
        <v>8.3333333333333375</v>
      </c>
      <c r="C13" s="124">
        <f>IF('Artículo 123 (cálculo PI)'!D11=0,"N/A",B13/(1/$C$8))</f>
        <v>50.000000000000028</v>
      </c>
      <c r="D13" s="167"/>
      <c r="E13" s="127">
        <f>'Artículo 123 (cálculo PI)'!AE89</f>
        <v>8.3333333333333321</v>
      </c>
      <c r="F13" s="127">
        <f>IF('Artículo 123 (cálculo PI)'!D11=0,"N/A",E13/(1/$C$8))</f>
        <v>49.999999999999993</v>
      </c>
    </row>
    <row r="14" spans="1:6" ht="18" customHeight="1" thickBot="1" x14ac:dyDescent="0.3">
      <c r="A14" s="126" t="s">
        <v>1933</v>
      </c>
      <c r="B14" s="127">
        <f>'Artículo 123 (cálculo PI)'!AE111</f>
        <v>16.666666666666661</v>
      </c>
      <c r="C14" s="124">
        <f>IF('Artículo 123 (cálculo PI)'!E11=0,"N/A",B14/(1/$C$8))</f>
        <v>99.999999999999972</v>
      </c>
      <c r="D14" s="167"/>
      <c r="E14" s="127">
        <f>'Artículo 123 (cálculo PI)'!AE120</f>
        <v>14.999999999999996</v>
      </c>
      <c r="F14" s="127">
        <f>IF('Artículo 123 (cálculo PI)'!E11=0,"N/A",E14/(1/$C$8))</f>
        <v>89.999999999999986</v>
      </c>
    </row>
    <row r="15" spans="1:6" ht="18" customHeight="1" thickBot="1" x14ac:dyDescent="0.3">
      <c r="A15" s="126" t="s">
        <v>1934</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1935</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1936</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1937</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1938</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1939</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1940</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1941</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1942</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1943</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1944</v>
      </c>
      <c r="B25" s="127">
        <f>'Artículo 123 (cálculo PI)'!AE528</f>
        <v>8.3333333333333321</v>
      </c>
      <c r="C25" s="124">
        <f>IF('Artículo 123 (cálculo PI)'!P11=0,"N/A",B25/(1/$C$8))</f>
        <v>49.999999999999993</v>
      </c>
      <c r="D25" s="117"/>
      <c r="E25" s="127">
        <f>'Artículo 123 (cálculo PI)'!AE537</f>
        <v>8.3333333333333321</v>
      </c>
      <c r="F25" s="127">
        <f>IF('Artículo 123 (cálculo PI)'!P11=0,"N/A",E25/(1/$C$8))</f>
        <v>49.999999999999993</v>
      </c>
    </row>
    <row r="26" spans="1:6" ht="18" customHeight="1" thickBot="1" x14ac:dyDescent="0.3">
      <c r="A26" s="126" t="s">
        <v>1945</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1946</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1947</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1948</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1949</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1950</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1951</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1952</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1953</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1954</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1955</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1956</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2560</v>
      </c>
      <c r="B39" s="127">
        <f>SUM(B12:B37)</f>
        <v>83.333333333333314</v>
      </c>
      <c r="C39" s="117"/>
      <c r="D39" s="117"/>
      <c r="E39" s="127">
        <f>SUM(E12:E37)</f>
        <v>81.666666666666657</v>
      </c>
    </row>
    <row r="40" spans="1:6" ht="6" customHeight="1" thickBot="1" x14ac:dyDescent="0.3"/>
    <row r="41" spans="1:6" s="112" customFormat="1" ht="18" customHeight="1" thickBot="1" x14ac:dyDescent="0.3">
      <c r="A41" s="129" t="s">
        <v>2561</v>
      </c>
      <c r="B41" s="127">
        <f>(B39*0.8)+(E39*0.2)</f>
        <v>82.999999999999986</v>
      </c>
      <c r="F41" s="59"/>
    </row>
  </sheetData>
  <sheetProtection algorithmName="SHA-512" hashValue="ic0YI187MLNkPyBgThXqptuBj7Ky0W/cVYvdNlCOhNe0lIDeia0Uoe9X9mUn0Rz4Qqx/E6YeLAhoVGo9ORBdxw==" saltValue="qFlYzxEPZFezFDSC5gknb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2559</v>
      </c>
      <c r="B2" s="291"/>
      <c r="C2" s="291"/>
      <c r="D2" s="291"/>
      <c r="E2" s="291"/>
      <c r="F2" s="291"/>
    </row>
    <row r="3" spans="1:6" ht="18" customHeight="1" x14ac:dyDescent="0.25">
      <c r="A3" s="291" t="s">
        <v>2562</v>
      </c>
      <c r="B3" s="291"/>
      <c r="C3" s="291"/>
      <c r="D3" s="291"/>
      <c r="E3" s="291"/>
      <c r="F3" s="291"/>
    </row>
    <row r="4" spans="1:6" ht="18" customHeight="1" x14ac:dyDescent="0.25">
      <c r="A4" s="228"/>
      <c r="B4" s="228"/>
      <c r="C4" s="228"/>
      <c r="D4" s="228"/>
      <c r="E4" s="228"/>
      <c r="F4" s="228"/>
    </row>
    <row r="5" spans="1:6" ht="36" customHeight="1" x14ac:dyDescent="0.25">
      <c r="A5" s="292" t="str">
        <f>IGOT!C5</f>
        <v>Instituto de Verificación Administrativa de la Ciudad de México.</v>
      </c>
      <c r="B5" s="292"/>
      <c r="C5" s="292"/>
      <c r="D5" s="292"/>
      <c r="E5" s="292"/>
      <c r="F5" s="292"/>
    </row>
    <row r="6" spans="1:6" ht="18" customHeight="1" x14ac:dyDescent="0.25">
      <c r="A6" s="112"/>
    </row>
    <row r="7" spans="1:6" ht="18" customHeight="1" thickBot="1" x14ac:dyDescent="0.3">
      <c r="A7" s="112"/>
      <c r="B7" s="59"/>
      <c r="C7" s="113" t="s">
        <v>1928</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1648</v>
      </c>
      <c r="B10" s="294" t="s">
        <v>171</v>
      </c>
      <c r="C10" s="294"/>
      <c r="D10" s="165"/>
      <c r="E10" s="295" t="s">
        <v>2091</v>
      </c>
      <c r="F10" s="295"/>
    </row>
    <row r="11" spans="1:6" ht="54" customHeight="1" thickBot="1" x14ac:dyDescent="0.3">
      <c r="A11" s="293"/>
      <c r="B11" s="118" t="s">
        <v>1929</v>
      </c>
      <c r="C11" s="119" t="s">
        <v>1930</v>
      </c>
      <c r="D11" s="166"/>
      <c r="E11" s="121" t="s">
        <v>1929</v>
      </c>
      <c r="F11" s="122" t="s">
        <v>1930</v>
      </c>
    </row>
    <row r="12" spans="1:6" ht="18" customHeight="1" thickBot="1" x14ac:dyDescent="0.3">
      <c r="A12" s="123" t="s">
        <v>1931</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1932</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1933</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1934</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1935</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1936</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1937</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1938</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1939</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1940</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1941</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1942</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1943</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1944</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1945</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1946</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1947</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1948</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1949</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1950</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1951</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1952</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1953</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1954</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1955</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1956</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2560</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2561</v>
      </c>
      <c r="B41" s="127">
        <f>(B39*0.8)+(E39*0.2)</f>
        <v>99.999999999999986</v>
      </c>
      <c r="F41" s="59"/>
    </row>
  </sheetData>
  <sheetProtection algorithmName="SHA-512" hashValue="XhFfAEsmraz8yNQxBuEr1b9qpp4mScym9/mb7PX2nEE9pEhDvE1ABwytzd9N+RLFmM0WljhQHBOs+1sl3iHFXQ==" saltValue="3Dt6iqJPr4eft9T0W8NAM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V17" sqref="V1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2563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2564</v>
      </c>
      <c r="B17" s="270"/>
      <c r="C17" s="270"/>
      <c r="D17" s="270"/>
      <c r="E17" s="270"/>
      <c r="F17" s="270"/>
      <c r="G17" s="270"/>
      <c r="H17" s="271">
        <f>'Artículo 141 (cálculo PI)'!AE35</f>
        <v>83.333333333333314</v>
      </c>
      <c r="I17" s="271"/>
      <c r="J17" s="38"/>
      <c r="K17" s="38"/>
      <c r="L17" s="39"/>
      <c r="M17" s="270" t="s">
        <v>2565</v>
      </c>
      <c r="N17" s="270"/>
      <c r="O17" s="270"/>
      <c r="P17" s="270"/>
      <c r="Q17" s="270"/>
      <c r="R17" s="271">
        <f>'Artículo 141 (cálculo PI)'!AE37</f>
        <v>70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2564</v>
      </c>
      <c r="B22" s="270"/>
      <c r="C22" s="270"/>
      <c r="D22" s="270"/>
      <c r="E22" s="270"/>
      <c r="F22" s="270"/>
      <c r="G22" s="270"/>
      <c r="H22" s="271">
        <f>Q313</f>
        <v>0</v>
      </c>
      <c r="I22" s="271"/>
      <c r="J22" s="38"/>
      <c r="K22" s="38"/>
      <c r="L22" s="39"/>
      <c r="M22" s="270" t="s">
        <v>2565</v>
      </c>
      <c r="N22" s="270"/>
      <c r="O22" s="270"/>
      <c r="P22" s="270"/>
      <c r="Q22" s="270"/>
      <c r="R22" s="271">
        <f>'Artículo 141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2566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2567</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171</v>
      </c>
      <c r="B30" s="322"/>
      <c r="C30" s="322"/>
      <c r="D30" s="322"/>
      <c r="E30" s="322"/>
      <c r="F30" s="322"/>
      <c r="G30" s="322"/>
      <c r="H30" s="322"/>
      <c r="I30" s="322"/>
      <c r="J30" s="322"/>
      <c r="K30" s="322"/>
      <c r="L30" s="322"/>
      <c r="M30" s="322"/>
      <c r="N30" s="322"/>
      <c r="O30" s="322"/>
      <c r="P30" s="322"/>
      <c r="Q30" s="168" t="s">
        <v>194</v>
      </c>
      <c r="R30" s="323" t="s">
        <v>195</v>
      </c>
      <c r="S30" s="323"/>
      <c r="T30" s="323"/>
      <c r="U30" s="323"/>
      <c r="V30" s="323"/>
      <c r="W30" s="323"/>
      <c r="X30" s="323"/>
      <c r="Y30" s="323"/>
      <c r="Z30" s="323"/>
      <c r="AA30" s="323"/>
      <c r="AB30" s="323"/>
      <c r="AC30" s="323"/>
      <c r="AD30" s="323"/>
      <c r="AE30" s="323"/>
      <c r="AF30" s="169" t="s">
        <v>194</v>
      </c>
      <c r="AG30" s="324" t="s">
        <v>8</v>
      </c>
      <c r="AH30" s="324"/>
      <c r="AI30" s="324"/>
      <c r="AJ30" s="324"/>
      <c r="AK30" s="324"/>
      <c r="AL30" s="324"/>
      <c r="AM30" s="324"/>
      <c r="AN30" s="324"/>
      <c r="AO30" s="324"/>
      <c r="AP30" s="324"/>
      <c r="AQ30" s="324"/>
      <c r="AR30" s="324"/>
      <c r="AS30" s="324"/>
      <c r="AT30" s="324"/>
    </row>
    <row r="31" spans="1:256" ht="63" customHeight="1" x14ac:dyDescent="0.25">
      <c r="A31" s="314" t="s">
        <v>2568</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0</v>
      </c>
      <c r="AG31" s="316" t="s">
        <v>2569</v>
      </c>
      <c r="AH31" s="316"/>
      <c r="AI31" s="316"/>
      <c r="AJ31" s="316"/>
      <c r="AK31" s="316"/>
      <c r="AL31" s="316"/>
      <c r="AM31" s="316"/>
      <c r="AN31" s="316"/>
      <c r="AO31" s="316"/>
      <c r="AP31" s="316"/>
      <c r="AQ31" s="316"/>
      <c r="AR31" s="316"/>
      <c r="AS31" s="316"/>
      <c r="AT31" s="316"/>
    </row>
    <row r="32" spans="1:256" ht="63" customHeight="1" x14ac:dyDescent="0.25">
      <c r="A32" s="314" t="s">
        <v>2570</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0</v>
      </c>
      <c r="AG32" s="316" t="s">
        <v>2571</v>
      </c>
      <c r="AH32" s="316"/>
      <c r="AI32" s="316"/>
      <c r="AJ32" s="316"/>
      <c r="AK32" s="316"/>
      <c r="AL32" s="316"/>
      <c r="AM32" s="316"/>
      <c r="AN32" s="316"/>
      <c r="AO32" s="316"/>
      <c r="AP32" s="316"/>
      <c r="AQ32" s="316"/>
      <c r="AR32" s="316"/>
      <c r="AS32" s="316"/>
      <c r="AT32" s="316"/>
    </row>
    <row r="33" spans="1:46" ht="63" customHeight="1" x14ac:dyDescent="0.25">
      <c r="A33" s="314" t="s">
        <v>2572</v>
      </c>
      <c r="B33" s="314"/>
      <c r="C33" s="314"/>
      <c r="D33" s="314"/>
      <c r="E33" s="314"/>
      <c r="F33" s="314"/>
      <c r="G33" s="314"/>
      <c r="H33" s="314"/>
      <c r="I33" s="314"/>
      <c r="J33" s="314"/>
      <c r="K33" s="314"/>
      <c r="L33" s="314"/>
      <c r="M33" s="314"/>
      <c r="N33" s="314"/>
      <c r="O33" s="314"/>
      <c r="P33" s="314"/>
      <c r="Q33" s="170">
        <v>1</v>
      </c>
      <c r="R33" s="317" t="s">
        <v>2573</v>
      </c>
      <c r="S33" s="317"/>
      <c r="T33" s="317"/>
      <c r="U33" s="317"/>
      <c r="V33" s="317"/>
      <c r="W33" s="317"/>
      <c r="X33" s="317"/>
      <c r="Y33" s="317"/>
      <c r="Z33" s="317"/>
      <c r="AA33" s="317"/>
      <c r="AB33" s="317"/>
      <c r="AC33" s="317"/>
      <c r="AD33" s="317"/>
      <c r="AE33" s="317"/>
      <c r="AF33" s="170">
        <v>0</v>
      </c>
      <c r="AG33" s="316" t="s">
        <v>2574</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203</v>
      </c>
      <c r="B35" s="318"/>
      <c r="C35" s="318"/>
      <c r="D35" s="318"/>
      <c r="E35" s="318"/>
      <c r="F35" s="318"/>
      <c r="G35" s="318"/>
      <c r="H35" s="318"/>
      <c r="I35" s="318"/>
      <c r="J35" s="318"/>
      <c r="K35" s="318"/>
      <c r="L35" s="318"/>
      <c r="M35" s="318"/>
      <c r="N35" s="318"/>
      <c r="O35" s="318"/>
      <c r="P35" s="318"/>
      <c r="Q35" s="172" t="s">
        <v>194</v>
      </c>
      <c r="R35" s="319" t="s">
        <v>195</v>
      </c>
      <c r="S35" s="319"/>
      <c r="T35" s="319"/>
      <c r="U35" s="319"/>
      <c r="V35" s="319"/>
      <c r="W35" s="319"/>
      <c r="X35" s="319"/>
      <c r="Y35" s="319"/>
      <c r="Z35" s="319"/>
      <c r="AA35" s="319"/>
      <c r="AB35" s="319"/>
      <c r="AC35" s="319"/>
      <c r="AD35" s="319"/>
      <c r="AE35" s="319"/>
      <c r="AF35" s="173" t="s">
        <v>194</v>
      </c>
      <c r="AG35" s="320" t="s">
        <v>8</v>
      </c>
      <c r="AH35" s="320"/>
      <c r="AI35" s="320"/>
      <c r="AJ35" s="320"/>
      <c r="AK35" s="320"/>
      <c r="AL35" s="320"/>
      <c r="AM35" s="320"/>
      <c r="AN35" s="320"/>
      <c r="AO35" s="320"/>
      <c r="AP35" s="320"/>
      <c r="AQ35" s="320"/>
      <c r="AR35" s="320"/>
      <c r="AS35" s="320"/>
      <c r="AT35" s="320"/>
    </row>
    <row r="36" spans="1:46" ht="45" customHeight="1" x14ac:dyDescent="0.25">
      <c r="A36" s="314" t="s">
        <v>2575</v>
      </c>
      <c r="B36" s="314"/>
      <c r="C36" s="314"/>
      <c r="D36" s="314"/>
      <c r="E36" s="314"/>
      <c r="F36" s="314"/>
      <c r="G36" s="314"/>
      <c r="H36" s="314"/>
      <c r="I36" s="314"/>
      <c r="J36" s="314"/>
      <c r="K36" s="314"/>
      <c r="L36" s="314"/>
      <c r="M36" s="314"/>
      <c r="N36" s="314"/>
      <c r="O36" s="314"/>
      <c r="P36" s="314"/>
      <c r="Q36" s="170">
        <v>1</v>
      </c>
      <c r="R36" s="316" t="s">
        <v>858</v>
      </c>
      <c r="S36" s="316"/>
      <c r="T36" s="316"/>
      <c r="U36" s="316"/>
      <c r="V36" s="316"/>
      <c r="W36" s="316"/>
      <c r="X36" s="316"/>
      <c r="Y36" s="316"/>
      <c r="Z36" s="316"/>
      <c r="AA36" s="316"/>
      <c r="AB36" s="316"/>
      <c r="AC36" s="316"/>
      <c r="AD36" s="316"/>
      <c r="AE36" s="316"/>
      <c r="AF36" s="170">
        <v>0</v>
      </c>
      <c r="AG36" s="316"/>
      <c r="AH36" s="316"/>
      <c r="AI36" s="316"/>
      <c r="AJ36" s="316"/>
      <c r="AK36" s="316"/>
      <c r="AL36" s="316"/>
      <c r="AM36" s="316"/>
      <c r="AN36" s="316"/>
      <c r="AO36" s="316"/>
      <c r="AP36" s="316"/>
      <c r="AQ36" s="316"/>
      <c r="AR36" s="316"/>
      <c r="AS36" s="316"/>
      <c r="AT36" s="316"/>
    </row>
    <row r="37" spans="1:46" ht="45" customHeight="1" x14ac:dyDescent="0.25">
      <c r="A37" s="314" t="s">
        <v>2576</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52.5" customHeight="1" x14ac:dyDescent="0.25">
      <c r="A38" s="314" t="s">
        <v>2577</v>
      </c>
      <c r="B38" s="314"/>
      <c r="C38" s="314"/>
      <c r="D38" s="314"/>
      <c r="E38" s="314"/>
      <c r="F38" s="314"/>
      <c r="G38" s="314"/>
      <c r="H38" s="314"/>
      <c r="I38" s="314"/>
      <c r="J38" s="314"/>
      <c r="K38" s="314"/>
      <c r="L38" s="314"/>
      <c r="M38" s="314"/>
      <c r="N38" s="314"/>
      <c r="O38" s="314"/>
      <c r="P38" s="314"/>
      <c r="Q38" s="170">
        <v>1</v>
      </c>
      <c r="R38" s="316" t="s">
        <v>858</v>
      </c>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67.5" customHeight="1" x14ac:dyDescent="0.25">
      <c r="A39" s="314" t="s">
        <v>2578</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3" customHeight="1" x14ac:dyDescent="0.25">
      <c r="A40" s="314" t="s">
        <v>2579</v>
      </c>
      <c r="B40" s="314"/>
      <c r="C40" s="314"/>
      <c r="D40" s="314"/>
      <c r="E40" s="314"/>
      <c r="F40" s="314"/>
      <c r="G40" s="314"/>
      <c r="H40" s="314"/>
      <c r="I40" s="314"/>
      <c r="J40" s="314"/>
      <c r="K40" s="314"/>
      <c r="L40" s="314"/>
      <c r="M40" s="314"/>
      <c r="N40" s="314"/>
      <c r="O40" s="314"/>
      <c r="P40" s="314"/>
      <c r="Q40" s="170">
        <v>1</v>
      </c>
      <c r="R40" s="315" t="s">
        <v>858</v>
      </c>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JBXXlz++QWz7o1OQt5zn7/ycfptJXB6nJ+BDURW7BjMob9g5YHE931AapH/6/T7p1ggwdVfPknKgmc7DxH6SA==" saltValue="hWjSWfva9cINf8ljIVPXx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topLeftCell="A13"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Instituto de Verificación Administrativa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Instituto de Verificación Administrativa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171</v>
      </c>
      <c r="I9" s="6" t="s">
        <v>172</v>
      </c>
      <c r="K9" s="6" t="s">
        <v>9</v>
      </c>
    </row>
    <row r="10" spans="2:256" ht="6" customHeight="1" thickBot="1" x14ac:dyDescent="0.3">
      <c r="G10" s="220"/>
      <c r="I10" s="220"/>
      <c r="K10" s="220"/>
    </row>
    <row r="11" spans="2:256" ht="24" customHeight="1" thickBot="1" x14ac:dyDescent="0.3">
      <c r="B11" s="238" t="s">
        <v>10</v>
      </c>
      <c r="C11" s="238"/>
      <c r="D11" s="238"/>
      <c r="E11" s="238"/>
      <c r="G11" s="9">
        <f>'Artículo 121 (cálculo PI)'!AE2176</f>
        <v>88.235294117647015</v>
      </c>
      <c r="H11" s="10"/>
      <c r="I11" s="9">
        <f>'Artículo 121 (cálculo PI)'!AE2178</f>
        <v>84.957983193277272</v>
      </c>
      <c r="J11" s="10"/>
      <c r="K11" s="9">
        <f>G11*0.8+I11*0.2</f>
        <v>87.579831932773061</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83.333333333333314</v>
      </c>
      <c r="H13" s="10"/>
      <c r="I13" s="9">
        <f>'Artículo 123 (cálculo PI)'!AE867</f>
        <v>81.666666666666657</v>
      </c>
      <c r="J13" s="10"/>
      <c r="K13" s="9">
        <f>G13*0.8+I13*0.2</f>
        <v>82.999999999999986</v>
      </c>
    </row>
    <row r="14" spans="2:256" ht="6" customHeight="1" thickBot="1" x14ac:dyDescent="0.3">
      <c r="G14" s="12"/>
      <c r="H14" s="10"/>
      <c r="I14" s="12"/>
      <c r="J14" s="10"/>
      <c r="K14" s="12"/>
    </row>
    <row r="15" spans="2:256" ht="24" customHeight="1" thickBot="1" x14ac:dyDescent="0.3">
      <c r="B15" s="238" t="s">
        <v>12</v>
      </c>
      <c r="C15" s="238"/>
      <c r="D15" s="238"/>
      <c r="E15" s="238"/>
      <c r="F15" s="236">
        <f>(1/8)*0.2</f>
        <v>2.5000000000000001E-2</v>
      </c>
      <c r="G15" s="9">
        <f>'Artículo 141 (cálculo PI)'!AE35</f>
        <v>83.333333333333314</v>
      </c>
      <c r="H15" s="10"/>
      <c r="I15" s="9">
        <f>'Artículo 141 (cálculo PI)'!AE37</f>
        <v>70</v>
      </c>
      <c r="J15" s="10"/>
      <c r="K15" s="9">
        <f>G15*0.8+I15*0.2</f>
        <v>80.666666666666657</v>
      </c>
    </row>
    <row r="16" spans="2:256" ht="6" customHeight="1" thickBot="1" x14ac:dyDescent="0.3">
      <c r="G16" s="12"/>
      <c r="H16" s="10"/>
      <c r="I16" s="12"/>
      <c r="J16" s="10"/>
      <c r="K16" s="12"/>
    </row>
    <row r="17" spans="2:11" ht="24" customHeight="1" thickBot="1" x14ac:dyDescent="0.3">
      <c r="B17" s="238" t="s">
        <v>13</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14</v>
      </c>
      <c r="C19" s="238"/>
      <c r="D19" s="238"/>
      <c r="E19" s="238"/>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38" t="s">
        <v>2794</v>
      </c>
      <c r="C21" s="238"/>
      <c r="D21" s="238"/>
      <c r="E21" s="238"/>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8" t="s">
        <v>15</v>
      </c>
      <c r="C23" s="238"/>
      <c r="D23" s="238"/>
      <c r="E23" s="238"/>
      <c r="G23" s="19" t="s">
        <v>173</v>
      </c>
      <c r="H23" s="10"/>
      <c r="I23" s="19" t="s">
        <v>173</v>
      </c>
      <c r="J23" s="10"/>
      <c r="K23" s="9">
        <f>'Artículo 145 (cálculo PI)'!R28</f>
        <v>100</v>
      </c>
    </row>
    <row r="24" spans="2:11" ht="6" customHeight="1" thickBot="1" x14ac:dyDescent="0.3">
      <c r="G24" s="12"/>
      <c r="H24" s="10"/>
      <c r="I24" s="12"/>
      <c r="J24" s="10"/>
      <c r="K24" s="12"/>
    </row>
    <row r="25" spans="2:11" ht="24" customHeight="1" thickBot="1" x14ac:dyDescent="0.3">
      <c r="B25" s="238" t="s">
        <v>16</v>
      </c>
      <c r="C25" s="238"/>
      <c r="D25" s="238"/>
      <c r="E25" s="238"/>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8" t="s">
        <v>17</v>
      </c>
      <c r="C27" s="238"/>
      <c r="D27" s="238"/>
      <c r="E27" s="238"/>
      <c r="G27" s="9">
        <f>'Artículo 147 (cálculo PI)'!R28</f>
        <v>99.999999999999972</v>
      </c>
      <c r="H27" s="10"/>
      <c r="I27" s="9">
        <f>'Artículo 147 (cálculo PI)'!R30</f>
        <v>100</v>
      </c>
      <c r="J27" s="10"/>
      <c r="K27" s="9">
        <f>G27*0.8+I27*0.2</f>
        <v>99.999999999999986</v>
      </c>
    </row>
    <row r="28" spans="2:11" ht="6" customHeight="1" thickBot="1" x14ac:dyDescent="0.3">
      <c r="G28" s="220"/>
      <c r="I28" s="220"/>
      <c r="K28" s="20"/>
    </row>
    <row r="29" spans="2:11" ht="24" customHeight="1" thickBot="1" x14ac:dyDescent="0.3">
      <c r="B29" s="238" t="s">
        <v>18</v>
      </c>
      <c r="C29" s="238"/>
      <c r="D29" s="238"/>
      <c r="E29" s="238"/>
      <c r="G29" s="9">
        <f>'Artículo 172 (cálculo PI)'!AE35</f>
        <v>0</v>
      </c>
      <c r="H29" s="10"/>
      <c r="I29" s="9">
        <f>'Artículo 172 (cálculo PI)'!AE37</f>
        <v>0</v>
      </c>
      <c r="J29" s="10"/>
      <c r="K29" s="9">
        <f>G29*0.8+I29*0.2</f>
        <v>0</v>
      </c>
    </row>
    <row r="30" spans="2:11" ht="6" customHeight="1" thickBot="1" x14ac:dyDescent="0.3">
      <c r="G30" s="220"/>
      <c r="I30" s="220"/>
      <c r="K30" s="20"/>
    </row>
    <row r="31" spans="2:11" ht="48" customHeight="1" thickBot="1" x14ac:dyDescent="0.3">
      <c r="B31" s="245" t="s">
        <v>174</v>
      </c>
      <c r="C31" s="245"/>
      <c r="D31" s="245"/>
      <c r="E31" s="245"/>
      <c r="F31" s="245"/>
      <c r="G31" s="245"/>
      <c r="H31" s="245"/>
      <c r="I31" s="245"/>
      <c r="K31" s="19">
        <f>K11*0.6+K13*0.2+K15*$F$15+K17*$F$15+K19*$F$15+K21*$F$15+K23*$F$15+K25*$F$15+K27*$F$15+K29*$F$15</f>
        <v>83.664565826330502</v>
      </c>
    </row>
  </sheetData>
  <sheetProtection algorithmName="SHA-512" hashValue="FewsGdhlEtSwxNpe2y3KHNRh+qAGfw1PsKcLTIc/f0hxcx7x81Pz2iRCf4yRyQwvMiwiY4oNZfs63u/DoiobvA==" saltValue="bZp5jyrkFW3IXmiQ8KDOUg==" spinCount="100000" sheet="1" objects="1" scenarios="1" selectLockedCells="1" selectUnlockedCells="1"/>
  <mergeCells count="17">
    <mergeCell ref="B11:E11"/>
    <mergeCell ref="B13:E13"/>
    <mergeCell ref="B23:E23"/>
    <mergeCell ref="B9:E9"/>
    <mergeCell ref="D1:I1"/>
    <mergeCell ref="D2:I2"/>
    <mergeCell ref="D3:I3"/>
    <mergeCell ref="B5:K5"/>
    <mergeCell ref="B7:K7"/>
    <mergeCell ref="B17:E17"/>
    <mergeCell ref="B15:E15"/>
    <mergeCell ref="B27:E27"/>
    <mergeCell ref="B31:I31"/>
    <mergeCell ref="B19:E19"/>
    <mergeCell ref="B29:E29"/>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2580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1647</v>
      </c>
    </row>
    <row r="9" spans="1:37" ht="15" customHeight="1" x14ac:dyDescent="0.25">
      <c r="A9" s="287"/>
      <c r="B9" s="287"/>
      <c r="C9" s="176" t="s">
        <v>12</v>
      </c>
    </row>
    <row r="10" spans="1:37" ht="15" customHeight="1" x14ac:dyDescent="0.25">
      <c r="A10" s="288" t="s">
        <v>1648</v>
      </c>
      <c r="B10" s="288"/>
      <c r="C10" s="227" t="s">
        <v>1649</v>
      </c>
    </row>
    <row r="11" spans="1:37" ht="15" customHeight="1" x14ac:dyDescent="0.25">
      <c r="A11" s="288" t="s">
        <v>1676</v>
      </c>
      <c r="B11" s="288"/>
      <c r="C11" s="227">
        <v>1</v>
      </c>
      <c r="E11" s="290" t="s">
        <v>1704</v>
      </c>
      <c r="F11" s="290"/>
      <c r="G11" s="290"/>
      <c r="H11" s="290"/>
      <c r="I11" s="290"/>
      <c r="J11" s="290"/>
      <c r="K11" s="227">
        <f>C11</f>
        <v>1</v>
      </c>
    </row>
    <row r="12" spans="1:37" ht="15" customHeight="1" x14ac:dyDescent="0.25"/>
    <row r="13" spans="1:37" ht="15" customHeight="1" x14ac:dyDescent="0.25"/>
    <row r="14" spans="1:37" ht="45" customHeight="1" x14ac:dyDescent="0.25">
      <c r="A14" s="296" t="s">
        <v>2581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1706</v>
      </c>
      <c r="AG17" s="85" t="s">
        <v>1707</v>
      </c>
      <c r="AH17" s="85" t="s">
        <v>1708</v>
      </c>
      <c r="AI17" s="86" t="s">
        <v>1709</v>
      </c>
      <c r="AJ17" s="85"/>
      <c r="AK17" s="86" t="s">
        <v>1710</v>
      </c>
    </row>
    <row r="18" spans="1:37" ht="30" customHeight="1" thickTop="1" thickBot="1" x14ac:dyDescent="0.3">
      <c r="A18" s="314" t="s">
        <v>2568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2570</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2572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1</v>
      </c>
      <c r="AE20" s="137">
        <f t="shared" si="0"/>
        <v>16.666666666666664</v>
      </c>
      <c r="AF20" s="85">
        <f t="shared" si="1"/>
        <v>0.5</v>
      </c>
      <c r="AG20" s="85">
        <f>IF(AND(AF20&gt;=0,AF20&lt;=1),1,"No aplica")</f>
        <v>1</v>
      </c>
      <c r="AH20" s="88">
        <f t="shared" si="2"/>
        <v>0.5</v>
      </c>
      <c r="AI20" s="89">
        <f>IF(AG20=1,AG20/$AG$21,"No aplica")</f>
        <v>0.33333333333333331</v>
      </c>
      <c r="AJ20" s="89">
        <f t="shared" si="3"/>
        <v>0.16666666666666666</v>
      </c>
      <c r="AK20" s="89">
        <f t="shared" si="4"/>
        <v>16.666666666666664</v>
      </c>
    </row>
    <row r="21" spans="1:37" ht="30" customHeight="1" thickTop="1" x14ac:dyDescent="0.25">
      <c r="A21" s="299" t="s">
        <v>2582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83.333333333333314</v>
      </c>
      <c r="AF21" s="70"/>
      <c r="AG21" s="111">
        <f>SUM(AG18:AG20)</f>
        <v>3</v>
      </c>
      <c r="AH21" s="183"/>
      <c r="AI21" s="70"/>
      <c r="AJ21" s="70"/>
      <c r="AK21" s="70"/>
    </row>
    <row r="22" spans="1:37" ht="30" customHeight="1" x14ac:dyDescent="0.25">
      <c r="A22" s="299" t="s">
        <v>2583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83.333333333333314</v>
      </c>
      <c r="AF22" s="70"/>
      <c r="AG22" s="111"/>
      <c r="AH22" s="183"/>
      <c r="AI22" s="70"/>
      <c r="AJ22" s="70"/>
      <c r="AK22" s="70"/>
    </row>
    <row r="23" spans="1:37" ht="15" customHeight="1" x14ac:dyDescent="0.25">
      <c r="AH23" s="160"/>
    </row>
    <row r="24" spans="1:37" ht="15" customHeight="1" thickBot="1" x14ac:dyDescent="0.3">
      <c r="A24" s="326" t="s">
        <v>2091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2575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1</v>
      </c>
      <c r="AE25" s="137">
        <f t="shared" ref="AE25:AE29" si="5">IF(AG25=1,AK25,AG25)</f>
        <v>10</v>
      </c>
      <c r="AF25" s="186">
        <f t="shared" ref="AF25:AF29" si="6">IF(AD25=2,1,IF(AD25=1,0.5,IF(AD25=0,0," ")))</f>
        <v>0.5</v>
      </c>
      <c r="AG25" s="186">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14" t="s">
        <v>2576</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1</v>
      </c>
      <c r="AE27" s="137">
        <f t="shared" si="5"/>
        <v>10</v>
      </c>
      <c r="AF27" s="186">
        <f t="shared" si="6"/>
        <v>0.5</v>
      </c>
      <c r="AG27" s="186">
        <f>IF(AND(AF27&gt;=0,AF27&lt;=1),1,"No aplica")</f>
        <v>1</v>
      </c>
      <c r="AH27" s="88">
        <f t="shared" si="7"/>
        <v>0.5</v>
      </c>
      <c r="AI27" s="89">
        <f t="shared" si="8"/>
        <v>0.2</v>
      </c>
      <c r="AJ27" s="89">
        <f t="shared" si="9"/>
        <v>0.1</v>
      </c>
      <c r="AK27" s="89">
        <f t="shared" si="10"/>
        <v>10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2579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1</v>
      </c>
      <c r="AE29" s="137">
        <f t="shared" si="5"/>
        <v>10</v>
      </c>
      <c r="AF29" s="186">
        <f t="shared" si="6"/>
        <v>0.5</v>
      </c>
      <c r="AG29" s="186">
        <f>IF(AND(AF29&gt;=0,AF29&lt;=1),1,"No aplica")</f>
        <v>1</v>
      </c>
      <c r="AH29" s="88">
        <f t="shared" si="7"/>
        <v>0.5</v>
      </c>
      <c r="AI29" s="89">
        <f t="shared" si="8"/>
        <v>0.2</v>
      </c>
      <c r="AJ29" s="89">
        <f t="shared" si="9"/>
        <v>0.1</v>
      </c>
      <c r="AK29" s="89">
        <f t="shared" si="10"/>
        <v>10</v>
      </c>
    </row>
    <row r="30" spans="1:37" ht="30" customHeight="1" thickTop="1" x14ac:dyDescent="0.25">
      <c r="A30" s="299" t="s">
        <v>2584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70</v>
      </c>
      <c r="AF30" s="70"/>
      <c r="AG30" s="111">
        <f>SUM(AG25:AG29)</f>
        <v>5</v>
      </c>
      <c r="AH30" s="183"/>
      <c r="AI30" s="70"/>
      <c r="AJ30" s="70"/>
      <c r="AK30" s="70"/>
    </row>
    <row r="31" spans="1:37" ht="30" customHeight="1" x14ac:dyDescent="0.25">
      <c r="A31" s="299" t="s">
        <v>2585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70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2586</v>
      </c>
      <c r="AE35" s="190">
        <f>AE21</f>
        <v>83.333333333333314</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2587</v>
      </c>
      <c r="AE37" s="190">
        <f>AE30</f>
        <v>70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2588</v>
      </c>
      <c r="AE39" s="190">
        <f>(AE35*0.8)+(AE37*0.2)</f>
        <v>80.666666666666657</v>
      </c>
      <c r="AF39" s="70"/>
      <c r="AG39" s="111"/>
      <c r="AH39" s="70"/>
      <c r="AI39" s="70"/>
      <c r="AJ39" s="70"/>
      <c r="AK39" s="70"/>
    </row>
  </sheetData>
  <sheetProtection algorithmName="SHA-512" hashValue="NfuQIr0GUQtnHV4guOMp3LS8pMQhtPd3ArMsTHswCh6mec8eUftfrCDrSFjMIKjRjFMGf4nDmZEpnyhofLAYsQ==" saltValue="u/nZYD8xqCWohnd+Wm26A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2580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1647</v>
      </c>
    </row>
    <row r="9" spans="1:37" ht="15" customHeight="1" x14ac:dyDescent="0.25">
      <c r="A9" s="287"/>
      <c r="B9" s="287"/>
      <c r="C9" s="176" t="s">
        <v>12</v>
      </c>
    </row>
    <row r="10" spans="1:37" ht="15" customHeight="1" x14ac:dyDescent="0.25">
      <c r="A10" s="288" t="s">
        <v>1648</v>
      </c>
      <c r="B10" s="288"/>
      <c r="C10" s="227" t="s">
        <v>1649</v>
      </c>
    </row>
    <row r="11" spans="1:37" ht="15" customHeight="1" x14ac:dyDescent="0.25">
      <c r="A11" s="288" t="s">
        <v>1676</v>
      </c>
      <c r="B11" s="288"/>
      <c r="C11" s="227">
        <v>1</v>
      </c>
      <c r="E11" s="290" t="s">
        <v>1704</v>
      </c>
      <c r="F11" s="290"/>
      <c r="G11" s="290"/>
      <c r="H11" s="290"/>
      <c r="I11" s="290"/>
      <c r="J11" s="290"/>
      <c r="K11" s="227">
        <f>C11</f>
        <v>1</v>
      </c>
    </row>
    <row r="12" spans="1:37" ht="15" customHeight="1" x14ac:dyDescent="0.25"/>
    <row r="13" spans="1:37" ht="15" customHeight="1" x14ac:dyDescent="0.25"/>
    <row r="14" spans="1:37" ht="45" customHeight="1" x14ac:dyDescent="0.25">
      <c r="A14" s="296" t="s">
        <v>2581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1706</v>
      </c>
      <c r="AG17" s="85" t="s">
        <v>1707</v>
      </c>
      <c r="AH17" s="85" t="s">
        <v>1708</v>
      </c>
      <c r="AI17" s="86" t="s">
        <v>1709</v>
      </c>
      <c r="AJ17" s="85"/>
      <c r="AK17" s="86" t="s">
        <v>1710</v>
      </c>
    </row>
    <row r="18" spans="1:37" ht="30" customHeight="1" thickTop="1" thickBot="1" x14ac:dyDescent="0.3">
      <c r="A18" s="314" t="s">
        <v>2568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2570</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2572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2582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2583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6" t="s">
        <v>2091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2575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2576</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2584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2585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2588</v>
      </c>
      <c r="AE39" s="190">
        <f>(AE35*0.8)+(AE37*0.2)</f>
        <v>0</v>
      </c>
      <c r="AF39" s="70"/>
      <c r="AG39" s="111"/>
      <c r="AH39" s="70"/>
      <c r="AI39" s="70"/>
      <c r="AJ39" s="70"/>
      <c r="AK39" s="70"/>
    </row>
    <row r="40" spans="1:37" ht="13.8" thickTop="1" x14ac:dyDescent="0.25"/>
  </sheetData>
  <sheetProtection algorithmName="SHA-512" hashValue="b6YeWs+54EJP0ypEIdsI6zElqGWBhu4VOsvVroLD/bl8OQrk6+mBniOLWX6Esvmc7tBJbihXgo+tmoI5p1zPMQ==" saltValue="HjUUPrt7MFaxyTCm4ohK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2589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141 (cálculo PI)'!AG21</f>
        <v>3</v>
      </c>
      <c r="C8"/>
      <c r="E8" s="195" t="s">
        <v>1928</v>
      </c>
      <c r="F8" s="194">
        <f>'Artículo 141 (cálculo PI)'!AG30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141 (cálculo PI)'!AE18</f>
        <v>33.333333333333329</v>
      </c>
      <c r="C12" s="201">
        <f t="shared" ref="C12:C14" si="0">(B12/(1/$B$8))</f>
        <v>99.999999999999986</v>
      </c>
      <c r="E12" s="200" t="s">
        <v>2593</v>
      </c>
      <c r="F12" s="201">
        <f>'Artículo 141 (cálculo PI)'!AE25</f>
        <v>10</v>
      </c>
      <c r="G12" s="201">
        <f t="shared" ref="G12:G16" si="1">(F12/(1/$F$8))</f>
        <v>50</v>
      </c>
    </row>
    <row r="13" spans="1:7" ht="18" customHeight="1" thickBot="1" x14ac:dyDescent="0.3">
      <c r="A13" s="200" t="s">
        <v>2594</v>
      </c>
      <c r="B13" s="201">
        <f>'Artículo 141 (cálculo PI)'!AE19</f>
        <v>33.333333333333329</v>
      </c>
      <c r="C13" s="201">
        <f t="shared" si="0"/>
        <v>99.999999999999986</v>
      </c>
      <c r="E13" s="200" t="s">
        <v>2595</v>
      </c>
      <c r="F13" s="201">
        <f>'Artículo 141 (cálculo PI)'!AE26</f>
        <v>20</v>
      </c>
      <c r="G13" s="201">
        <f t="shared" si="1"/>
        <v>100</v>
      </c>
    </row>
    <row r="14" spans="1:7" ht="18" customHeight="1" thickBot="1" x14ac:dyDescent="0.3">
      <c r="A14" s="200" t="s">
        <v>2596</v>
      </c>
      <c r="B14" s="201">
        <f>'Artículo 141 (cálculo PI)'!AE20</f>
        <v>16.666666666666664</v>
      </c>
      <c r="C14" s="201">
        <f t="shared" si="0"/>
        <v>49.999999999999993</v>
      </c>
      <c r="E14" s="200" t="s">
        <v>2597</v>
      </c>
      <c r="F14" s="201">
        <f>'Artículo 141 (cálculo PI)'!AE27</f>
        <v>10</v>
      </c>
      <c r="G14" s="201">
        <f t="shared" si="1"/>
        <v>50</v>
      </c>
    </row>
    <row r="15" spans="1:7" ht="18" customHeight="1" thickBot="1" x14ac:dyDescent="0.3">
      <c r="B15" s="16"/>
      <c r="C15" s="16"/>
      <c r="E15" s="200" t="s">
        <v>2598</v>
      </c>
      <c r="F15" s="201">
        <f>'Artículo 141 (cálculo PI)'!AE28</f>
        <v>20</v>
      </c>
      <c r="G15" s="201">
        <f t="shared" si="1"/>
        <v>100</v>
      </c>
    </row>
    <row r="16" spans="1:7" ht="18" customHeight="1" thickBot="1" x14ac:dyDescent="0.3">
      <c r="B16" s="16"/>
      <c r="C16" s="16"/>
      <c r="E16" s="200" t="s">
        <v>2599</v>
      </c>
      <c r="F16" s="201">
        <f>'Artículo 141 (cálculo PI)'!AE29</f>
        <v>10</v>
      </c>
      <c r="G16" s="201">
        <f t="shared" si="1"/>
        <v>50</v>
      </c>
    </row>
    <row r="17" spans="1:6" ht="18" customHeight="1" thickBot="1" x14ac:dyDescent="0.3">
      <c r="A17" s="202" t="s">
        <v>2600</v>
      </c>
      <c r="B17" s="201">
        <f>SUM(B12:B14)</f>
        <v>83.333333333333314</v>
      </c>
      <c r="C17" s="203"/>
    </row>
    <row r="18" spans="1:6" ht="18" customHeight="1" thickBot="1" x14ac:dyDescent="0.3"/>
    <row r="19" spans="1:6" ht="18" customHeight="1" thickBot="1" x14ac:dyDescent="0.3">
      <c r="A19" s="204" t="s">
        <v>2601</v>
      </c>
      <c r="B19" s="205"/>
      <c r="C19" s="201">
        <f>(B17*0.8)+(F19*0.2)</f>
        <v>80.666666666666657</v>
      </c>
      <c r="E19" s="206" t="s">
        <v>2602</v>
      </c>
      <c r="F19" s="201">
        <f>SUM(F12:F16)</f>
        <v>70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jQGB0/ouXEmsf1ruFdfg4nxtQCEvWyWnDSGnygmAucOs0nAIlimJo9BuVlHuVo0i3VZr3NAH1NALLDWijLgvQ==" saltValue="nHtLl0kFAhCqrU5G/vFB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2589</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141 (cálculo PNT)'!AG21</f>
        <v>3</v>
      </c>
      <c r="C8"/>
      <c r="E8" s="195" t="s">
        <v>1928</v>
      </c>
      <c r="F8" s="194">
        <f>'Artículo 141 (cálculo PNT)'!AG30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141 (cálculo PNT)'!AE18</f>
        <v>0</v>
      </c>
      <c r="C12" s="201">
        <f t="shared" ref="C12:C14" si="0">(B12/(1/$B$8))</f>
        <v>0</v>
      </c>
      <c r="E12" s="200" t="s">
        <v>2593</v>
      </c>
      <c r="F12" s="201">
        <f>'Artículo 141 (cálculo PNT)'!AE25</f>
        <v>0</v>
      </c>
      <c r="G12" s="201">
        <f t="shared" ref="G12:G16" si="1">(F12/(1/$F$8))</f>
        <v>0</v>
      </c>
    </row>
    <row r="13" spans="1:7" ht="18" customHeight="1" thickBot="1" x14ac:dyDescent="0.3">
      <c r="A13" s="200" t="s">
        <v>2594</v>
      </c>
      <c r="B13" s="201">
        <f>'Artículo 141 (cálculo PNT)'!AE19</f>
        <v>0</v>
      </c>
      <c r="C13" s="201">
        <f t="shared" si="0"/>
        <v>0</v>
      </c>
      <c r="E13" s="200" t="s">
        <v>2595</v>
      </c>
      <c r="F13" s="201">
        <f>'Artículo 141 (cálculo PNT)'!AE26</f>
        <v>0</v>
      </c>
      <c r="G13" s="201">
        <f t="shared" si="1"/>
        <v>0</v>
      </c>
    </row>
    <row r="14" spans="1:7" ht="18" customHeight="1" thickBot="1" x14ac:dyDescent="0.3">
      <c r="A14" s="200" t="s">
        <v>2596</v>
      </c>
      <c r="B14" s="201">
        <f>'Artículo 141 (cálculo PNT)'!AE20</f>
        <v>0</v>
      </c>
      <c r="C14" s="201">
        <f t="shared" si="0"/>
        <v>0</v>
      </c>
      <c r="E14" s="200" t="s">
        <v>2597</v>
      </c>
      <c r="F14" s="201">
        <f>'Artículo 141 (cálculo PNT)'!AE27</f>
        <v>0</v>
      </c>
      <c r="G14" s="201">
        <f t="shared" si="1"/>
        <v>0</v>
      </c>
    </row>
    <row r="15" spans="1:7" ht="18" customHeight="1" thickBot="1" x14ac:dyDescent="0.3">
      <c r="B15" s="16"/>
      <c r="C15" s="16"/>
      <c r="E15" s="200" t="s">
        <v>2598</v>
      </c>
      <c r="F15" s="201">
        <f>'Artículo 141 (cálculo PNT)'!AE28</f>
        <v>0</v>
      </c>
      <c r="G15" s="201">
        <f t="shared" si="1"/>
        <v>0</v>
      </c>
    </row>
    <row r="16" spans="1:7" ht="18" customHeight="1" thickBot="1" x14ac:dyDescent="0.3">
      <c r="B16" s="16"/>
      <c r="C16" s="16"/>
      <c r="E16" s="200" t="s">
        <v>2599</v>
      </c>
      <c r="F16" s="201">
        <f>'Artículo 141 (cálculo PNT)'!AE29</f>
        <v>0</v>
      </c>
      <c r="G16" s="201">
        <f t="shared" si="1"/>
        <v>0</v>
      </c>
    </row>
    <row r="17" spans="1:6" ht="18" customHeight="1" thickBot="1" x14ac:dyDescent="0.3">
      <c r="A17" s="202" t="s">
        <v>2600</v>
      </c>
      <c r="B17" s="201">
        <f>SUM(B12:B14)</f>
        <v>0</v>
      </c>
      <c r="C17" s="203"/>
    </row>
    <row r="18" spans="1:6" ht="18" customHeight="1" thickBot="1" x14ac:dyDescent="0.3"/>
    <row r="19" spans="1:6" ht="18" customHeight="1" thickBot="1" x14ac:dyDescent="0.3">
      <c r="A19" s="204" t="s">
        <v>2601</v>
      </c>
      <c r="B19" s="205"/>
      <c r="C19" s="201">
        <f>(B17*0.8)+(F19*0.2)</f>
        <v>0</v>
      </c>
      <c r="E19" s="206" t="s">
        <v>2602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d9WOhNSsRQQET8gt5PKPMxXI3xNNWj7X0E9MdM23R46SZeDSl70HcYCamv18kYJ8lp/PGgBkWOzRHLHBXGpj1w==" saltValue="WNBkOXBUksDqIIprjY9K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2603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2604</v>
      </c>
      <c r="B17" s="270"/>
      <c r="C17" s="270"/>
      <c r="D17" s="270"/>
      <c r="E17" s="270"/>
      <c r="F17" s="270"/>
      <c r="G17" s="270"/>
      <c r="H17" s="271">
        <f>'Artículo 142 (cálculo PI)'!AE35</f>
        <v>0</v>
      </c>
      <c r="I17" s="271"/>
      <c r="J17" s="38"/>
      <c r="K17" s="38"/>
      <c r="L17" s="39"/>
      <c r="M17" s="270" t="s">
        <v>2605</v>
      </c>
      <c r="N17" s="270"/>
      <c r="O17" s="270"/>
      <c r="P17" s="270"/>
      <c r="Q17" s="270"/>
      <c r="R17" s="271">
        <f>'Artículo 142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2604</v>
      </c>
      <c r="B22" s="270"/>
      <c r="C22" s="270"/>
      <c r="D22" s="270"/>
      <c r="E22" s="270"/>
      <c r="F22" s="270"/>
      <c r="G22" s="270"/>
      <c r="H22" s="271">
        <f>'Artículo 142 (cálculo PNT)'!AE35</f>
        <v>0</v>
      </c>
      <c r="I22" s="271"/>
      <c r="J22" s="38"/>
      <c r="K22" s="38"/>
      <c r="L22" s="39"/>
      <c r="M22" s="270" t="s">
        <v>2605</v>
      </c>
      <c r="N22" s="270"/>
      <c r="O22" s="270"/>
      <c r="P22" s="270"/>
      <c r="Q22" s="270"/>
      <c r="R22" s="271">
        <f>'Artículo 142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2606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2607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x14ac:dyDescent="0.25">
      <c r="A32" s="314" t="s">
        <v>2568</v>
      </c>
      <c r="B32" s="314"/>
      <c r="C32" s="314"/>
      <c r="D32" s="314"/>
      <c r="E32" s="314"/>
      <c r="F32" s="314"/>
      <c r="G32" s="314"/>
      <c r="H32" s="314"/>
      <c r="I32" s="314"/>
      <c r="J32" s="314"/>
      <c r="K32" s="314"/>
      <c r="L32" s="314"/>
      <c r="M32" s="314"/>
      <c r="N32" s="314"/>
      <c r="O32" s="314"/>
      <c r="P32" s="314"/>
      <c r="Q32" s="170">
        <v>0</v>
      </c>
      <c r="R32" s="316" t="s">
        <v>2569</v>
      </c>
      <c r="S32" s="316"/>
      <c r="T32" s="316"/>
      <c r="U32" s="316"/>
      <c r="V32" s="316"/>
      <c r="W32" s="316"/>
      <c r="X32" s="316"/>
      <c r="Y32" s="316"/>
      <c r="Z32" s="316"/>
      <c r="AA32" s="316"/>
      <c r="AB32" s="316"/>
      <c r="AC32" s="316"/>
      <c r="AD32" s="316"/>
      <c r="AE32" s="316"/>
      <c r="AF32" s="170">
        <v>0</v>
      </c>
      <c r="AG32" s="316" t="s">
        <v>2569</v>
      </c>
      <c r="AH32" s="316"/>
      <c r="AI32" s="316"/>
      <c r="AJ32" s="316"/>
      <c r="AK32" s="316"/>
      <c r="AL32" s="316"/>
      <c r="AM32" s="316"/>
      <c r="AN32" s="316"/>
      <c r="AO32" s="316"/>
      <c r="AP32" s="316"/>
      <c r="AQ32" s="316"/>
      <c r="AR32" s="316"/>
      <c r="AS32" s="316"/>
      <c r="AT32" s="316"/>
    </row>
    <row r="33" spans="1:46" ht="63" customHeight="1" x14ac:dyDescent="0.25">
      <c r="A33" s="314" t="s">
        <v>2570</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2571</v>
      </c>
      <c r="AH33" s="316"/>
      <c r="AI33" s="316"/>
      <c r="AJ33" s="316"/>
      <c r="AK33" s="316"/>
      <c r="AL33" s="316"/>
      <c r="AM33" s="316"/>
      <c r="AN33" s="316"/>
      <c r="AO33" s="316"/>
      <c r="AP33" s="316"/>
      <c r="AQ33" s="316"/>
      <c r="AR33" s="316"/>
      <c r="AS33" s="316"/>
      <c r="AT33" s="316"/>
    </row>
    <row r="34" spans="1:46" ht="63" customHeight="1" x14ac:dyDescent="0.25">
      <c r="A34" s="314" t="s">
        <v>2608</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2574</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203</v>
      </c>
      <c r="B36" s="318"/>
      <c r="C36" s="318"/>
      <c r="D36" s="318"/>
      <c r="E36" s="318"/>
      <c r="F36" s="318"/>
      <c r="G36" s="318"/>
      <c r="H36" s="318"/>
      <c r="I36" s="318"/>
      <c r="J36" s="318"/>
      <c r="K36" s="318"/>
      <c r="L36" s="318"/>
      <c r="M36" s="318"/>
      <c r="N36" s="318"/>
      <c r="O36" s="318"/>
      <c r="P36" s="318"/>
      <c r="Q36" s="172" t="s">
        <v>194</v>
      </c>
      <c r="R36" s="319" t="s">
        <v>195</v>
      </c>
      <c r="S36" s="319"/>
      <c r="T36" s="319"/>
      <c r="U36" s="319"/>
      <c r="V36" s="319"/>
      <c r="W36" s="319"/>
      <c r="X36" s="319"/>
      <c r="Y36" s="319"/>
      <c r="Z36" s="319"/>
      <c r="AA36" s="319"/>
      <c r="AB36" s="319"/>
      <c r="AC36" s="319"/>
      <c r="AD36" s="319"/>
      <c r="AE36" s="319"/>
      <c r="AF36" s="173" t="s">
        <v>194</v>
      </c>
      <c r="AG36" s="320" t="s">
        <v>8</v>
      </c>
      <c r="AH36" s="320"/>
      <c r="AI36" s="320"/>
      <c r="AJ36" s="320"/>
      <c r="AK36" s="320"/>
      <c r="AL36" s="320"/>
      <c r="AM36" s="320"/>
      <c r="AN36" s="320"/>
      <c r="AO36" s="320"/>
      <c r="AP36" s="320"/>
      <c r="AQ36" s="320"/>
      <c r="AR36" s="320"/>
      <c r="AS36" s="320"/>
      <c r="AT36" s="320"/>
    </row>
    <row r="37" spans="1:46" ht="45" customHeight="1" x14ac:dyDescent="0.25">
      <c r="A37" s="314" t="s">
        <v>2575</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x14ac:dyDescent="0.25">
      <c r="A38" s="314" t="s">
        <v>2609</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x14ac:dyDescent="0.25">
      <c r="A39" s="314" t="s">
        <v>2577</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x14ac:dyDescent="0.25">
      <c r="A40" s="314" t="s">
        <v>2578</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x14ac:dyDescent="0.25">
      <c r="A41" s="314" t="s">
        <v>2579</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uF9y5lMXYJOQKhTTwvEuqzdIaqfNXJs8GfXlhOgM3leTh8KexFnG4ZkjPO4iEi8oZW7/6MPEEEQiC120yY+pIA==" saltValue="pT82Vx3UcFt47YBqFUvf2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2610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1647</v>
      </c>
    </row>
    <row r="9" spans="1:37" ht="15" customHeight="1" x14ac:dyDescent="0.25">
      <c r="A9" s="287"/>
      <c r="B9" s="287"/>
      <c r="C9" s="176" t="s">
        <v>13</v>
      </c>
    </row>
    <row r="10" spans="1:37" ht="15" customHeight="1" x14ac:dyDescent="0.25">
      <c r="A10" s="288" t="s">
        <v>1648</v>
      </c>
      <c r="B10" s="288"/>
      <c r="C10" s="227" t="s">
        <v>1649</v>
      </c>
    </row>
    <row r="11" spans="1:37" ht="15" customHeight="1" x14ac:dyDescent="0.25">
      <c r="A11" s="288" t="s">
        <v>1676</v>
      </c>
      <c r="B11" s="288"/>
      <c r="C11" s="227">
        <v>1</v>
      </c>
      <c r="E11" s="290" t="s">
        <v>1704</v>
      </c>
      <c r="F11" s="290"/>
      <c r="G11" s="290"/>
      <c r="H11" s="290"/>
      <c r="I11" s="290"/>
      <c r="J11" s="290"/>
      <c r="K11" s="227">
        <f>C11</f>
        <v>1</v>
      </c>
    </row>
    <row r="12" spans="1:37" ht="15" customHeight="1" x14ac:dyDescent="0.25"/>
    <row r="13" spans="1:37" ht="15" customHeight="1" x14ac:dyDescent="0.25"/>
    <row r="14" spans="1:37" ht="45" customHeight="1" x14ac:dyDescent="0.25">
      <c r="A14" s="296" t="s">
        <v>2611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1706</v>
      </c>
      <c r="AG17" s="85" t="s">
        <v>1707</v>
      </c>
      <c r="AH17" s="85" t="s">
        <v>1708</v>
      </c>
      <c r="AI17" s="86" t="s">
        <v>1709</v>
      </c>
      <c r="AJ17" s="85"/>
      <c r="AK17" s="86" t="s">
        <v>1710</v>
      </c>
    </row>
    <row r="18" spans="1:37" ht="30" customHeight="1" thickTop="1" thickBot="1" x14ac:dyDescent="0.3">
      <c r="A18" s="314" t="s">
        <v>2568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2570</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2608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2612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2613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6" t="s">
        <v>2091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2575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2609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2614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2615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2618</v>
      </c>
      <c r="AE39" s="190">
        <f>(AE35*0.8)+(AE37*0.2)</f>
        <v>0</v>
      </c>
      <c r="AF39" s="70"/>
      <c r="AG39" s="111"/>
      <c r="AH39" s="70"/>
      <c r="AI39" s="70"/>
      <c r="AJ39" s="70"/>
      <c r="AK39" s="70"/>
    </row>
    <row r="40" spans="1:37" ht="13.8" thickTop="1" x14ac:dyDescent="0.25"/>
  </sheetData>
  <sheetProtection algorithmName="SHA-512" hashValue="+D0iY9CSY+7FLbzff9XmBkM3wemm/lwng0l/625j+wh7AT3ulfEfhG/VRyYsXR+j2vYkIFGYtAZ+i4qfdHvDJA==" saltValue="3wLgC+WDmOKotho0uRc68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2610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1647</v>
      </c>
    </row>
    <row r="9" spans="1:37" ht="15" customHeight="1" x14ac:dyDescent="0.25">
      <c r="A9" s="287"/>
      <c r="B9" s="287"/>
      <c r="C9" s="176" t="s">
        <v>13</v>
      </c>
    </row>
    <row r="10" spans="1:37" ht="15" customHeight="1" x14ac:dyDescent="0.25">
      <c r="A10" s="288" t="s">
        <v>1648</v>
      </c>
      <c r="B10" s="288"/>
      <c r="C10" s="227" t="s">
        <v>1649</v>
      </c>
    </row>
    <row r="11" spans="1:37" ht="15" customHeight="1" x14ac:dyDescent="0.25">
      <c r="A11" s="288" t="s">
        <v>1676</v>
      </c>
      <c r="B11" s="288"/>
      <c r="C11" s="227">
        <v>1</v>
      </c>
      <c r="E11" s="290" t="s">
        <v>1704</v>
      </c>
      <c r="F11" s="290"/>
      <c r="G11" s="290"/>
      <c r="H11" s="290"/>
      <c r="I11" s="290"/>
      <c r="J11" s="290"/>
      <c r="K11" s="227">
        <f>C11</f>
        <v>1</v>
      </c>
    </row>
    <row r="12" spans="1:37" ht="15" customHeight="1" x14ac:dyDescent="0.25"/>
    <row r="13" spans="1:37" ht="15" customHeight="1" x14ac:dyDescent="0.25"/>
    <row r="14" spans="1:37" ht="45" customHeight="1" x14ac:dyDescent="0.25">
      <c r="A14" s="296" t="s">
        <v>2611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1706</v>
      </c>
      <c r="AG17" s="85" t="s">
        <v>1707</v>
      </c>
      <c r="AH17" s="85" t="s">
        <v>1708</v>
      </c>
      <c r="AI17" s="86" t="s">
        <v>1709</v>
      </c>
      <c r="AJ17" s="85"/>
      <c r="AK17" s="86" t="s">
        <v>1710</v>
      </c>
    </row>
    <row r="18" spans="1:37" ht="30" customHeight="1" thickTop="1" thickBot="1" x14ac:dyDescent="0.3">
      <c r="A18" s="314" t="s">
        <v>2568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2570</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2608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2612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2613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6" t="s">
        <v>2091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2575</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2609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2614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2615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2618</v>
      </c>
      <c r="AE39" s="190">
        <f>(AE35*0.8)+(AE37*0.2)</f>
        <v>0</v>
      </c>
      <c r="AF39" s="70"/>
      <c r="AG39" s="111"/>
      <c r="AH39" s="70"/>
      <c r="AI39" s="70"/>
      <c r="AJ39" s="70"/>
      <c r="AK39" s="70"/>
    </row>
    <row r="40" spans="1:37" ht="13.8" thickTop="1" x14ac:dyDescent="0.25"/>
  </sheetData>
  <sheetProtection algorithmName="SHA-512" hashValue="RKHq4wiTQ7UFabD/YqJEfjMcnUIj+Or7eb/9PI9MPcDp3CGE/S3etnBPLsMy65CpeAyW0Jx5XXbxxWG2KsGdRg==" saltValue="loqRNmb/m6HkjE5HOhAuy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142 (cálculo PI)'!AG21</f>
        <v>3</v>
      </c>
      <c r="C8"/>
      <c r="E8" s="195" t="s">
        <v>1928</v>
      </c>
      <c r="F8" s="194">
        <f>'Artículo 142 (cálculo PI)'!AG30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142 (cálculo PI)'!AE18</f>
        <v>0</v>
      </c>
      <c r="C12" s="201">
        <f t="shared" ref="C12:C14" si="0">(B12/(1/$B$8))</f>
        <v>0</v>
      </c>
      <c r="E12" s="200" t="s">
        <v>2593</v>
      </c>
      <c r="F12" s="201">
        <f>'Artículo 142 (cálculo PI)'!AE25</f>
        <v>0</v>
      </c>
      <c r="G12" s="201">
        <f t="shared" ref="G12:G16" si="1">(F12/(1/$F$8))</f>
        <v>0</v>
      </c>
    </row>
    <row r="13" spans="1:7" ht="18" customHeight="1" thickBot="1" x14ac:dyDescent="0.3">
      <c r="A13" s="200" t="s">
        <v>2594</v>
      </c>
      <c r="B13" s="201">
        <f>'Artículo 142 (cálculo PI)'!AE19</f>
        <v>0</v>
      </c>
      <c r="C13" s="201">
        <f t="shared" si="0"/>
        <v>0</v>
      </c>
      <c r="E13" s="200" t="s">
        <v>2595</v>
      </c>
      <c r="F13" s="201">
        <f>'Artículo 142 (cálculo PI)'!AE26</f>
        <v>0</v>
      </c>
      <c r="G13" s="201">
        <f t="shared" si="1"/>
        <v>0</v>
      </c>
    </row>
    <row r="14" spans="1:7" ht="18" customHeight="1" thickBot="1" x14ac:dyDescent="0.3">
      <c r="A14" s="200" t="s">
        <v>2596</v>
      </c>
      <c r="B14" s="201">
        <f>'Artículo 142 (cálculo PI)'!AE20</f>
        <v>0</v>
      </c>
      <c r="C14" s="201">
        <f t="shared" si="0"/>
        <v>0</v>
      </c>
      <c r="E14" s="200" t="s">
        <v>2597</v>
      </c>
      <c r="F14" s="201">
        <f>'Artículo 142 (cálculo PI)'!AE27</f>
        <v>0</v>
      </c>
      <c r="G14" s="201">
        <f t="shared" si="1"/>
        <v>0</v>
      </c>
    </row>
    <row r="15" spans="1:7" ht="18" customHeight="1" thickBot="1" x14ac:dyDescent="0.3">
      <c r="B15" s="16"/>
      <c r="C15" s="16"/>
      <c r="E15" s="200" t="s">
        <v>2598</v>
      </c>
      <c r="F15" s="201">
        <f>'Artículo 142 (cálculo PI)'!AE28</f>
        <v>0</v>
      </c>
      <c r="G15" s="201">
        <f t="shared" si="1"/>
        <v>0</v>
      </c>
    </row>
    <row r="16" spans="1:7" ht="18" customHeight="1" thickBot="1" x14ac:dyDescent="0.3">
      <c r="B16" s="16"/>
      <c r="C16" s="16"/>
      <c r="E16" s="200" t="s">
        <v>2599</v>
      </c>
      <c r="F16" s="201">
        <f>'Artículo 142 (cálculo PI)'!AE29</f>
        <v>0</v>
      </c>
      <c r="G16" s="201">
        <f t="shared" si="1"/>
        <v>0</v>
      </c>
    </row>
    <row r="17" spans="1:6" ht="18" customHeight="1" thickBot="1" x14ac:dyDescent="0.3">
      <c r="A17" s="202" t="s">
        <v>2620</v>
      </c>
      <c r="B17" s="201">
        <f>SUM(B12:B14)</f>
        <v>0</v>
      </c>
      <c r="C17" s="203"/>
    </row>
    <row r="18" spans="1:6" ht="18" customHeight="1" thickBot="1" x14ac:dyDescent="0.3"/>
    <row r="19" spans="1:6" ht="18" customHeight="1" thickBot="1" x14ac:dyDescent="0.3">
      <c r="A19" s="204" t="s">
        <v>2621</v>
      </c>
      <c r="B19" s="205"/>
      <c r="C19" s="201">
        <f>(B17*0.8)+(F19*0.2)</f>
        <v>0</v>
      </c>
      <c r="E19" s="206" t="s">
        <v>2622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FqF0/XpFJKZ1Xr3s2+nlvJxD5TWaA+PFcm9rVzou5nDMlGyMTZoiTByMkTMVUyJiBKa56RE9mR0OUQGaQsh2w==" saltValue="e6n06sUNhtfLZZYGkdgX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2619</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142 (cálculo PNT)'!AG21</f>
        <v>3</v>
      </c>
      <c r="C8"/>
      <c r="E8" s="195" t="s">
        <v>1928</v>
      </c>
      <c r="F8" s="194">
        <f>'Artículo 142 (cálculo PNT)'!AG30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142 (cálculo PNT)'!AE18</f>
        <v>0</v>
      </c>
      <c r="C12" s="201">
        <f t="shared" ref="C12:C14" si="0">(B12/(1/$B$8))</f>
        <v>0</v>
      </c>
      <c r="E12" s="200" t="s">
        <v>2593</v>
      </c>
      <c r="F12" s="201">
        <f>'Artículo 142 (cálculo PNT)'!AE25</f>
        <v>0</v>
      </c>
      <c r="G12" s="201">
        <f t="shared" ref="G12:G16" si="1">(F12/(1/$F$8))</f>
        <v>0</v>
      </c>
    </row>
    <row r="13" spans="1:7" ht="18" customHeight="1" thickBot="1" x14ac:dyDescent="0.3">
      <c r="A13" s="200" t="s">
        <v>2594</v>
      </c>
      <c r="B13" s="201">
        <f>'Artículo 142 (cálculo PNT)'!AE19</f>
        <v>0</v>
      </c>
      <c r="C13" s="201">
        <f t="shared" si="0"/>
        <v>0</v>
      </c>
      <c r="E13" s="200" t="s">
        <v>2595</v>
      </c>
      <c r="F13" s="201">
        <f>'Artículo 142 (cálculo PNT)'!AE26</f>
        <v>0</v>
      </c>
      <c r="G13" s="201">
        <f t="shared" si="1"/>
        <v>0</v>
      </c>
    </row>
    <row r="14" spans="1:7" ht="18" customHeight="1" thickBot="1" x14ac:dyDescent="0.3">
      <c r="A14" s="200" t="s">
        <v>2596</v>
      </c>
      <c r="B14" s="201">
        <f>'Artículo 142 (cálculo PNT)'!AE20</f>
        <v>0</v>
      </c>
      <c r="C14" s="201">
        <f t="shared" si="0"/>
        <v>0</v>
      </c>
      <c r="E14" s="200" t="s">
        <v>2597</v>
      </c>
      <c r="F14" s="201">
        <f>'Artículo 142 (cálculo PNT)'!AE27</f>
        <v>0</v>
      </c>
      <c r="G14" s="201">
        <f t="shared" si="1"/>
        <v>0</v>
      </c>
    </row>
    <row r="15" spans="1:7" ht="18" customHeight="1" thickBot="1" x14ac:dyDescent="0.3">
      <c r="B15" s="16"/>
      <c r="C15" s="16"/>
      <c r="E15" s="200" t="s">
        <v>2598</v>
      </c>
      <c r="F15" s="201">
        <f>'Artículo 142 (cálculo PNT)'!AE28</f>
        <v>0</v>
      </c>
      <c r="G15" s="201">
        <f t="shared" si="1"/>
        <v>0</v>
      </c>
    </row>
    <row r="16" spans="1:7" ht="18" customHeight="1" thickBot="1" x14ac:dyDescent="0.3">
      <c r="B16" s="16"/>
      <c r="C16" s="16"/>
      <c r="E16" s="200" t="s">
        <v>2599</v>
      </c>
      <c r="F16" s="201">
        <f>'Artículo 142 (cálculo PNT)'!AE29</f>
        <v>0</v>
      </c>
      <c r="G16" s="201">
        <f t="shared" si="1"/>
        <v>0</v>
      </c>
    </row>
    <row r="17" spans="1:6" ht="18" customHeight="1" thickBot="1" x14ac:dyDescent="0.3">
      <c r="A17" s="202" t="s">
        <v>2620</v>
      </c>
      <c r="B17" s="201">
        <f>SUM(B12:B14)</f>
        <v>0</v>
      </c>
      <c r="C17" s="203"/>
    </row>
    <row r="18" spans="1:6" ht="18" customHeight="1" thickBot="1" x14ac:dyDescent="0.3"/>
    <row r="19" spans="1:6" ht="18" customHeight="1" thickBot="1" x14ac:dyDescent="0.3">
      <c r="A19" s="204" t="s">
        <v>2621</v>
      </c>
      <c r="B19" s="205"/>
      <c r="C19" s="201">
        <f>(B17*0.8)+(F19*0.2)</f>
        <v>0</v>
      </c>
      <c r="E19" s="206" t="s">
        <v>2622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G8H3G7VlMdDm7qe+qB6V5nf5q/mvzPF+ezjgBVg1178MkErcDAwOojuDzWhE8ycAQboAKVCJgkGcyZhMXgM0aQ==" saltValue="2vL2sTHU0YkGNoEkgxNh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48" zoomScale="75" zoomScaleNormal="75" zoomScaleSheetLayoutView="85" workbookViewId="0">
      <selection activeCell="R52" sqref="R52:AE5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2623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2624</v>
      </c>
      <c r="B17" s="270"/>
      <c r="C17" s="270"/>
      <c r="D17" s="270"/>
      <c r="E17" s="270"/>
      <c r="F17" s="270"/>
      <c r="G17" s="270"/>
      <c r="H17" s="271">
        <f>'Artículo 143 (cálculo PI)'!R39</f>
        <v>99.999999999999957</v>
      </c>
      <c r="I17" s="271"/>
      <c r="J17" s="38"/>
      <c r="K17" s="38"/>
      <c r="L17" s="39"/>
      <c r="M17" s="270" t="s">
        <v>2625</v>
      </c>
      <c r="N17" s="270"/>
      <c r="O17" s="270"/>
      <c r="P17" s="270"/>
      <c r="Q17" s="270"/>
      <c r="R17" s="271">
        <f>'Artículo 143 (cálculo PI)'!R41</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2624</v>
      </c>
      <c r="B22" s="270"/>
      <c r="C22" s="270"/>
      <c r="D22" s="270"/>
      <c r="E22" s="270"/>
      <c r="F22" s="270"/>
      <c r="G22" s="270"/>
      <c r="H22" s="271">
        <f>'Artículo 143 (cálculo PNT)'!R38</f>
        <v>99.999999999999957</v>
      </c>
      <c r="I22" s="271"/>
      <c r="J22" s="38"/>
      <c r="K22" s="38"/>
      <c r="L22" s="39"/>
      <c r="M22" s="270" t="s">
        <v>2625</v>
      </c>
      <c r="N22" s="270"/>
      <c r="O22" s="270"/>
      <c r="P22" s="270"/>
      <c r="Q22" s="270"/>
      <c r="R22" s="271">
        <f>'Artículo 143 (cálculo PNT)'!R40</f>
        <v>100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2626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2627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x14ac:dyDescent="0.25">
      <c r="A32" s="314" t="s">
        <v>196</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x14ac:dyDescent="0.25">
      <c r="A33" s="314" t="s">
        <v>2628</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63" customHeight="1" x14ac:dyDescent="0.25">
      <c r="A34" s="314" t="s">
        <v>2629</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107.25" customHeight="1" x14ac:dyDescent="0.25">
      <c r="A35" s="314" t="s">
        <v>2630</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63" customHeight="1" x14ac:dyDescent="0.25">
      <c r="A36" s="314" t="s">
        <v>2631</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63" customHeight="1" x14ac:dyDescent="0.25">
      <c r="A37" s="314" t="s">
        <v>2632</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63" customHeight="1" x14ac:dyDescent="0.25">
      <c r="A38" s="314" t="s">
        <v>2633</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3" customHeight="1" x14ac:dyDescent="0.25">
      <c r="A39" s="314" t="s">
        <v>2634</v>
      </c>
      <c r="B39" s="314"/>
      <c r="C39" s="314"/>
      <c r="D39" s="314"/>
      <c r="E39" s="314"/>
      <c r="F39" s="314"/>
      <c r="G39" s="314"/>
      <c r="H39" s="314"/>
      <c r="I39" s="314"/>
      <c r="J39" s="314"/>
      <c r="K39" s="314"/>
      <c r="L39" s="314"/>
      <c r="M39" s="314"/>
      <c r="N39" s="314"/>
      <c r="O39" s="314"/>
      <c r="P39" s="314"/>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x14ac:dyDescent="0.25">
      <c r="A40" s="334" t="s">
        <v>2635</v>
      </c>
      <c r="B40" s="334"/>
      <c r="C40" s="334"/>
      <c r="D40" s="334"/>
      <c r="E40" s="334"/>
      <c r="F40" s="334"/>
      <c r="G40" s="334"/>
      <c r="H40" s="334"/>
      <c r="I40" s="334"/>
      <c r="J40" s="334"/>
      <c r="K40" s="334"/>
      <c r="L40" s="334"/>
      <c r="M40" s="334"/>
      <c r="N40" s="334"/>
      <c r="O40" s="334"/>
      <c r="P40" s="334"/>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x14ac:dyDescent="0.25">
      <c r="A41" s="314" t="s">
        <v>2636</v>
      </c>
      <c r="B41" s="314"/>
      <c r="C41" s="314"/>
      <c r="D41" s="314"/>
      <c r="E41" s="314"/>
      <c r="F41" s="314"/>
      <c r="G41" s="314"/>
      <c r="H41" s="314"/>
      <c r="I41" s="314"/>
      <c r="J41" s="314"/>
      <c r="K41" s="314"/>
      <c r="L41" s="314"/>
      <c r="M41" s="314"/>
      <c r="N41" s="314"/>
      <c r="O41" s="314"/>
      <c r="P41" s="314"/>
      <c r="Q41" s="170">
        <v>2</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63" customHeight="1" x14ac:dyDescent="0.25">
      <c r="A42" s="314" t="s">
        <v>2637</v>
      </c>
      <c r="B42" s="314"/>
      <c r="C42" s="314"/>
      <c r="D42" s="314"/>
      <c r="E42" s="314"/>
      <c r="F42" s="314"/>
      <c r="G42" s="314"/>
      <c r="H42" s="314"/>
      <c r="I42" s="314"/>
      <c r="J42" s="314"/>
      <c r="K42" s="314"/>
      <c r="L42" s="314"/>
      <c r="M42" s="314"/>
      <c r="N42" s="314"/>
      <c r="O42" s="314"/>
      <c r="P42" s="314"/>
      <c r="Q42" s="170">
        <v>2</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63" customHeight="1" x14ac:dyDescent="0.25">
      <c r="A43" s="314" t="s">
        <v>2638</v>
      </c>
      <c r="B43" s="314"/>
      <c r="C43" s="314"/>
      <c r="D43" s="314"/>
      <c r="E43" s="314"/>
      <c r="F43" s="314"/>
      <c r="G43" s="314"/>
      <c r="H43" s="314"/>
      <c r="I43" s="314"/>
      <c r="J43" s="314"/>
      <c r="K43" s="314"/>
      <c r="L43" s="314"/>
      <c r="M43" s="314"/>
      <c r="N43" s="314"/>
      <c r="O43" s="314"/>
      <c r="P43" s="314"/>
      <c r="Q43" s="170">
        <v>2</v>
      </c>
      <c r="R43" s="317"/>
      <c r="S43" s="317"/>
      <c r="T43" s="317"/>
      <c r="U43" s="317"/>
      <c r="V43" s="317"/>
      <c r="W43" s="317"/>
      <c r="X43" s="317"/>
      <c r="Y43" s="317"/>
      <c r="Z43" s="317"/>
      <c r="AA43" s="317"/>
      <c r="AB43" s="317"/>
      <c r="AC43" s="317"/>
      <c r="AD43" s="317"/>
      <c r="AE43" s="317"/>
      <c r="AF43" s="170">
        <v>2</v>
      </c>
      <c r="AG43" s="317"/>
      <c r="AH43" s="317"/>
      <c r="AI43" s="317"/>
      <c r="AJ43" s="317"/>
      <c r="AK43" s="317"/>
      <c r="AL43" s="317"/>
      <c r="AM43" s="317"/>
      <c r="AN43" s="317"/>
      <c r="AO43" s="317"/>
      <c r="AP43" s="317"/>
      <c r="AQ43" s="317"/>
      <c r="AR43" s="317"/>
      <c r="AS43" s="317"/>
      <c r="AT43" s="317"/>
    </row>
    <row r="44" spans="1:46" ht="63" customHeight="1" x14ac:dyDescent="0.25">
      <c r="A44" s="314" t="s">
        <v>2639</v>
      </c>
      <c r="B44" s="314"/>
      <c r="C44" s="314"/>
      <c r="D44" s="314"/>
      <c r="E44" s="314"/>
      <c r="F44" s="314"/>
      <c r="G44" s="314"/>
      <c r="H44" s="314"/>
      <c r="I44" s="314"/>
      <c r="J44" s="314"/>
      <c r="K44" s="314"/>
      <c r="L44" s="314"/>
      <c r="M44" s="314"/>
      <c r="N44" s="314"/>
      <c r="O44" s="314"/>
      <c r="P44" s="314"/>
      <c r="Q44" s="170">
        <v>2</v>
      </c>
      <c r="R44" s="317"/>
      <c r="S44" s="317"/>
      <c r="T44" s="317"/>
      <c r="U44" s="317"/>
      <c r="V44" s="317"/>
      <c r="W44" s="317"/>
      <c r="X44" s="317"/>
      <c r="Y44" s="317"/>
      <c r="Z44" s="317"/>
      <c r="AA44" s="317"/>
      <c r="AB44" s="317"/>
      <c r="AC44" s="317"/>
      <c r="AD44" s="317"/>
      <c r="AE44" s="317"/>
      <c r="AF44" s="170">
        <v>2</v>
      </c>
      <c r="AG44" s="317"/>
      <c r="AH44" s="317"/>
      <c r="AI44" s="317"/>
      <c r="AJ44" s="317"/>
      <c r="AK44" s="317"/>
      <c r="AL44" s="317"/>
      <c r="AM44" s="317"/>
      <c r="AN44" s="317"/>
      <c r="AO44" s="317"/>
      <c r="AP44" s="317"/>
      <c r="AQ44" s="317"/>
      <c r="AR44" s="317"/>
      <c r="AS44" s="317"/>
      <c r="AT44" s="317"/>
    </row>
    <row r="45" spans="1:46" ht="63" customHeight="1" x14ac:dyDescent="0.25">
      <c r="A45" s="314" t="s">
        <v>2640</v>
      </c>
      <c r="B45" s="314"/>
      <c r="C45" s="314"/>
      <c r="D45" s="314"/>
      <c r="E45" s="314"/>
      <c r="F45" s="314"/>
      <c r="G45" s="314"/>
      <c r="H45" s="314"/>
      <c r="I45" s="314"/>
      <c r="J45" s="314"/>
      <c r="K45" s="314"/>
      <c r="L45" s="314"/>
      <c r="M45" s="314"/>
      <c r="N45" s="314"/>
      <c r="O45" s="314"/>
      <c r="P45" s="314"/>
      <c r="Q45" s="170">
        <v>2</v>
      </c>
      <c r="R45" s="317"/>
      <c r="S45" s="317"/>
      <c r="T45" s="317"/>
      <c r="U45" s="317"/>
      <c r="V45" s="317"/>
      <c r="W45" s="317"/>
      <c r="X45" s="317"/>
      <c r="Y45" s="317"/>
      <c r="Z45" s="317"/>
      <c r="AA45" s="317"/>
      <c r="AB45" s="317"/>
      <c r="AC45" s="317"/>
      <c r="AD45" s="317"/>
      <c r="AE45" s="317"/>
      <c r="AF45" s="170">
        <v>2</v>
      </c>
      <c r="AG45" s="317"/>
      <c r="AH45" s="317"/>
      <c r="AI45" s="317"/>
      <c r="AJ45" s="317"/>
      <c r="AK45" s="317"/>
      <c r="AL45" s="317"/>
      <c r="AM45" s="317"/>
      <c r="AN45" s="317"/>
      <c r="AO45" s="317"/>
      <c r="AP45" s="317"/>
      <c r="AQ45" s="317"/>
      <c r="AR45" s="317"/>
      <c r="AS45" s="317"/>
      <c r="AT45" s="317"/>
    </row>
    <row r="46" spans="1:46" ht="63" customHeight="1" x14ac:dyDescent="0.25">
      <c r="A46" s="314" t="s">
        <v>2641</v>
      </c>
      <c r="B46" s="314"/>
      <c r="C46" s="314"/>
      <c r="D46" s="314"/>
      <c r="E46" s="314"/>
      <c r="F46" s="314"/>
      <c r="G46" s="314"/>
      <c r="H46" s="314"/>
      <c r="I46" s="314"/>
      <c r="J46" s="314"/>
      <c r="K46" s="314"/>
      <c r="L46" s="314"/>
      <c r="M46" s="314"/>
      <c r="N46" s="314"/>
      <c r="O46" s="314"/>
      <c r="P46" s="314"/>
      <c r="Q46" s="170">
        <v>2</v>
      </c>
      <c r="R46" s="317"/>
      <c r="S46" s="317"/>
      <c r="T46" s="317"/>
      <c r="U46" s="317"/>
      <c r="V46" s="317"/>
      <c r="W46" s="317"/>
      <c r="X46" s="317"/>
      <c r="Y46" s="317"/>
      <c r="Z46" s="317"/>
      <c r="AA46" s="317"/>
      <c r="AB46" s="317"/>
      <c r="AC46" s="317"/>
      <c r="AD46" s="317"/>
      <c r="AE46" s="317"/>
      <c r="AF46" s="170">
        <v>2</v>
      </c>
      <c r="AG46" s="317"/>
      <c r="AH46" s="317"/>
      <c r="AI46" s="317"/>
      <c r="AJ46" s="317"/>
      <c r="AK46" s="317"/>
      <c r="AL46" s="317"/>
      <c r="AM46" s="317"/>
      <c r="AN46" s="317"/>
      <c r="AO46" s="317"/>
      <c r="AP46" s="317"/>
      <c r="AQ46" s="317"/>
      <c r="AR46" s="317"/>
      <c r="AS46" s="317"/>
      <c r="AT46" s="317"/>
    </row>
    <row r="47" spans="1:46" ht="63" customHeight="1" x14ac:dyDescent="0.25">
      <c r="A47" s="314" t="s">
        <v>2642</v>
      </c>
      <c r="B47" s="314"/>
      <c r="C47" s="314"/>
      <c r="D47" s="314"/>
      <c r="E47" s="314"/>
      <c r="F47" s="314"/>
      <c r="G47" s="314"/>
      <c r="H47" s="314"/>
      <c r="I47" s="314"/>
      <c r="J47" s="314"/>
      <c r="K47" s="314"/>
      <c r="L47" s="314"/>
      <c r="M47" s="314"/>
      <c r="N47" s="314"/>
      <c r="O47" s="314"/>
      <c r="P47" s="314"/>
      <c r="Q47" s="170">
        <v>2</v>
      </c>
      <c r="R47" s="317"/>
      <c r="S47" s="317"/>
      <c r="T47" s="317"/>
      <c r="U47" s="317"/>
      <c r="V47" s="317"/>
      <c r="W47" s="317"/>
      <c r="X47" s="317"/>
      <c r="Y47" s="317"/>
      <c r="Z47" s="317"/>
      <c r="AA47" s="317"/>
      <c r="AB47" s="317"/>
      <c r="AC47" s="317"/>
      <c r="AD47" s="317"/>
      <c r="AE47" s="317"/>
      <c r="AF47" s="170">
        <v>2</v>
      </c>
      <c r="AG47" s="317"/>
      <c r="AH47" s="317"/>
      <c r="AI47" s="317"/>
      <c r="AJ47" s="317"/>
      <c r="AK47" s="317"/>
      <c r="AL47" s="317"/>
      <c r="AM47" s="317"/>
      <c r="AN47" s="317"/>
      <c r="AO47" s="317"/>
      <c r="AP47" s="317"/>
      <c r="AQ47" s="317"/>
      <c r="AR47" s="317"/>
      <c r="AS47" s="317"/>
      <c r="AT47" s="317"/>
    </row>
    <row r="48" spans="1:46" ht="63" customHeight="1" x14ac:dyDescent="0.25">
      <c r="A48" s="314" t="s">
        <v>2643</v>
      </c>
      <c r="B48" s="314"/>
      <c r="C48" s="314"/>
      <c r="D48" s="314"/>
      <c r="E48" s="314"/>
      <c r="F48" s="314"/>
      <c r="G48" s="314"/>
      <c r="H48" s="314"/>
      <c r="I48" s="314"/>
      <c r="J48" s="314"/>
      <c r="K48" s="314"/>
      <c r="L48" s="314"/>
      <c r="M48" s="314"/>
      <c r="N48" s="314"/>
      <c r="O48" s="314"/>
      <c r="P48" s="314"/>
      <c r="Q48" s="170">
        <v>2</v>
      </c>
      <c r="R48" s="317"/>
      <c r="S48" s="317"/>
      <c r="T48" s="317"/>
      <c r="U48" s="317"/>
      <c r="V48" s="317"/>
      <c r="W48" s="317"/>
      <c r="X48" s="317"/>
      <c r="Y48" s="317"/>
      <c r="Z48" s="317"/>
      <c r="AA48" s="317"/>
      <c r="AB48" s="317"/>
      <c r="AC48" s="317"/>
      <c r="AD48" s="317"/>
      <c r="AE48" s="317"/>
      <c r="AF48" s="170">
        <v>2</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203</v>
      </c>
      <c r="B50" s="318"/>
      <c r="C50" s="318"/>
      <c r="D50" s="318"/>
      <c r="E50" s="318"/>
      <c r="F50" s="318"/>
      <c r="G50" s="318"/>
      <c r="H50" s="318"/>
      <c r="I50" s="318"/>
      <c r="J50" s="318"/>
      <c r="K50" s="318"/>
      <c r="L50" s="318"/>
      <c r="M50" s="318"/>
      <c r="N50" s="318"/>
      <c r="O50" s="318"/>
      <c r="P50" s="318"/>
      <c r="Q50" s="172" t="s">
        <v>194</v>
      </c>
      <c r="R50" s="319" t="s">
        <v>195</v>
      </c>
      <c r="S50" s="319"/>
      <c r="T50" s="319"/>
      <c r="U50" s="319"/>
      <c r="V50" s="319"/>
      <c r="W50" s="319"/>
      <c r="X50" s="319"/>
      <c r="Y50" s="319"/>
      <c r="Z50" s="319"/>
      <c r="AA50" s="319"/>
      <c r="AB50" s="319"/>
      <c r="AC50" s="319"/>
      <c r="AD50" s="319"/>
      <c r="AE50" s="319"/>
      <c r="AF50" s="173" t="s">
        <v>194</v>
      </c>
      <c r="AG50" s="320" t="s">
        <v>8</v>
      </c>
      <c r="AH50" s="320"/>
      <c r="AI50" s="320"/>
      <c r="AJ50" s="320"/>
      <c r="AK50" s="320"/>
      <c r="AL50" s="320"/>
      <c r="AM50" s="320"/>
      <c r="AN50" s="320"/>
      <c r="AO50" s="320"/>
      <c r="AP50" s="320"/>
      <c r="AQ50" s="320"/>
      <c r="AR50" s="320"/>
      <c r="AS50" s="320"/>
      <c r="AT50" s="320"/>
    </row>
    <row r="51" spans="1:46" ht="45" customHeight="1" x14ac:dyDescent="0.25">
      <c r="A51" s="314" t="s">
        <v>450</v>
      </c>
      <c r="B51" s="314"/>
      <c r="C51" s="314"/>
      <c r="D51" s="314"/>
      <c r="E51" s="314"/>
      <c r="F51" s="314"/>
      <c r="G51" s="314"/>
      <c r="H51" s="314"/>
      <c r="I51" s="314"/>
      <c r="J51" s="314"/>
      <c r="K51" s="314"/>
      <c r="L51" s="314"/>
      <c r="M51" s="314"/>
      <c r="N51" s="314"/>
      <c r="O51" s="314"/>
      <c r="P51" s="314"/>
      <c r="Q51" s="170">
        <v>2</v>
      </c>
      <c r="R51" s="316"/>
      <c r="S51" s="316"/>
      <c r="T51" s="316"/>
      <c r="U51" s="316"/>
      <c r="V51" s="316"/>
      <c r="W51" s="316"/>
      <c r="X51" s="316"/>
      <c r="Y51" s="316"/>
      <c r="Z51" s="316"/>
      <c r="AA51" s="316"/>
      <c r="AB51" s="316"/>
      <c r="AC51" s="316"/>
      <c r="AD51" s="316"/>
      <c r="AE51" s="316"/>
      <c r="AF51" s="170">
        <v>2</v>
      </c>
      <c r="AG51" s="316"/>
      <c r="AH51" s="316"/>
      <c r="AI51" s="316"/>
      <c r="AJ51" s="316"/>
      <c r="AK51" s="316"/>
      <c r="AL51" s="316"/>
      <c r="AM51" s="316"/>
      <c r="AN51" s="316"/>
      <c r="AO51" s="316"/>
      <c r="AP51" s="316"/>
      <c r="AQ51" s="316"/>
      <c r="AR51" s="316"/>
      <c r="AS51" s="316"/>
      <c r="AT51" s="316"/>
    </row>
    <row r="52" spans="1:46" ht="45" customHeight="1" x14ac:dyDescent="0.25">
      <c r="A52" s="314" t="s">
        <v>2644</v>
      </c>
      <c r="B52" s="314"/>
      <c r="C52" s="314"/>
      <c r="D52" s="314"/>
      <c r="E52" s="314"/>
      <c r="F52" s="314"/>
      <c r="G52" s="314"/>
      <c r="H52" s="314"/>
      <c r="I52" s="314"/>
      <c r="J52" s="314"/>
      <c r="K52" s="314"/>
      <c r="L52" s="314"/>
      <c r="M52" s="314"/>
      <c r="N52" s="314"/>
      <c r="O52" s="314"/>
      <c r="P52" s="314"/>
      <c r="Q52" s="170">
        <v>2</v>
      </c>
      <c r="R52" s="316"/>
      <c r="S52" s="316"/>
      <c r="T52" s="316"/>
      <c r="U52" s="316"/>
      <c r="V52" s="316"/>
      <c r="W52" s="316"/>
      <c r="X52" s="316"/>
      <c r="Y52" s="316"/>
      <c r="Z52" s="316"/>
      <c r="AA52" s="316"/>
      <c r="AB52" s="316"/>
      <c r="AC52" s="316"/>
      <c r="AD52" s="316"/>
      <c r="AE52" s="316"/>
      <c r="AF52" s="170">
        <v>2</v>
      </c>
      <c r="AG52" s="316"/>
      <c r="AH52" s="316"/>
      <c r="AI52" s="316"/>
      <c r="AJ52" s="316"/>
      <c r="AK52" s="316"/>
      <c r="AL52" s="316"/>
      <c r="AM52" s="316"/>
      <c r="AN52" s="316"/>
      <c r="AO52" s="316"/>
      <c r="AP52" s="316"/>
      <c r="AQ52" s="316"/>
      <c r="AR52" s="316"/>
      <c r="AS52" s="316"/>
      <c r="AT52" s="316"/>
    </row>
    <row r="53" spans="1:46" ht="52.5" customHeight="1" x14ac:dyDescent="0.25">
      <c r="A53" s="314" t="s">
        <v>2645</v>
      </c>
      <c r="B53" s="314"/>
      <c r="C53" s="314"/>
      <c r="D53" s="314"/>
      <c r="E53" s="314"/>
      <c r="F53" s="314"/>
      <c r="G53" s="314"/>
      <c r="H53" s="314"/>
      <c r="I53" s="314"/>
      <c r="J53" s="314"/>
      <c r="K53" s="314"/>
      <c r="L53" s="314"/>
      <c r="M53" s="314"/>
      <c r="N53" s="314"/>
      <c r="O53" s="314"/>
      <c r="P53" s="314"/>
      <c r="Q53" s="170">
        <v>2</v>
      </c>
      <c r="R53" s="316"/>
      <c r="S53" s="316"/>
      <c r="T53" s="316"/>
      <c r="U53" s="316"/>
      <c r="V53" s="316"/>
      <c r="W53" s="316"/>
      <c r="X53" s="316"/>
      <c r="Y53" s="316"/>
      <c r="Z53" s="316"/>
      <c r="AA53" s="316"/>
      <c r="AB53" s="316"/>
      <c r="AC53" s="316"/>
      <c r="AD53" s="316"/>
      <c r="AE53" s="316"/>
      <c r="AF53" s="170">
        <v>2</v>
      </c>
      <c r="AG53" s="316"/>
      <c r="AH53" s="316"/>
      <c r="AI53" s="316"/>
      <c r="AJ53" s="316"/>
      <c r="AK53" s="316"/>
      <c r="AL53" s="316"/>
      <c r="AM53" s="316"/>
      <c r="AN53" s="316"/>
      <c r="AO53" s="316"/>
      <c r="AP53" s="316"/>
      <c r="AQ53" s="316"/>
      <c r="AR53" s="316"/>
      <c r="AS53" s="316"/>
      <c r="AT53" s="316"/>
    </row>
    <row r="54" spans="1:46" ht="67.5" customHeight="1" x14ac:dyDescent="0.25">
      <c r="A54" s="314" t="s">
        <v>2646</v>
      </c>
      <c r="B54" s="314"/>
      <c r="C54" s="314"/>
      <c r="D54" s="314"/>
      <c r="E54" s="314"/>
      <c r="F54" s="314"/>
      <c r="G54" s="314"/>
      <c r="H54" s="314"/>
      <c r="I54" s="314"/>
      <c r="J54" s="314"/>
      <c r="K54" s="314"/>
      <c r="L54" s="314"/>
      <c r="M54" s="314"/>
      <c r="N54" s="314"/>
      <c r="O54" s="314"/>
      <c r="P54" s="314"/>
      <c r="Q54" s="170">
        <v>2</v>
      </c>
      <c r="R54" s="316"/>
      <c r="S54" s="316"/>
      <c r="T54" s="316"/>
      <c r="U54" s="316"/>
      <c r="V54" s="316"/>
      <c r="W54" s="316"/>
      <c r="X54" s="316"/>
      <c r="Y54" s="316"/>
      <c r="Z54" s="316"/>
      <c r="AA54" s="316"/>
      <c r="AB54" s="316"/>
      <c r="AC54" s="316"/>
      <c r="AD54" s="316"/>
      <c r="AE54" s="316"/>
      <c r="AF54" s="170">
        <v>2</v>
      </c>
      <c r="AG54" s="316"/>
      <c r="AH54" s="316"/>
      <c r="AI54" s="316"/>
      <c r="AJ54" s="316"/>
      <c r="AK54" s="316"/>
      <c r="AL54" s="316"/>
      <c r="AM54" s="316"/>
      <c r="AN54" s="316"/>
      <c r="AO54" s="316"/>
      <c r="AP54" s="316"/>
      <c r="AQ54" s="316"/>
      <c r="AR54" s="316"/>
      <c r="AS54" s="316"/>
      <c r="AT54" s="316"/>
    </row>
    <row r="55" spans="1:46" ht="63" customHeight="1" x14ac:dyDescent="0.25">
      <c r="A55" s="314" t="s">
        <v>2647</v>
      </c>
      <c r="B55" s="314"/>
      <c r="C55" s="314"/>
      <c r="D55" s="314"/>
      <c r="E55" s="314"/>
      <c r="F55" s="314"/>
      <c r="G55" s="314"/>
      <c r="H55" s="314"/>
      <c r="I55" s="314"/>
      <c r="J55" s="314"/>
      <c r="K55" s="314"/>
      <c r="L55" s="314"/>
      <c r="M55" s="314"/>
      <c r="N55" s="314"/>
      <c r="O55" s="314"/>
      <c r="P55" s="314"/>
      <c r="Q55" s="170">
        <v>2</v>
      </c>
      <c r="R55" s="315"/>
      <c r="S55" s="315"/>
      <c r="T55" s="315"/>
      <c r="U55" s="315"/>
      <c r="V55" s="315"/>
      <c r="W55" s="315"/>
      <c r="X55" s="315"/>
      <c r="Y55" s="315"/>
      <c r="Z55" s="315"/>
      <c r="AA55" s="315"/>
      <c r="AB55" s="315"/>
      <c r="AC55" s="315"/>
      <c r="AD55" s="315"/>
      <c r="AE55" s="315"/>
      <c r="AF55" s="170">
        <v>2</v>
      </c>
      <c r="AG55" s="315"/>
      <c r="AH55" s="315"/>
      <c r="AI55" s="315"/>
      <c r="AJ55" s="315"/>
      <c r="AK55" s="315"/>
      <c r="AL55" s="315"/>
      <c r="AM55" s="315"/>
      <c r="AN55" s="315"/>
      <c r="AO55" s="315"/>
      <c r="AP55" s="315"/>
      <c r="AQ55" s="315"/>
      <c r="AR55" s="315"/>
      <c r="AS55" s="315"/>
      <c r="AT55" s="315"/>
    </row>
  </sheetData>
  <sheetProtection algorithmName="SHA-512" hashValue="rWOY/jzIHEcLk52fsjmqOJtmdZao93lTm0YxSy/x/i1xRJnpt/CQVjXj9fk9SzTNt602yt0jQn3+8h7FpJ4dMQ==" saltValue="oS64FOfmLhXJc3vEZBjIu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topLeftCell="A7"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175</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Instituto de Verificación Administrativa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171</v>
      </c>
      <c r="I9" s="7" t="s">
        <v>172</v>
      </c>
      <c r="K9" s="7" t="s">
        <v>9</v>
      </c>
    </row>
    <row r="10" spans="2:11" ht="6" customHeight="1" thickBot="1" x14ac:dyDescent="0.3">
      <c r="G10" s="220"/>
      <c r="I10" s="220"/>
      <c r="K10" s="220"/>
    </row>
    <row r="11" spans="2:11" ht="24" customHeight="1" thickBot="1" x14ac:dyDescent="0.3">
      <c r="B11" s="248" t="s">
        <v>10</v>
      </c>
      <c r="C11" s="248"/>
      <c r="D11" s="248"/>
      <c r="E11" s="248"/>
      <c r="G11" s="11">
        <f>'Artículo 121 (cálculo PNT)'!AE2176</f>
        <v>98.039215686274417</v>
      </c>
      <c r="H11" s="10"/>
      <c r="I11" s="11">
        <f>'Artículo 121 (cálculo PNT)'!AE2178</f>
        <v>97.899159663865433</v>
      </c>
      <c r="J11" s="10"/>
      <c r="K11" s="11">
        <f>G11*0.8+I11*0.2</f>
        <v>98.011204481792632</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8" t="s">
        <v>12</v>
      </c>
      <c r="C15" s="248"/>
      <c r="D15" s="248"/>
      <c r="E15" s="248"/>
      <c r="F15" s="236">
        <f>(1/8)*0.2</f>
        <v>2.5000000000000001E-2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8" t="s">
        <v>13</v>
      </c>
      <c r="C17" s="248"/>
      <c r="D17" s="248"/>
      <c r="E17" s="248"/>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8" t="s">
        <v>14</v>
      </c>
      <c r="C19" s="248"/>
      <c r="D19" s="248"/>
      <c r="E19" s="248"/>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48" t="s">
        <v>2794</v>
      </c>
      <c r="C21" s="248"/>
      <c r="D21" s="248"/>
      <c r="E21" s="248"/>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48" t="s">
        <v>15</v>
      </c>
      <c r="C23" s="248"/>
      <c r="D23" s="248"/>
      <c r="E23" s="248"/>
      <c r="G23" s="21" t="s">
        <v>173</v>
      </c>
      <c r="H23" s="10"/>
      <c r="I23" s="21" t="s">
        <v>173</v>
      </c>
      <c r="J23" s="10"/>
      <c r="K23" s="11">
        <f>'Artículo 145 (cálculo PNT)'!R28</f>
        <v>100</v>
      </c>
    </row>
    <row r="24" spans="2:11" ht="6" customHeight="1" thickBot="1" x14ac:dyDescent="0.3">
      <c r="G24" s="12"/>
      <c r="H24" s="10"/>
      <c r="I24" s="12"/>
      <c r="J24" s="10"/>
      <c r="K24" s="12"/>
    </row>
    <row r="25" spans="2:11" ht="24" customHeight="1" thickBot="1" x14ac:dyDescent="0.3">
      <c r="B25" s="248" t="s">
        <v>16</v>
      </c>
      <c r="C25" s="248"/>
      <c r="D25" s="248"/>
      <c r="E25" s="248"/>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48" t="s">
        <v>17</v>
      </c>
      <c r="C27" s="248"/>
      <c r="D27" s="248"/>
      <c r="E27" s="248"/>
      <c r="G27" s="11">
        <f>'Artículo 147 (cálculo PNT)'!R28</f>
        <v>99.999999999999972</v>
      </c>
      <c r="H27" s="10"/>
      <c r="I27" s="11">
        <f>'Artículo 147 (cálculo PNT)'!R30</f>
        <v>100</v>
      </c>
      <c r="J27" s="10"/>
      <c r="K27" s="11">
        <f>G27*0.8+I27*0.2</f>
        <v>99.999999999999986</v>
      </c>
    </row>
    <row r="28" spans="2:11" ht="6" customHeight="1" thickBot="1" x14ac:dyDescent="0.3">
      <c r="G28" s="220"/>
      <c r="I28" s="220"/>
      <c r="K28" s="20"/>
    </row>
    <row r="29" spans="2:11" ht="24" customHeight="1" thickBot="1" x14ac:dyDescent="0.3">
      <c r="B29" s="248" t="s">
        <v>18</v>
      </c>
      <c r="C29" s="248"/>
      <c r="D29" s="248"/>
      <c r="E29" s="248"/>
      <c r="G29" s="11">
        <f>'Artículo 172 (cálculo PNT)'!AE35</f>
        <v>0</v>
      </c>
      <c r="H29" s="10"/>
      <c r="I29" s="11">
        <f>'Artículo 172 (cálculo PNT)'!AE37</f>
        <v>0</v>
      </c>
      <c r="J29" s="10"/>
      <c r="K29" s="11">
        <f>G29*0.8+I29*0.2</f>
        <v>0</v>
      </c>
    </row>
    <row r="30" spans="2:11" ht="6" customHeight="1" thickBot="1" x14ac:dyDescent="0.3">
      <c r="G30" s="220"/>
      <c r="I30" s="220"/>
      <c r="K30" s="20"/>
    </row>
    <row r="31" spans="2:11" ht="48" customHeight="1" thickBot="1" x14ac:dyDescent="0.3">
      <c r="B31" s="249" t="s">
        <v>176</v>
      </c>
      <c r="C31" s="249"/>
      <c r="D31" s="249"/>
      <c r="E31" s="249"/>
      <c r="F31" s="249"/>
      <c r="G31" s="249"/>
      <c r="H31" s="249"/>
      <c r="I31" s="249"/>
      <c r="K31" s="21">
        <f>K11*0.6+K13*0.2+K15*$F$15+K17*$F$15+K19*$F$15+K21*$F$15+K23*$F$15+K25*$F$15+K27*$F$15+K29*$F$15</f>
        <v>91.306722689075571</v>
      </c>
    </row>
    <row r="32" spans="2:11" ht="48" customHeight="1" x14ac:dyDescent="0.25"/>
  </sheetData>
  <sheetProtection algorithmName="SHA-512" hashValue="WOVXmxqBpsaJGVmRUrlm5EChewDr8XT4EKvVKPZS7ocgSgW1nSABP6J0jmDC3ZhXOLHegflItfERlKH3IO9L4g==" saltValue="DseqYDMrCWyoufLQHh+Fug==" spinCount="100000" sheet="1" objects="1" scenarios="1" selectLockedCells="1" selectUnlockedCells="1"/>
  <mergeCells count="17">
    <mergeCell ref="B9:E9"/>
    <mergeCell ref="D1:I1"/>
    <mergeCell ref="D2:I2"/>
    <mergeCell ref="D3:I3"/>
    <mergeCell ref="B5:K5"/>
    <mergeCell ref="B7:K7"/>
    <mergeCell ref="B27:E27"/>
    <mergeCell ref="B31:I31"/>
    <mergeCell ref="B29:E29"/>
    <mergeCell ref="B25:E25"/>
    <mergeCell ref="B11:E11"/>
    <mergeCell ref="B13:E13"/>
    <mergeCell ref="B19:E19"/>
    <mergeCell ref="B23:E23"/>
    <mergeCell ref="B17:E17"/>
    <mergeCell ref="B15:E1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2648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2649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23" ht="30" customHeight="1" thickTop="1" thickBot="1" x14ac:dyDescent="0.3">
      <c r="A11" s="314" t="s">
        <v>196</v>
      </c>
      <c r="B11" s="314"/>
      <c r="C11" s="314"/>
      <c r="D11" s="314"/>
      <c r="E11" s="314"/>
      <c r="F11" s="314"/>
      <c r="G11" s="314"/>
      <c r="H11" s="314"/>
      <c r="I11" s="314"/>
      <c r="J11" s="314"/>
      <c r="K11" s="314"/>
      <c r="L11" s="314"/>
      <c r="M11" s="314"/>
      <c r="N11" s="314"/>
      <c r="O11" s="314"/>
      <c r="P11" s="314"/>
      <c r="Q11" s="181">
        <f>'Art. 143'!Q32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14" t="s">
        <v>2628</v>
      </c>
      <c r="B12" s="314"/>
      <c r="C12" s="314"/>
      <c r="D12" s="314"/>
      <c r="E12" s="314"/>
      <c r="F12" s="314"/>
      <c r="G12" s="314"/>
      <c r="H12" s="314"/>
      <c r="I12" s="314"/>
      <c r="J12" s="314"/>
      <c r="K12" s="314"/>
      <c r="L12" s="314"/>
      <c r="M12" s="314"/>
      <c r="N12" s="314"/>
      <c r="O12" s="314"/>
      <c r="P12" s="314"/>
      <c r="Q12" s="181">
        <f>'Art. 143'!Q33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14" t="s">
        <v>2629</v>
      </c>
      <c r="B13" s="314"/>
      <c r="C13" s="314"/>
      <c r="D13" s="314"/>
      <c r="E13" s="314"/>
      <c r="F13" s="314"/>
      <c r="G13" s="314"/>
      <c r="H13" s="314"/>
      <c r="I13" s="314"/>
      <c r="J13" s="314"/>
      <c r="K13" s="314"/>
      <c r="L13" s="314"/>
      <c r="M13" s="314"/>
      <c r="N13" s="314"/>
      <c r="O13" s="314"/>
      <c r="P13" s="314"/>
      <c r="Q13" s="181">
        <f>'Art. 143'!Q34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14" t="s">
        <v>2630</v>
      </c>
      <c r="B14" s="314"/>
      <c r="C14" s="314"/>
      <c r="D14" s="314"/>
      <c r="E14" s="314"/>
      <c r="F14" s="314"/>
      <c r="G14" s="314"/>
      <c r="H14" s="314"/>
      <c r="I14" s="314"/>
      <c r="J14" s="314"/>
      <c r="K14" s="314"/>
      <c r="L14" s="314"/>
      <c r="M14" s="314"/>
      <c r="N14" s="314"/>
      <c r="O14" s="314"/>
      <c r="P14" s="314"/>
      <c r="Q14" s="181">
        <f>'Art. 143'!Q35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14" t="s">
        <v>2631</v>
      </c>
      <c r="B15" s="314"/>
      <c r="C15" s="314"/>
      <c r="D15" s="314"/>
      <c r="E15" s="314"/>
      <c r="F15" s="314"/>
      <c r="G15" s="314"/>
      <c r="H15" s="314"/>
      <c r="I15" s="314"/>
      <c r="J15" s="314"/>
      <c r="K15" s="314"/>
      <c r="L15" s="314"/>
      <c r="M15" s="314"/>
      <c r="N15" s="314"/>
      <c r="O15" s="314"/>
      <c r="P15" s="314"/>
      <c r="Q15" s="181">
        <f>'Art. 143'!Q36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14" t="s">
        <v>2632</v>
      </c>
      <c r="B16" s="314"/>
      <c r="C16" s="314"/>
      <c r="D16" s="314"/>
      <c r="E16" s="314"/>
      <c r="F16" s="314"/>
      <c r="G16" s="314"/>
      <c r="H16" s="314"/>
      <c r="I16" s="314"/>
      <c r="J16" s="314"/>
      <c r="K16" s="314"/>
      <c r="L16" s="314"/>
      <c r="M16" s="314"/>
      <c r="N16" s="314"/>
      <c r="O16" s="314"/>
      <c r="P16" s="314"/>
      <c r="Q16" s="181">
        <f>'Art. 143'!Q37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14" t="s">
        <v>2633</v>
      </c>
      <c r="B17" s="314"/>
      <c r="C17" s="314"/>
      <c r="D17" s="314"/>
      <c r="E17" s="314"/>
      <c r="F17" s="314"/>
      <c r="G17" s="314"/>
      <c r="H17" s="314"/>
      <c r="I17" s="314"/>
      <c r="J17" s="314"/>
      <c r="K17" s="314"/>
      <c r="L17" s="314"/>
      <c r="M17" s="314"/>
      <c r="N17" s="314"/>
      <c r="O17" s="314"/>
      <c r="P17" s="314"/>
      <c r="Q17" s="181">
        <f>'Art. 143'!Q38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14" t="s">
        <v>2634</v>
      </c>
      <c r="B18" s="314"/>
      <c r="C18" s="314"/>
      <c r="D18" s="314"/>
      <c r="E18" s="314"/>
      <c r="F18" s="314"/>
      <c r="G18" s="314"/>
      <c r="H18" s="314"/>
      <c r="I18" s="314"/>
      <c r="J18" s="314"/>
      <c r="K18" s="314"/>
      <c r="L18" s="314"/>
      <c r="M18" s="314"/>
      <c r="N18" s="314"/>
      <c r="O18" s="314"/>
      <c r="P18" s="314"/>
      <c r="Q18" s="181">
        <f>'Art. 143'!Q39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4" t="s">
        <v>2635</v>
      </c>
      <c r="B19" s="334"/>
      <c r="C19" s="334"/>
      <c r="D19" s="334"/>
      <c r="E19" s="334"/>
      <c r="F19" s="334"/>
      <c r="G19" s="334"/>
      <c r="H19" s="334"/>
      <c r="I19" s="334"/>
      <c r="J19" s="334"/>
      <c r="K19" s="334"/>
      <c r="L19" s="334"/>
      <c r="M19" s="334"/>
      <c r="N19" s="334"/>
      <c r="O19" s="334"/>
      <c r="P19" s="334"/>
      <c r="Q19" s="181">
        <f>'Art. 143'!Q40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14" t="s">
        <v>2636</v>
      </c>
      <c r="B20" s="314"/>
      <c r="C20" s="314"/>
      <c r="D20" s="314"/>
      <c r="E20" s="314"/>
      <c r="F20" s="314"/>
      <c r="G20" s="314"/>
      <c r="H20" s="314"/>
      <c r="I20" s="314"/>
      <c r="J20" s="314"/>
      <c r="K20" s="314"/>
      <c r="L20" s="314"/>
      <c r="M20" s="314"/>
      <c r="N20" s="314"/>
      <c r="O20" s="314"/>
      <c r="P20" s="314"/>
      <c r="Q20" s="181">
        <f>'Art. 143'!Q41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14" t="s">
        <v>2637</v>
      </c>
      <c r="B21" s="314"/>
      <c r="C21" s="314"/>
      <c r="D21" s="314"/>
      <c r="E21" s="314"/>
      <c r="F21" s="314"/>
      <c r="G21" s="314"/>
      <c r="H21" s="314"/>
      <c r="I21" s="314"/>
      <c r="J21" s="314"/>
      <c r="K21" s="314"/>
      <c r="L21" s="314"/>
      <c r="M21" s="314"/>
      <c r="N21" s="314"/>
      <c r="O21" s="314"/>
      <c r="P21" s="314"/>
      <c r="Q21" s="181">
        <f>'Art. 143'!Q42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14" t="s">
        <v>2638</v>
      </c>
      <c r="B22" s="314"/>
      <c r="C22" s="314"/>
      <c r="D22" s="314"/>
      <c r="E22" s="314"/>
      <c r="F22" s="314"/>
      <c r="G22" s="314"/>
      <c r="H22" s="314"/>
      <c r="I22" s="314"/>
      <c r="J22" s="314"/>
      <c r="K22" s="314"/>
      <c r="L22" s="314"/>
      <c r="M22" s="314"/>
      <c r="N22" s="314"/>
      <c r="O22" s="314"/>
      <c r="P22" s="314"/>
      <c r="Q22" s="181">
        <f>'Art. 143'!Q43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14" t="s">
        <v>2639</v>
      </c>
      <c r="B23" s="314"/>
      <c r="C23" s="314"/>
      <c r="D23" s="314"/>
      <c r="E23" s="314"/>
      <c r="F23" s="314"/>
      <c r="G23" s="314"/>
      <c r="H23" s="314"/>
      <c r="I23" s="314"/>
      <c r="J23" s="314"/>
      <c r="K23" s="314"/>
      <c r="L23" s="314"/>
      <c r="M23" s="314"/>
      <c r="N23" s="314"/>
      <c r="O23" s="314"/>
      <c r="P23" s="314"/>
      <c r="Q23" s="181">
        <f>'Art. 143'!Q44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14" t="s">
        <v>2640</v>
      </c>
      <c r="B24" s="314"/>
      <c r="C24" s="314"/>
      <c r="D24" s="314"/>
      <c r="E24" s="314"/>
      <c r="F24" s="314"/>
      <c r="G24" s="314"/>
      <c r="H24" s="314"/>
      <c r="I24" s="314"/>
      <c r="J24" s="314"/>
      <c r="K24" s="314"/>
      <c r="L24" s="314"/>
      <c r="M24" s="314"/>
      <c r="N24" s="314"/>
      <c r="O24" s="314"/>
      <c r="P24" s="314"/>
      <c r="Q24" s="181">
        <f>'Art. 143'!Q45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14" t="s">
        <v>2641</v>
      </c>
      <c r="B25" s="314"/>
      <c r="C25" s="314"/>
      <c r="D25" s="314"/>
      <c r="E25" s="314"/>
      <c r="F25" s="314"/>
      <c r="G25" s="314"/>
      <c r="H25" s="314"/>
      <c r="I25" s="314"/>
      <c r="J25" s="314"/>
      <c r="K25" s="314"/>
      <c r="L25" s="314"/>
      <c r="M25" s="314"/>
      <c r="N25" s="314"/>
      <c r="O25" s="314"/>
      <c r="P25" s="314"/>
      <c r="Q25" s="181">
        <f>'Art. 143'!Q46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14" t="s">
        <v>2642</v>
      </c>
      <c r="B26" s="314"/>
      <c r="C26" s="314"/>
      <c r="D26" s="314"/>
      <c r="E26" s="314"/>
      <c r="F26" s="314"/>
      <c r="G26" s="314"/>
      <c r="H26" s="314"/>
      <c r="I26" s="314"/>
      <c r="J26" s="314"/>
      <c r="K26" s="314"/>
      <c r="L26" s="314"/>
      <c r="M26" s="314"/>
      <c r="N26" s="314"/>
      <c r="O26" s="314"/>
      <c r="P26" s="314"/>
      <c r="Q26" s="181">
        <f>'Art. 143'!Q47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14" t="s">
        <v>2643</v>
      </c>
      <c r="B27" s="314"/>
      <c r="C27" s="314"/>
      <c r="D27" s="314"/>
      <c r="E27" s="314"/>
      <c r="F27" s="314"/>
      <c r="G27" s="314"/>
      <c r="H27" s="314"/>
      <c r="I27" s="314"/>
      <c r="J27" s="314"/>
      <c r="K27" s="314"/>
      <c r="L27" s="314"/>
      <c r="M27" s="314"/>
      <c r="N27" s="314"/>
      <c r="O27" s="314"/>
      <c r="P27" s="314"/>
      <c r="Q27" s="181">
        <f>'Art. 143'!Q48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299" t="s">
        <v>2650</v>
      </c>
      <c r="B28" s="299"/>
      <c r="C28" s="299"/>
      <c r="D28" s="299"/>
      <c r="E28" s="299"/>
      <c r="F28" s="299"/>
      <c r="G28" s="299"/>
      <c r="H28" s="299"/>
      <c r="I28" s="299"/>
      <c r="J28" s="299"/>
      <c r="K28" s="299"/>
      <c r="L28" s="299"/>
      <c r="M28" s="299"/>
      <c r="N28" s="299"/>
      <c r="O28" s="299"/>
      <c r="P28" s="299"/>
      <c r="Q28" s="299">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2091</v>
      </c>
      <c r="B30" s="336"/>
      <c r="C30" s="336"/>
      <c r="D30" s="336"/>
      <c r="E30" s="336"/>
      <c r="F30" s="336"/>
      <c r="G30" s="336"/>
      <c r="H30" s="336"/>
      <c r="I30" s="336"/>
      <c r="J30" s="336"/>
      <c r="K30" s="336"/>
      <c r="L30" s="336"/>
      <c r="M30" s="336"/>
      <c r="N30" s="336"/>
      <c r="O30" s="336"/>
      <c r="P30" s="336"/>
      <c r="Q30" s="184" t="s">
        <v>194</v>
      </c>
      <c r="R30" s="212" t="s">
        <v>9</v>
      </c>
      <c r="S30" s="58"/>
      <c r="T30" s="90"/>
      <c r="U30" s="91"/>
      <c r="V30" s="58"/>
      <c r="W30" s="58"/>
    </row>
    <row r="31" spans="1:23" ht="30" customHeight="1" thickTop="1" thickBot="1" x14ac:dyDescent="0.3">
      <c r="A31" s="314" t="s">
        <v>450</v>
      </c>
      <c r="B31" s="314"/>
      <c r="C31" s="314"/>
      <c r="D31" s="314"/>
      <c r="E31" s="314"/>
      <c r="F31" s="314"/>
      <c r="G31" s="314"/>
      <c r="H31" s="314"/>
      <c r="I31" s="314"/>
      <c r="J31" s="314"/>
      <c r="K31" s="314"/>
      <c r="L31" s="314"/>
      <c r="M31" s="314"/>
      <c r="N31" s="314"/>
      <c r="O31" s="314"/>
      <c r="P31" s="314"/>
      <c r="Q31" s="213">
        <f>'Art. 143'!Q51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14" t="s">
        <v>2644</v>
      </c>
      <c r="B32" s="314"/>
      <c r="C32" s="314"/>
      <c r="D32" s="314"/>
      <c r="E32" s="314"/>
      <c r="F32" s="314"/>
      <c r="G32" s="314"/>
      <c r="H32" s="314"/>
      <c r="I32" s="314"/>
      <c r="J32" s="314"/>
      <c r="K32" s="314"/>
      <c r="L32" s="314"/>
      <c r="M32" s="314"/>
      <c r="N32" s="314"/>
      <c r="O32" s="314"/>
      <c r="P32" s="314"/>
      <c r="Q32" s="213">
        <f>'Art. 143'!Q52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14" t="s">
        <v>2645</v>
      </c>
      <c r="B33" s="314"/>
      <c r="C33" s="314"/>
      <c r="D33" s="314"/>
      <c r="E33" s="314"/>
      <c r="F33" s="314"/>
      <c r="G33" s="314"/>
      <c r="H33" s="314"/>
      <c r="I33" s="314"/>
      <c r="J33" s="314"/>
      <c r="K33" s="314"/>
      <c r="L33" s="314"/>
      <c r="M33" s="314"/>
      <c r="N33" s="314"/>
      <c r="O33" s="314"/>
      <c r="P33" s="314"/>
      <c r="Q33" s="213">
        <f>'Art. 143'!Q53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14" t="s">
        <v>2646</v>
      </c>
      <c r="B34" s="314"/>
      <c r="C34" s="314"/>
      <c r="D34" s="314"/>
      <c r="E34" s="314"/>
      <c r="F34" s="314"/>
      <c r="G34" s="314"/>
      <c r="H34" s="314"/>
      <c r="I34" s="314"/>
      <c r="J34" s="314"/>
      <c r="K34" s="314"/>
      <c r="L34" s="314"/>
      <c r="M34" s="314"/>
      <c r="N34" s="314"/>
      <c r="O34" s="314"/>
      <c r="P34" s="314"/>
      <c r="Q34" s="213">
        <f>'Art. 143'!Q54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14" t="s">
        <v>2647</v>
      </c>
      <c r="B35" s="314"/>
      <c r="C35" s="314"/>
      <c r="D35" s="314"/>
      <c r="E35" s="314"/>
      <c r="F35" s="314"/>
      <c r="G35" s="314"/>
      <c r="H35" s="314"/>
      <c r="I35" s="314"/>
      <c r="J35" s="314"/>
      <c r="K35" s="314"/>
      <c r="L35" s="314"/>
      <c r="M35" s="314"/>
      <c r="N35" s="314"/>
      <c r="O35" s="314"/>
      <c r="P35" s="314"/>
      <c r="Q35" s="213">
        <f>'Art. 143'!Q55</f>
        <v>2</v>
      </c>
      <c r="R35" s="137">
        <f t="shared" si="6"/>
        <v>20</v>
      </c>
      <c r="S35" s="85">
        <f t="shared" si="7"/>
        <v>1</v>
      </c>
      <c r="T35" s="85">
        <f>IF(AND(S35&gt;=0,S35&lt;=1),1,"No aplica")</f>
        <v>1</v>
      </c>
      <c r="U35" s="159">
        <f t="shared" si="8"/>
        <v>1</v>
      </c>
      <c r="V35" s="211">
        <f t="shared" si="9"/>
        <v>0.2</v>
      </c>
      <c r="W35" s="211">
        <f t="shared" si="10"/>
        <v>20</v>
      </c>
    </row>
    <row r="36" spans="1:23" ht="30" customHeight="1" thickTop="1" x14ac:dyDescent="0.25">
      <c r="A36" s="335" t="s">
        <v>2651</v>
      </c>
      <c r="B36" s="335"/>
      <c r="C36" s="335"/>
      <c r="D36" s="335"/>
      <c r="E36" s="335"/>
      <c r="F36" s="335"/>
      <c r="G36" s="335"/>
      <c r="H36" s="335"/>
      <c r="I36" s="335"/>
      <c r="J36" s="335"/>
      <c r="K36" s="335"/>
      <c r="L36" s="335"/>
      <c r="M36" s="335"/>
      <c r="N36" s="335"/>
      <c r="O36" s="335"/>
      <c r="P36" s="335"/>
      <c r="Q36" s="335">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2652</v>
      </c>
      <c r="R39" s="190">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2653</v>
      </c>
      <c r="R41" s="190">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2654</v>
      </c>
      <c r="R43" s="190">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4ZzoN2xFEx96zNOae70QiGoVzvHbQ6GYIY0blbTgpQavYdEGwwQ6KiHq9tQl9U5DoVzvcFglYBjSnABVGtCPg==" saltValue="SZAK1j1sK1C6fuAdEmU3o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2648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2649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23" ht="30" customHeight="1" thickTop="1" thickBot="1" x14ac:dyDescent="0.3">
      <c r="A11" s="314" t="s">
        <v>196</v>
      </c>
      <c r="B11" s="314"/>
      <c r="C11" s="314"/>
      <c r="D11" s="314"/>
      <c r="E11" s="314"/>
      <c r="F11" s="314"/>
      <c r="G11" s="314"/>
      <c r="H11" s="314"/>
      <c r="I11" s="314"/>
      <c r="J11" s="314"/>
      <c r="K11" s="314"/>
      <c r="L11" s="314"/>
      <c r="M11" s="314"/>
      <c r="N11" s="314"/>
      <c r="O11" s="314"/>
      <c r="P11" s="314"/>
      <c r="Q11" s="181">
        <f>'Art. 143'!AF32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14" t="s">
        <v>2628</v>
      </c>
      <c r="B12" s="314"/>
      <c r="C12" s="314"/>
      <c r="D12" s="314"/>
      <c r="E12" s="314"/>
      <c r="F12" s="314"/>
      <c r="G12" s="314"/>
      <c r="H12" s="314"/>
      <c r="I12" s="314"/>
      <c r="J12" s="314"/>
      <c r="K12" s="314"/>
      <c r="L12" s="314"/>
      <c r="M12" s="314"/>
      <c r="N12" s="314"/>
      <c r="O12" s="314"/>
      <c r="P12" s="314"/>
      <c r="Q12" s="181">
        <f>'Art. 143'!AF33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14" t="s">
        <v>2629</v>
      </c>
      <c r="B13" s="314"/>
      <c r="C13" s="314"/>
      <c r="D13" s="314"/>
      <c r="E13" s="314"/>
      <c r="F13" s="314"/>
      <c r="G13" s="314"/>
      <c r="H13" s="314"/>
      <c r="I13" s="314"/>
      <c r="J13" s="314"/>
      <c r="K13" s="314"/>
      <c r="L13" s="314"/>
      <c r="M13" s="314"/>
      <c r="N13" s="314"/>
      <c r="O13" s="314"/>
      <c r="P13" s="314"/>
      <c r="Q13" s="181">
        <f>'Art. 143'!AF34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14" t="s">
        <v>2630</v>
      </c>
      <c r="B14" s="314"/>
      <c r="C14" s="314"/>
      <c r="D14" s="314"/>
      <c r="E14" s="314"/>
      <c r="F14" s="314"/>
      <c r="G14" s="314"/>
      <c r="H14" s="314"/>
      <c r="I14" s="314"/>
      <c r="J14" s="314"/>
      <c r="K14" s="314"/>
      <c r="L14" s="314"/>
      <c r="M14" s="314"/>
      <c r="N14" s="314"/>
      <c r="O14" s="314"/>
      <c r="P14" s="314"/>
      <c r="Q14" s="181">
        <f>'Art. 143'!AF35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14" t="s">
        <v>2631</v>
      </c>
      <c r="B15" s="314"/>
      <c r="C15" s="314"/>
      <c r="D15" s="314"/>
      <c r="E15" s="314"/>
      <c r="F15" s="314"/>
      <c r="G15" s="314"/>
      <c r="H15" s="314"/>
      <c r="I15" s="314"/>
      <c r="J15" s="314"/>
      <c r="K15" s="314"/>
      <c r="L15" s="314"/>
      <c r="M15" s="314"/>
      <c r="N15" s="314"/>
      <c r="O15" s="314"/>
      <c r="P15" s="314"/>
      <c r="Q15" s="181">
        <f>'Art. 143'!AF36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14" t="s">
        <v>2632</v>
      </c>
      <c r="B16" s="314"/>
      <c r="C16" s="314"/>
      <c r="D16" s="314"/>
      <c r="E16" s="314"/>
      <c r="F16" s="314"/>
      <c r="G16" s="314"/>
      <c r="H16" s="314"/>
      <c r="I16" s="314"/>
      <c r="J16" s="314"/>
      <c r="K16" s="314"/>
      <c r="L16" s="314"/>
      <c r="M16" s="314"/>
      <c r="N16" s="314"/>
      <c r="O16" s="314"/>
      <c r="P16" s="314"/>
      <c r="Q16" s="181">
        <f>'Art. 143'!AF37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14" t="s">
        <v>2633</v>
      </c>
      <c r="B17" s="314"/>
      <c r="C17" s="314"/>
      <c r="D17" s="314"/>
      <c r="E17" s="314"/>
      <c r="F17" s="314"/>
      <c r="G17" s="314"/>
      <c r="H17" s="314"/>
      <c r="I17" s="314"/>
      <c r="J17" s="314"/>
      <c r="K17" s="314"/>
      <c r="L17" s="314"/>
      <c r="M17" s="314"/>
      <c r="N17" s="314"/>
      <c r="O17" s="314"/>
      <c r="P17" s="314"/>
      <c r="Q17" s="181">
        <f>'Art. 143'!AF38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14" t="s">
        <v>2634</v>
      </c>
      <c r="B18" s="314"/>
      <c r="C18" s="314"/>
      <c r="D18" s="314"/>
      <c r="E18" s="314"/>
      <c r="F18" s="314"/>
      <c r="G18" s="314"/>
      <c r="H18" s="314"/>
      <c r="I18" s="314"/>
      <c r="J18" s="314"/>
      <c r="K18" s="314"/>
      <c r="L18" s="314"/>
      <c r="M18" s="314"/>
      <c r="N18" s="314"/>
      <c r="O18" s="314"/>
      <c r="P18" s="314"/>
      <c r="Q18" s="181">
        <f>'Art. 143'!AF39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4" t="s">
        <v>2635</v>
      </c>
      <c r="B19" s="334"/>
      <c r="C19" s="334"/>
      <c r="D19" s="334"/>
      <c r="E19" s="334"/>
      <c r="F19" s="334"/>
      <c r="G19" s="334"/>
      <c r="H19" s="334"/>
      <c r="I19" s="334"/>
      <c r="J19" s="334"/>
      <c r="K19" s="334"/>
      <c r="L19" s="334"/>
      <c r="M19" s="334"/>
      <c r="N19" s="334"/>
      <c r="O19" s="334"/>
      <c r="P19" s="334"/>
      <c r="Q19" s="181">
        <f>'Art. 143'!AF40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14" t="s">
        <v>2636</v>
      </c>
      <c r="B20" s="314"/>
      <c r="C20" s="314"/>
      <c r="D20" s="314"/>
      <c r="E20" s="314"/>
      <c r="F20" s="314"/>
      <c r="G20" s="314"/>
      <c r="H20" s="314"/>
      <c r="I20" s="314"/>
      <c r="J20" s="314"/>
      <c r="K20" s="314"/>
      <c r="L20" s="314"/>
      <c r="M20" s="314"/>
      <c r="N20" s="314"/>
      <c r="O20" s="314"/>
      <c r="P20" s="314"/>
      <c r="Q20" s="181">
        <f>'Art. 143'!AF41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14" t="s">
        <v>2637</v>
      </c>
      <c r="B21" s="314"/>
      <c r="C21" s="314"/>
      <c r="D21" s="314"/>
      <c r="E21" s="314"/>
      <c r="F21" s="314"/>
      <c r="G21" s="314"/>
      <c r="H21" s="314"/>
      <c r="I21" s="314"/>
      <c r="J21" s="314"/>
      <c r="K21" s="314"/>
      <c r="L21" s="314"/>
      <c r="M21" s="314"/>
      <c r="N21" s="314"/>
      <c r="O21" s="314"/>
      <c r="P21" s="314"/>
      <c r="Q21" s="181">
        <f>'Art. 143'!AF42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14" t="s">
        <v>2638</v>
      </c>
      <c r="B22" s="314"/>
      <c r="C22" s="314"/>
      <c r="D22" s="314"/>
      <c r="E22" s="314"/>
      <c r="F22" s="314"/>
      <c r="G22" s="314"/>
      <c r="H22" s="314"/>
      <c r="I22" s="314"/>
      <c r="J22" s="314"/>
      <c r="K22" s="314"/>
      <c r="L22" s="314"/>
      <c r="M22" s="314"/>
      <c r="N22" s="314"/>
      <c r="O22" s="314"/>
      <c r="P22" s="314"/>
      <c r="Q22" s="181">
        <f>'Art. 143'!AF43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14" t="s">
        <v>2639</v>
      </c>
      <c r="B23" s="314"/>
      <c r="C23" s="314"/>
      <c r="D23" s="314"/>
      <c r="E23" s="314"/>
      <c r="F23" s="314"/>
      <c r="G23" s="314"/>
      <c r="H23" s="314"/>
      <c r="I23" s="314"/>
      <c r="J23" s="314"/>
      <c r="K23" s="314"/>
      <c r="L23" s="314"/>
      <c r="M23" s="314"/>
      <c r="N23" s="314"/>
      <c r="O23" s="314"/>
      <c r="P23" s="314"/>
      <c r="Q23" s="181">
        <f>'Art. 143'!AF44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14" t="s">
        <v>2640</v>
      </c>
      <c r="B24" s="314"/>
      <c r="C24" s="314"/>
      <c r="D24" s="314"/>
      <c r="E24" s="314"/>
      <c r="F24" s="314"/>
      <c r="G24" s="314"/>
      <c r="H24" s="314"/>
      <c r="I24" s="314"/>
      <c r="J24" s="314"/>
      <c r="K24" s="314"/>
      <c r="L24" s="314"/>
      <c r="M24" s="314"/>
      <c r="N24" s="314"/>
      <c r="O24" s="314"/>
      <c r="P24" s="314"/>
      <c r="Q24" s="181">
        <f>'Art. 143'!AF45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14" t="s">
        <v>2641</v>
      </c>
      <c r="B25" s="314"/>
      <c r="C25" s="314"/>
      <c r="D25" s="314"/>
      <c r="E25" s="314"/>
      <c r="F25" s="314"/>
      <c r="G25" s="314"/>
      <c r="H25" s="314"/>
      <c r="I25" s="314"/>
      <c r="J25" s="314"/>
      <c r="K25" s="314"/>
      <c r="L25" s="314"/>
      <c r="M25" s="314"/>
      <c r="N25" s="314"/>
      <c r="O25" s="314"/>
      <c r="P25" s="314"/>
      <c r="Q25" s="181">
        <f>'Art. 143'!AF46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14" t="s">
        <v>2642</v>
      </c>
      <c r="B26" s="314"/>
      <c r="C26" s="314"/>
      <c r="D26" s="314"/>
      <c r="E26" s="314"/>
      <c r="F26" s="314"/>
      <c r="G26" s="314"/>
      <c r="H26" s="314"/>
      <c r="I26" s="314"/>
      <c r="J26" s="314"/>
      <c r="K26" s="314"/>
      <c r="L26" s="314"/>
      <c r="M26" s="314"/>
      <c r="N26" s="314"/>
      <c r="O26" s="314"/>
      <c r="P26" s="314"/>
      <c r="Q26" s="181">
        <f>'Art. 143'!AF47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14" t="s">
        <v>2643</v>
      </c>
      <c r="B27" s="314"/>
      <c r="C27" s="314"/>
      <c r="D27" s="314"/>
      <c r="E27" s="314"/>
      <c r="F27" s="314"/>
      <c r="G27" s="314"/>
      <c r="H27" s="314"/>
      <c r="I27" s="314"/>
      <c r="J27" s="314"/>
      <c r="K27" s="314"/>
      <c r="L27" s="314"/>
      <c r="M27" s="314"/>
      <c r="N27" s="314"/>
      <c r="O27" s="314"/>
      <c r="P27" s="314"/>
      <c r="Q27" s="181">
        <f>'Art. 143'!AF48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299" t="s">
        <v>2650</v>
      </c>
      <c r="B28" s="299"/>
      <c r="C28" s="299"/>
      <c r="D28" s="299"/>
      <c r="E28" s="299"/>
      <c r="F28" s="299"/>
      <c r="G28" s="299"/>
      <c r="H28" s="299"/>
      <c r="I28" s="299"/>
      <c r="J28" s="299"/>
      <c r="K28" s="299"/>
      <c r="L28" s="299"/>
      <c r="M28" s="299"/>
      <c r="N28" s="299"/>
      <c r="O28" s="299"/>
      <c r="P28" s="299"/>
      <c r="Q28" s="299">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2091</v>
      </c>
      <c r="B30" s="336"/>
      <c r="C30" s="336"/>
      <c r="D30" s="336"/>
      <c r="E30" s="336"/>
      <c r="F30" s="336"/>
      <c r="G30" s="336"/>
      <c r="H30" s="336"/>
      <c r="I30" s="336"/>
      <c r="J30" s="336"/>
      <c r="K30" s="336"/>
      <c r="L30" s="336"/>
      <c r="M30" s="336"/>
      <c r="N30" s="336"/>
      <c r="O30" s="336"/>
      <c r="P30" s="336"/>
      <c r="Q30" s="184" t="s">
        <v>194</v>
      </c>
      <c r="R30" s="212" t="s">
        <v>9</v>
      </c>
      <c r="S30" s="58"/>
      <c r="T30" s="90"/>
      <c r="U30" s="91"/>
      <c r="V30" s="58"/>
      <c r="W30" s="58"/>
    </row>
    <row r="31" spans="1:23" ht="30" customHeight="1" thickTop="1" thickBot="1" x14ac:dyDescent="0.3">
      <c r="A31" s="314" t="s">
        <v>450</v>
      </c>
      <c r="B31" s="314"/>
      <c r="C31" s="314"/>
      <c r="D31" s="314"/>
      <c r="E31" s="314"/>
      <c r="F31" s="314"/>
      <c r="G31" s="314"/>
      <c r="H31" s="314"/>
      <c r="I31" s="314"/>
      <c r="J31" s="314"/>
      <c r="K31" s="314"/>
      <c r="L31" s="314"/>
      <c r="M31" s="314"/>
      <c r="N31" s="314"/>
      <c r="O31" s="314"/>
      <c r="P31" s="314"/>
      <c r="Q31" s="213">
        <f>'Art. 143'!AF51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14" t="s">
        <v>2644</v>
      </c>
      <c r="B32" s="314"/>
      <c r="C32" s="314"/>
      <c r="D32" s="314"/>
      <c r="E32" s="314"/>
      <c r="F32" s="314"/>
      <c r="G32" s="314"/>
      <c r="H32" s="314"/>
      <c r="I32" s="314"/>
      <c r="J32" s="314"/>
      <c r="K32" s="314"/>
      <c r="L32" s="314"/>
      <c r="M32" s="314"/>
      <c r="N32" s="314"/>
      <c r="O32" s="314"/>
      <c r="P32" s="314"/>
      <c r="Q32" s="213">
        <f>'Art. 143'!AF52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14" t="s">
        <v>2645</v>
      </c>
      <c r="B33" s="314"/>
      <c r="C33" s="314"/>
      <c r="D33" s="314"/>
      <c r="E33" s="314"/>
      <c r="F33" s="314"/>
      <c r="G33" s="314"/>
      <c r="H33" s="314"/>
      <c r="I33" s="314"/>
      <c r="J33" s="314"/>
      <c r="K33" s="314"/>
      <c r="L33" s="314"/>
      <c r="M33" s="314"/>
      <c r="N33" s="314"/>
      <c r="O33" s="314"/>
      <c r="P33" s="314"/>
      <c r="Q33" s="213">
        <f>'Art. 143'!AF53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14" t="s">
        <v>2646</v>
      </c>
      <c r="B34" s="314"/>
      <c r="C34" s="314"/>
      <c r="D34" s="314"/>
      <c r="E34" s="314"/>
      <c r="F34" s="314"/>
      <c r="G34" s="314"/>
      <c r="H34" s="314"/>
      <c r="I34" s="314"/>
      <c r="J34" s="314"/>
      <c r="K34" s="314"/>
      <c r="L34" s="314"/>
      <c r="M34" s="314"/>
      <c r="N34" s="314"/>
      <c r="O34" s="314"/>
      <c r="P34" s="314"/>
      <c r="Q34" s="213">
        <f>'Art. 143'!AF54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14" t="s">
        <v>2647</v>
      </c>
      <c r="B35" s="314"/>
      <c r="C35" s="314"/>
      <c r="D35" s="314"/>
      <c r="E35" s="314"/>
      <c r="F35" s="314"/>
      <c r="G35" s="314"/>
      <c r="H35" s="314"/>
      <c r="I35" s="314"/>
      <c r="J35" s="314"/>
      <c r="K35" s="314"/>
      <c r="L35" s="314"/>
      <c r="M35" s="314"/>
      <c r="N35" s="314"/>
      <c r="O35" s="314"/>
      <c r="P35" s="314"/>
      <c r="Q35" s="213">
        <f>'Art. 143'!AF55</f>
        <v>2</v>
      </c>
      <c r="R35" s="137">
        <f t="shared" si="6"/>
        <v>20</v>
      </c>
      <c r="S35" s="85">
        <f t="shared" si="7"/>
        <v>1</v>
      </c>
      <c r="T35" s="85">
        <f>IF(AND(S35&gt;=0,S35&lt;=1),1,"No aplica")</f>
        <v>1</v>
      </c>
      <c r="U35" s="159">
        <f t="shared" si="8"/>
        <v>1</v>
      </c>
      <c r="V35" s="211">
        <f t="shared" si="9"/>
        <v>0.2</v>
      </c>
      <c r="W35" s="211">
        <f t="shared" si="10"/>
        <v>20</v>
      </c>
    </row>
    <row r="36" spans="1:23" ht="30" customHeight="1" thickTop="1" thickBot="1" x14ac:dyDescent="0.3">
      <c r="A36" s="335" t="s">
        <v>2651</v>
      </c>
      <c r="B36" s="335"/>
      <c r="C36" s="335"/>
      <c r="D36" s="335"/>
      <c r="E36" s="335"/>
      <c r="F36" s="335"/>
      <c r="G36" s="335"/>
      <c r="H36" s="335"/>
      <c r="I36" s="335"/>
      <c r="J36" s="335"/>
      <c r="K36" s="335"/>
      <c r="L36" s="335"/>
      <c r="M36" s="335"/>
      <c r="N36" s="335"/>
      <c r="O36" s="335"/>
      <c r="P36" s="335"/>
      <c r="Q36" s="335">
        <v>0</v>
      </c>
      <c r="R36" s="137">
        <f>SUM(R31:R35)</f>
        <v>100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2652</v>
      </c>
      <c r="R38" s="190">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2653</v>
      </c>
      <c r="R40" s="190">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2654</v>
      </c>
      <c r="R42" s="190">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xtUraCIxqRZRcFucBqW1rNCmjIVLsUtK44xZCvh3VRrZwdus/T0OMH5Y0M+TJEhhg31x2DcOo8O0c98N1kQg==" saltValue="H2ecBTpc/exBihIYmsX0x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2655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143 (cálculo PI)'!T28</f>
        <v>17</v>
      </c>
      <c r="C8"/>
      <c r="E8" s="195" t="s">
        <v>1928</v>
      </c>
      <c r="F8" s="194">
        <f>'Artículo 143 (cálculo PI)'!T36</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143 (cálculo PI)'!R11</f>
        <v>5.8823529411764701</v>
      </c>
      <c r="C12" s="201">
        <f t="shared" ref="C12:C28" si="0">(B12/(1/$B$8))</f>
        <v>100</v>
      </c>
      <c r="E12" s="200" t="s">
        <v>2656</v>
      </c>
      <c r="F12" s="201">
        <f>'Artículo 143 (cálculo PI)'!R31</f>
        <v>20</v>
      </c>
      <c r="G12" s="201">
        <f t="shared" ref="G12:G16" si="1">(F12/(1/$F$8))</f>
        <v>100</v>
      </c>
    </row>
    <row r="13" spans="1:7" ht="18" customHeight="1" thickBot="1" x14ac:dyDescent="0.3">
      <c r="A13" s="200" t="s">
        <v>2594</v>
      </c>
      <c r="B13" s="201">
        <f>'Artículo 143 (cálculo PI)'!R12</f>
        <v>5.8823529411764701</v>
      </c>
      <c r="C13" s="201">
        <f t="shared" si="0"/>
        <v>100</v>
      </c>
      <c r="E13" s="200" t="s">
        <v>2657</v>
      </c>
      <c r="F13" s="201">
        <f>'Artículo 143 (cálculo PI)'!R32</f>
        <v>20</v>
      </c>
      <c r="G13" s="201">
        <f t="shared" si="1"/>
        <v>100</v>
      </c>
    </row>
    <row r="14" spans="1:7" ht="18" customHeight="1" thickBot="1" x14ac:dyDescent="0.3">
      <c r="A14" s="200" t="s">
        <v>2596</v>
      </c>
      <c r="B14" s="201">
        <f>'Artículo 143 (cálculo PI)'!R13</f>
        <v>5.8823529411764701</v>
      </c>
      <c r="C14" s="201">
        <f t="shared" si="0"/>
        <v>100</v>
      </c>
      <c r="E14" s="200" t="s">
        <v>2658</v>
      </c>
      <c r="F14" s="201">
        <f>'Artículo 143 (cálculo PI)'!R33</f>
        <v>20</v>
      </c>
      <c r="G14" s="201">
        <f t="shared" si="1"/>
        <v>100</v>
      </c>
    </row>
    <row r="15" spans="1:7" ht="18" customHeight="1" thickBot="1" x14ac:dyDescent="0.3">
      <c r="A15" s="200" t="s">
        <v>2593</v>
      </c>
      <c r="B15" s="201">
        <f>'Artículo 143 (cálculo PI)'!R14</f>
        <v>5.8823529411764701</v>
      </c>
      <c r="C15" s="201">
        <f t="shared" si="0"/>
        <v>100</v>
      </c>
      <c r="E15" s="200" t="s">
        <v>2659</v>
      </c>
      <c r="F15" s="201">
        <f>'Artículo 143 (cálculo PI)'!R34</f>
        <v>20</v>
      </c>
      <c r="G15" s="201">
        <f t="shared" si="1"/>
        <v>100</v>
      </c>
    </row>
    <row r="16" spans="1:7" ht="18" customHeight="1" thickBot="1" x14ac:dyDescent="0.3">
      <c r="A16" s="200" t="s">
        <v>2595</v>
      </c>
      <c r="B16" s="201">
        <f>'Artículo 143 (cálculo PI)'!R15</f>
        <v>5.8823529411764701</v>
      </c>
      <c r="C16" s="201">
        <f t="shared" si="0"/>
        <v>100</v>
      </c>
      <c r="E16" s="200" t="s">
        <v>2660</v>
      </c>
      <c r="F16" s="201">
        <f>'Artículo 143 (cálculo PI)'!R35</f>
        <v>20</v>
      </c>
      <c r="G16" s="201">
        <f t="shared" si="1"/>
        <v>100</v>
      </c>
    </row>
    <row r="17" spans="1:6" ht="18" customHeight="1" thickBot="1" x14ac:dyDescent="0.3">
      <c r="A17" s="200" t="s">
        <v>2597</v>
      </c>
      <c r="B17" s="201">
        <f>'Artículo 143 (cálculo PI)'!R16</f>
        <v>5.8823529411764701</v>
      </c>
      <c r="C17" s="201">
        <f t="shared" si="0"/>
        <v>100</v>
      </c>
    </row>
    <row r="18" spans="1:6" ht="18" customHeight="1" thickBot="1" x14ac:dyDescent="0.3">
      <c r="A18" s="200" t="s">
        <v>2598</v>
      </c>
      <c r="B18" s="201">
        <f>'Artículo 143 (cálculo PI)'!R17</f>
        <v>5.8823529411764701</v>
      </c>
      <c r="C18" s="201">
        <f t="shared" si="0"/>
        <v>100</v>
      </c>
      <c r="E18" s="206" t="s">
        <v>2661</v>
      </c>
      <c r="F18" s="201">
        <f>SUM(F12:F16)</f>
        <v>100</v>
      </c>
    </row>
    <row r="19" spans="1:6" ht="18" customHeight="1" thickBot="1" x14ac:dyDescent="0.3">
      <c r="A19" s="200" t="s">
        <v>2599</v>
      </c>
      <c r="B19" s="201">
        <f>'Artículo 143 (cálculo PI)'!R18</f>
        <v>5.8823529411764701</v>
      </c>
      <c r="C19" s="201">
        <f t="shared" si="0"/>
        <v>100</v>
      </c>
      <c r="E19"/>
      <c r="F19"/>
    </row>
    <row r="20" spans="1:6" ht="18" customHeight="1" thickBot="1" x14ac:dyDescent="0.3">
      <c r="A20" s="200" t="s">
        <v>2662</v>
      </c>
      <c r="B20" s="201">
        <f>'Artículo 143 (cálculo PI)'!R19</f>
        <v>5.8823529411764701</v>
      </c>
      <c r="C20" s="201">
        <f t="shared" si="0"/>
        <v>100</v>
      </c>
    </row>
    <row r="21" spans="1:6" ht="18" customHeight="1" thickBot="1" x14ac:dyDescent="0.3">
      <c r="A21" s="200" t="s">
        <v>2663</v>
      </c>
      <c r="B21" s="201">
        <f>'Artículo 143 (cálculo PI)'!R20</f>
        <v>5.8823529411764701</v>
      </c>
      <c r="C21" s="201">
        <f t="shared" si="0"/>
        <v>100</v>
      </c>
    </row>
    <row r="22" spans="1:6" ht="18" customHeight="1" thickBot="1" x14ac:dyDescent="0.3">
      <c r="A22" s="200" t="s">
        <v>2664</v>
      </c>
      <c r="B22" s="201">
        <f>'Artículo 143 (cálculo PI)'!R21</f>
        <v>5.8823529411764701</v>
      </c>
      <c r="C22" s="201">
        <f t="shared" si="0"/>
        <v>100</v>
      </c>
    </row>
    <row r="23" spans="1:6" ht="18" customHeight="1" thickBot="1" x14ac:dyDescent="0.3">
      <c r="A23" s="200" t="s">
        <v>2665</v>
      </c>
      <c r="B23" s="201">
        <f>'Artículo 143 (cálculo PI)'!R22</f>
        <v>5.8823529411764701</v>
      </c>
      <c r="C23" s="201">
        <f t="shared" si="0"/>
        <v>100</v>
      </c>
    </row>
    <row r="24" spans="1:6" ht="18" customHeight="1" thickBot="1" x14ac:dyDescent="0.3">
      <c r="A24" s="200" t="s">
        <v>2666</v>
      </c>
      <c r="B24" s="201">
        <f>'Artículo 143 (cálculo PI)'!R23</f>
        <v>5.8823529411764701</v>
      </c>
      <c r="C24" s="201">
        <f t="shared" si="0"/>
        <v>100</v>
      </c>
    </row>
    <row r="25" spans="1:6" ht="18" customHeight="1" thickBot="1" x14ac:dyDescent="0.3">
      <c r="A25" s="200" t="s">
        <v>2667</v>
      </c>
      <c r="B25" s="201">
        <f>'Artículo 143 (cálculo PI)'!R24</f>
        <v>5.8823529411764701</v>
      </c>
      <c r="C25" s="201">
        <f t="shared" si="0"/>
        <v>100</v>
      </c>
    </row>
    <row r="26" spans="1:6" ht="18" customHeight="1" thickBot="1" x14ac:dyDescent="0.3">
      <c r="A26" s="200" t="s">
        <v>2668</v>
      </c>
      <c r="B26" s="201">
        <f>'Artículo 143 (cálculo PI)'!R25</f>
        <v>5.8823529411764701</v>
      </c>
      <c r="C26" s="201">
        <f t="shared" si="0"/>
        <v>100</v>
      </c>
    </row>
    <row r="27" spans="1:6" ht="18" customHeight="1" thickBot="1" x14ac:dyDescent="0.3">
      <c r="A27" s="200" t="s">
        <v>2669</v>
      </c>
      <c r="B27" s="201">
        <f>'Artículo 143 (cálculo PI)'!R26</f>
        <v>5.8823529411764701</v>
      </c>
      <c r="C27" s="201">
        <f t="shared" si="0"/>
        <v>100</v>
      </c>
    </row>
    <row r="28" spans="1:6" ht="18" customHeight="1" thickBot="1" x14ac:dyDescent="0.3">
      <c r="A28" s="200" t="s">
        <v>2670</v>
      </c>
      <c r="B28" s="201">
        <f>'Artículo 143 (cálculo PI)'!R27</f>
        <v>5.8823529411764701</v>
      </c>
      <c r="C28" s="201">
        <f t="shared" si="0"/>
        <v>100</v>
      </c>
    </row>
    <row r="29" spans="1:6" ht="6" customHeight="1" thickBot="1" x14ac:dyDescent="0.3"/>
    <row r="30" spans="1:6" ht="18" customHeight="1" thickBot="1" x14ac:dyDescent="0.3">
      <c r="A30" s="202" t="s">
        <v>2671</v>
      </c>
      <c r="B30" s="201">
        <f>SUM(B12:B28)</f>
        <v>99.999999999999957</v>
      </c>
      <c r="C30" s="203"/>
    </row>
    <row r="31" spans="1:6" ht="6" customHeight="1" thickBot="1" x14ac:dyDescent="0.3"/>
    <row r="32" spans="1:6" ht="18" customHeight="1" thickBot="1" x14ac:dyDescent="0.3">
      <c r="A32" s="204" t="s">
        <v>2672</v>
      </c>
      <c r="B32" s="205"/>
      <c r="C32" s="201">
        <f>(B30*0.8)+(F18*0.2)</f>
        <v>99.999999999999972</v>
      </c>
    </row>
  </sheetData>
  <sheetProtection algorithmName="SHA-512" hashValue="GSIY4GBtL6B01rYdkyh2rcZwAKg7yeRkNQj07kvqgwCSXLHouRLRQeZu0GnWlm4M3+sW+49Hcq+T4eg7DqjAAA==" saltValue="gK9IH9uooNLkTmx9frHm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2655</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143 (cálculo PNT)'!T28</f>
        <v>17</v>
      </c>
      <c r="C8"/>
      <c r="E8" s="195" t="s">
        <v>1928</v>
      </c>
      <c r="F8" s="194">
        <f>'Artículo 143 (cálculo PNT)'!T36</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143 (cálculo PNT)'!R11</f>
        <v>5.8823529411764701</v>
      </c>
      <c r="C12" s="201">
        <f t="shared" ref="C12:C28" si="0">(B12/(1/$B$8))</f>
        <v>100</v>
      </c>
      <c r="E12" s="200" t="s">
        <v>2656</v>
      </c>
      <c r="F12" s="201">
        <f>'Artículo 143 (cálculo PNT)'!R31</f>
        <v>20</v>
      </c>
      <c r="G12" s="201">
        <f t="shared" ref="G12:G16" si="1">(F12/(1/$F$8))</f>
        <v>100</v>
      </c>
    </row>
    <row r="13" spans="1:7" ht="18" customHeight="1" thickBot="1" x14ac:dyDescent="0.3">
      <c r="A13" s="200" t="s">
        <v>2594</v>
      </c>
      <c r="B13" s="201">
        <f>'Artículo 143 (cálculo PNT)'!R12</f>
        <v>5.8823529411764701</v>
      </c>
      <c r="C13" s="201">
        <f t="shared" si="0"/>
        <v>100</v>
      </c>
      <c r="E13" s="200" t="s">
        <v>2657</v>
      </c>
      <c r="F13" s="201">
        <f>'Artículo 143 (cálculo PNT)'!R32</f>
        <v>20</v>
      </c>
      <c r="G13" s="201">
        <f t="shared" si="1"/>
        <v>100</v>
      </c>
    </row>
    <row r="14" spans="1:7" ht="18" customHeight="1" thickBot="1" x14ac:dyDescent="0.3">
      <c r="A14" s="200" t="s">
        <v>2596</v>
      </c>
      <c r="B14" s="201">
        <f>'Artículo 143 (cálculo PNT)'!R13</f>
        <v>5.8823529411764701</v>
      </c>
      <c r="C14" s="201">
        <f t="shared" si="0"/>
        <v>100</v>
      </c>
      <c r="E14" s="200" t="s">
        <v>2658</v>
      </c>
      <c r="F14" s="201">
        <f>'Artículo 143 (cálculo PNT)'!R33</f>
        <v>20</v>
      </c>
      <c r="G14" s="201">
        <f t="shared" si="1"/>
        <v>100</v>
      </c>
    </row>
    <row r="15" spans="1:7" ht="18" customHeight="1" thickBot="1" x14ac:dyDescent="0.3">
      <c r="A15" s="200" t="s">
        <v>2593</v>
      </c>
      <c r="B15" s="201">
        <f>'Artículo 143 (cálculo PNT)'!R14</f>
        <v>5.8823529411764701</v>
      </c>
      <c r="C15" s="201">
        <f t="shared" si="0"/>
        <v>100</v>
      </c>
      <c r="E15" s="200" t="s">
        <v>2659</v>
      </c>
      <c r="F15" s="201">
        <f>'Artículo 143 (cálculo PNT)'!R34</f>
        <v>20</v>
      </c>
      <c r="G15" s="201">
        <f t="shared" si="1"/>
        <v>100</v>
      </c>
    </row>
    <row r="16" spans="1:7" ht="18" customHeight="1" thickBot="1" x14ac:dyDescent="0.3">
      <c r="A16" s="200" t="s">
        <v>2595</v>
      </c>
      <c r="B16" s="201">
        <f>'Artículo 143 (cálculo PNT)'!R15</f>
        <v>5.8823529411764701</v>
      </c>
      <c r="C16" s="201">
        <f t="shared" si="0"/>
        <v>100</v>
      </c>
      <c r="E16" s="200" t="s">
        <v>2660</v>
      </c>
      <c r="F16" s="201">
        <f>'Artículo 143 (cálculo PNT)'!R35</f>
        <v>20</v>
      </c>
      <c r="G16" s="201">
        <f t="shared" si="1"/>
        <v>100</v>
      </c>
    </row>
    <row r="17" spans="1:6" ht="18" customHeight="1" thickBot="1" x14ac:dyDescent="0.3">
      <c r="A17" s="200" t="s">
        <v>2597</v>
      </c>
      <c r="B17" s="201">
        <f>'Artículo 143 (cálculo PNT)'!R16</f>
        <v>5.8823529411764701</v>
      </c>
      <c r="C17" s="201">
        <f t="shared" si="0"/>
        <v>100</v>
      </c>
      <c r="F17" s="139"/>
    </row>
    <row r="18" spans="1:6" ht="18" customHeight="1" thickBot="1" x14ac:dyDescent="0.3">
      <c r="A18" s="200" t="s">
        <v>2598</v>
      </c>
      <c r="B18" s="201">
        <f>'Artículo 143 (cálculo PNT)'!R17</f>
        <v>5.8823529411764701</v>
      </c>
      <c r="C18" s="201">
        <f t="shared" si="0"/>
        <v>100</v>
      </c>
      <c r="E18" s="206" t="s">
        <v>2661</v>
      </c>
      <c r="F18" s="201">
        <f>SUM(F12:F16)</f>
        <v>100</v>
      </c>
    </row>
    <row r="19" spans="1:6" ht="18" customHeight="1" thickBot="1" x14ac:dyDescent="0.3">
      <c r="A19" s="200" t="s">
        <v>2599</v>
      </c>
      <c r="B19" s="201">
        <f>'Artículo 143 (cálculo PNT)'!R18</f>
        <v>5.8823529411764701</v>
      </c>
      <c r="C19" s="201">
        <f t="shared" si="0"/>
        <v>100</v>
      </c>
    </row>
    <row r="20" spans="1:6" ht="18" customHeight="1" thickBot="1" x14ac:dyDescent="0.3">
      <c r="A20" s="200" t="s">
        <v>2662</v>
      </c>
      <c r="B20" s="201">
        <f>'Artículo 143 (cálculo PNT)'!R19</f>
        <v>5.8823529411764701</v>
      </c>
      <c r="C20" s="201">
        <f t="shared" si="0"/>
        <v>100</v>
      </c>
    </row>
    <row r="21" spans="1:6" ht="18" customHeight="1" thickBot="1" x14ac:dyDescent="0.3">
      <c r="A21" s="200" t="s">
        <v>2663</v>
      </c>
      <c r="B21" s="201">
        <f>'Artículo 143 (cálculo PNT)'!R20</f>
        <v>5.8823529411764701</v>
      </c>
      <c r="C21" s="201">
        <f t="shared" si="0"/>
        <v>100</v>
      </c>
    </row>
    <row r="22" spans="1:6" ht="18" customHeight="1" thickBot="1" x14ac:dyDescent="0.3">
      <c r="A22" s="200" t="s">
        <v>2664</v>
      </c>
      <c r="B22" s="201">
        <f>'Artículo 143 (cálculo PNT)'!R21</f>
        <v>5.8823529411764701</v>
      </c>
      <c r="C22" s="201">
        <f t="shared" si="0"/>
        <v>100</v>
      </c>
    </row>
    <row r="23" spans="1:6" ht="18" customHeight="1" thickBot="1" x14ac:dyDescent="0.3">
      <c r="A23" s="200" t="s">
        <v>2665</v>
      </c>
      <c r="B23" s="201">
        <f>'Artículo 143 (cálculo PNT)'!R22</f>
        <v>5.8823529411764701</v>
      </c>
      <c r="C23" s="201">
        <f t="shared" si="0"/>
        <v>100</v>
      </c>
    </row>
    <row r="24" spans="1:6" ht="18" customHeight="1" thickBot="1" x14ac:dyDescent="0.3">
      <c r="A24" s="200" t="s">
        <v>2666</v>
      </c>
      <c r="B24" s="201">
        <f>'Artículo 143 (cálculo PNT)'!R23</f>
        <v>5.8823529411764701</v>
      </c>
      <c r="C24" s="201">
        <f t="shared" si="0"/>
        <v>100</v>
      </c>
    </row>
    <row r="25" spans="1:6" ht="18" customHeight="1" thickBot="1" x14ac:dyDescent="0.3">
      <c r="A25" s="200" t="s">
        <v>2667</v>
      </c>
      <c r="B25" s="201">
        <f>'Artículo 143 (cálculo PNT)'!R24</f>
        <v>5.8823529411764701</v>
      </c>
      <c r="C25" s="201">
        <f t="shared" si="0"/>
        <v>100</v>
      </c>
    </row>
    <row r="26" spans="1:6" ht="18" customHeight="1" thickBot="1" x14ac:dyDescent="0.3">
      <c r="A26" s="200" t="s">
        <v>2668</v>
      </c>
      <c r="B26" s="201">
        <f>'Artículo 143 (cálculo PNT)'!R25</f>
        <v>5.8823529411764701</v>
      </c>
      <c r="C26" s="201">
        <f t="shared" si="0"/>
        <v>100</v>
      </c>
    </row>
    <row r="27" spans="1:6" ht="18" customHeight="1" thickBot="1" x14ac:dyDescent="0.3">
      <c r="A27" s="200" t="s">
        <v>2669</v>
      </c>
      <c r="B27" s="201">
        <f>'Artículo 143 (cálculo PNT)'!R26</f>
        <v>5.8823529411764701</v>
      </c>
      <c r="C27" s="201">
        <f t="shared" si="0"/>
        <v>100</v>
      </c>
    </row>
    <row r="28" spans="1:6" ht="18" customHeight="1" thickBot="1" x14ac:dyDescent="0.3">
      <c r="A28" s="200" t="s">
        <v>2670</v>
      </c>
      <c r="B28" s="201">
        <f>'Artículo 143 (cálculo PNT)'!R27</f>
        <v>5.8823529411764701</v>
      </c>
      <c r="C28" s="201">
        <f t="shared" si="0"/>
        <v>100</v>
      </c>
    </row>
    <row r="29" spans="1:6" ht="6" customHeight="1" thickBot="1" x14ac:dyDescent="0.3"/>
    <row r="30" spans="1:6" ht="18" customHeight="1" thickBot="1" x14ac:dyDescent="0.3">
      <c r="A30" s="202" t="s">
        <v>2671</v>
      </c>
      <c r="B30" s="201">
        <f>SUM(B12:B28)</f>
        <v>99.999999999999957</v>
      </c>
      <c r="C30" s="203"/>
    </row>
    <row r="31" spans="1:6" ht="6" customHeight="1" thickBot="1" x14ac:dyDescent="0.3"/>
    <row r="32" spans="1:6" ht="18" customHeight="1" thickBot="1" x14ac:dyDescent="0.3">
      <c r="A32" s="204" t="s">
        <v>2672</v>
      </c>
      <c r="B32" s="205"/>
      <c r="C32" s="201">
        <f>(B30*0.8)+(F16*0.2)</f>
        <v>83.999999999999972</v>
      </c>
    </row>
  </sheetData>
  <sheetProtection algorithmName="SHA-512" hashValue="z3r2pk+Tbk2XneXGiuwWE1+ZA9FYcVdSbKanDmvYEFhc1txgLHY+Ez7DJnegxsr7s1Oh4/Xmt4GIgwTQEgFJAg==" saltValue="LeYjVfVX2M12auae2g4g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5" zoomScale="75" zoomScaleNormal="75" zoomScaleSheetLayoutView="85" workbookViewId="0">
      <selection activeCell="R33" sqref="R33:AE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2673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c r="I11" s="277"/>
      <c r="J11" s="31" t="s">
        <v>181</v>
      </c>
      <c r="K11" s="278"/>
      <c r="L11" s="278"/>
      <c r="M11" s="31" t="s">
        <v>181</v>
      </c>
      <c r="N11" s="240"/>
      <c r="O11" s="240"/>
      <c r="P11" s="32"/>
      <c r="Q11" s="33"/>
      <c r="R11"/>
      <c r="S11"/>
      <c r="T11"/>
      <c r="U11"/>
      <c r="V11" s="30"/>
      <c r="W11" s="30" t="s">
        <v>183</v>
      </c>
      <c r="X11" s="277"/>
      <c r="Y11" s="277"/>
      <c r="Z11" s="31" t="s">
        <v>181</v>
      </c>
      <c r="AA11" s="278"/>
      <c r="AB11" s="278"/>
      <c r="AC11" s="31" t="s">
        <v>181</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2674</v>
      </c>
      <c r="B17" s="270"/>
      <c r="C17" s="270"/>
      <c r="D17" s="270"/>
      <c r="E17" s="270"/>
      <c r="F17" s="270"/>
      <c r="G17" s="270"/>
      <c r="H17" s="271">
        <f>'Artículo 144 (cálculo PI)'!R24</f>
        <v>99.999999999999986</v>
      </c>
      <c r="I17" s="271"/>
      <c r="J17" s="38"/>
      <c r="K17" s="38"/>
      <c r="L17" s="39"/>
      <c r="M17" s="270" t="s">
        <v>2675</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2674</v>
      </c>
      <c r="B22" s="270"/>
      <c r="C22" s="270"/>
      <c r="D22" s="270"/>
      <c r="E22" s="270"/>
      <c r="F22" s="270"/>
      <c r="G22" s="270"/>
      <c r="H22" s="271">
        <f>'Artículo 144 (cálculo PNT)'!R24</f>
        <v>99.999999999999986</v>
      </c>
      <c r="I22" s="271"/>
      <c r="J22" s="38"/>
      <c r="K22" s="38"/>
      <c r="L22" s="39"/>
      <c r="M22" s="270" t="s">
        <v>2675</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2676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2677</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171</v>
      </c>
      <c r="B30" s="322"/>
      <c r="C30" s="322"/>
      <c r="D30" s="322"/>
      <c r="E30" s="322"/>
      <c r="F30" s="322"/>
      <c r="G30" s="322"/>
      <c r="H30" s="322"/>
      <c r="I30" s="322"/>
      <c r="J30" s="322"/>
      <c r="K30" s="322"/>
      <c r="L30" s="322"/>
      <c r="M30" s="322"/>
      <c r="N30" s="322"/>
      <c r="O30" s="322"/>
      <c r="P30" s="322"/>
      <c r="Q30" s="168" t="s">
        <v>194</v>
      </c>
      <c r="R30" s="323" t="s">
        <v>195</v>
      </c>
      <c r="S30" s="323"/>
      <c r="T30" s="323"/>
      <c r="U30" s="323"/>
      <c r="V30" s="323"/>
      <c r="W30" s="323"/>
      <c r="X30" s="323"/>
      <c r="Y30" s="323"/>
      <c r="Z30" s="323"/>
      <c r="AA30" s="323"/>
      <c r="AB30" s="323"/>
      <c r="AC30" s="323"/>
      <c r="AD30" s="323"/>
      <c r="AE30" s="323"/>
      <c r="AF30" s="169" t="s">
        <v>194</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196</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2628</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2678</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203</v>
      </c>
      <c r="B35" s="318"/>
      <c r="C35" s="318"/>
      <c r="D35" s="318"/>
      <c r="E35" s="318"/>
      <c r="F35" s="318"/>
      <c r="G35" s="318"/>
      <c r="H35" s="318"/>
      <c r="I35" s="318"/>
      <c r="J35" s="318"/>
      <c r="K35" s="318"/>
      <c r="L35" s="318"/>
      <c r="M35" s="318"/>
      <c r="N35" s="318"/>
      <c r="O35" s="318"/>
      <c r="P35" s="318"/>
      <c r="Q35" s="172" t="s">
        <v>194</v>
      </c>
      <c r="R35" s="319" t="s">
        <v>195</v>
      </c>
      <c r="S35" s="319"/>
      <c r="T35" s="319"/>
      <c r="U35" s="319"/>
      <c r="V35" s="319"/>
      <c r="W35" s="319"/>
      <c r="X35" s="319"/>
      <c r="Y35" s="319"/>
      <c r="Z35" s="319"/>
      <c r="AA35" s="319"/>
      <c r="AB35" s="319"/>
      <c r="AC35" s="319"/>
      <c r="AD35" s="319"/>
      <c r="AE35" s="319"/>
      <c r="AF35" s="173" t="s">
        <v>194</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2575</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2609</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2577</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2578</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2679</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xmspy1oZjdeIKWwj+eTNoKn/p+Zjg4Ssrz7tG9U/19lAVdz4djZA8bVtt45qMQIUsOU08WlWD4nFp5tpZc7y5Q==" saltValue="Th/657kRVlN127IxcXttE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2680</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2676</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31" ht="45" customHeight="1" thickTop="1" thickBot="1" x14ac:dyDescent="0.3">
      <c r="A11" s="314" t="s">
        <v>196</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2628</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2678</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2681</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2091</v>
      </c>
      <c r="B16" s="336"/>
      <c r="C16" s="336"/>
      <c r="D16" s="336"/>
      <c r="E16" s="336"/>
      <c r="F16" s="336"/>
      <c r="G16" s="336"/>
      <c r="H16" s="336"/>
      <c r="I16" s="336"/>
      <c r="J16" s="336"/>
      <c r="K16" s="336"/>
      <c r="L16" s="336"/>
      <c r="M16" s="336"/>
      <c r="N16" s="336"/>
      <c r="O16" s="336"/>
      <c r="P16" s="336"/>
      <c r="Q16" s="184" t="s">
        <v>194</v>
      </c>
      <c r="R16" s="212" t="s">
        <v>9</v>
      </c>
      <c r="S16" s="58"/>
      <c r="T16" s="90"/>
      <c r="U16" s="91"/>
      <c r="V16" s="58"/>
      <c r="W16" s="58"/>
    </row>
    <row r="17" spans="1:23" ht="30" customHeight="1" thickTop="1" thickBot="1" x14ac:dyDescent="0.3">
      <c r="A17" s="314" t="s">
        <v>2575</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2609</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2577</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2578</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2679</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2682</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EmhU54+QHzBTs6+cZogpz0C1VrgX5x8g96rupky0j8cnxbTAs4xZmoiH1G9Tomzoo2+NcyLHr2JFtzkFyM+SlQ==" saltValue="2rTdko25SLV8loHGZ1sSv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2680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2686</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23" ht="45" customHeight="1" thickTop="1" thickBot="1" x14ac:dyDescent="0.3">
      <c r="A11" s="314" t="s">
        <v>196</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2628</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2678</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2681</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2091</v>
      </c>
      <c r="B16" s="336"/>
      <c r="C16" s="336"/>
      <c r="D16" s="336"/>
      <c r="E16" s="336"/>
      <c r="F16" s="336"/>
      <c r="G16" s="336"/>
      <c r="H16" s="336"/>
      <c r="I16" s="336"/>
      <c r="J16" s="336"/>
      <c r="K16" s="336"/>
      <c r="L16" s="336"/>
      <c r="M16" s="336"/>
      <c r="N16" s="336"/>
      <c r="O16" s="336"/>
      <c r="P16" s="336"/>
      <c r="Q16" s="184" t="s">
        <v>194</v>
      </c>
      <c r="R16" s="212" t="s">
        <v>9</v>
      </c>
      <c r="S16" s="58"/>
      <c r="T16" s="90"/>
      <c r="U16" s="91"/>
      <c r="V16" s="58"/>
      <c r="W16" s="58"/>
    </row>
    <row r="17" spans="1:23" ht="30" customHeight="1" thickTop="1" thickBot="1" x14ac:dyDescent="0.3">
      <c r="A17" s="314" t="s">
        <v>2575</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2609</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2577</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2578</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2679</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2682</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9OCbfZjanrgkE5bjO78WeJF9tvkjLWfEpkhIJgSOAh6Q6Ml7vBAJvQNBFHNbCgn1IxuV9XYXHExpEZ8oSMbCXA==" saltValue="oZKZMDrq/ZFw8ms97sVXc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2687</v>
      </c>
      <c r="B2" s="237"/>
      <c r="C2" s="237"/>
    </row>
    <row r="3" spans="1:7" ht="18" customHeight="1" x14ac:dyDescent="0.25">
      <c r="A3" s="237" t="s">
        <v>7</v>
      </c>
      <c r="B3" s="237"/>
      <c r="C3" s="237"/>
    </row>
    <row r="5" spans="1:7" ht="36" customHeight="1" x14ac:dyDescent="0.25">
      <c r="A5" s="328" t="str">
        <f>IGOT!C5</f>
        <v>Instituto de Verificación Administrativa de la Ciudad de México.</v>
      </c>
      <c r="B5" s="328"/>
      <c r="C5" s="328"/>
    </row>
    <row r="7" spans="1:7" ht="18" customHeight="1" thickBot="1" x14ac:dyDescent="0.3">
      <c r="A7" s="139"/>
    </row>
    <row r="8" spans="1:7" ht="18" customHeight="1" thickBot="1" x14ac:dyDescent="0.3">
      <c r="A8" s="193" t="s">
        <v>1928</v>
      </c>
      <c r="B8" s="194">
        <f>'Artículo 144 (cálculo PI)'!T14</f>
        <v>3</v>
      </c>
      <c r="C8"/>
      <c r="E8" s="195" t="s">
        <v>1928</v>
      </c>
      <c r="F8" s="194">
        <f>'Artículo 144 (cálculo PI)'!T22</f>
        <v>5</v>
      </c>
      <c r="G8"/>
    </row>
    <row r="9" spans="1:7" ht="6" customHeight="1" thickBot="1" x14ac:dyDescent="0.3">
      <c r="F9" s="139"/>
      <c r="G9" s="139"/>
    </row>
    <row r="10" spans="1:7" ht="36" customHeight="1" thickBot="1" x14ac:dyDescent="0.3">
      <c r="A10" s="329"/>
      <c r="B10" s="330" t="s">
        <v>171</v>
      </c>
      <c r="C10" s="330"/>
      <c r="E10" s="331"/>
      <c r="F10" s="332" t="s">
        <v>2091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144 (cálculo PI)'!R11</f>
        <v>33.333333333333329</v>
      </c>
      <c r="C12" s="201">
        <f>(B12/(1/$B$8))</f>
        <v>99.999999999999986</v>
      </c>
      <c r="E12" s="200" t="s">
        <v>2593</v>
      </c>
      <c r="F12" s="201">
        <f>'Artículo 144 (cálculo PI)'!R17</f>
        <v>20</v>
      </c>
      <c r="G12" s="201">
        <f>(F12/(1/$F$8))</f>
        <v>100</v>
      </c>
    </row>
    <row r="13" spans="1:7" ht="18" customHeight="1" thickBot="1" x14ac:dyDescent="0.3">
      <c r="A13" s="200" t="s">
        <v>2594</v>
      </c>
      <c r="B13" s="201">
        <f>'Artículo 144 (cálculo PI)'!R12</f>
        <v>33.333333333333329</v>
      </c>
      <c r="C13" s="201">
        <f>(B13/(1/$B$8))</f>
        <v>99.999999999999986</v>
      </c>
      <c r="E13" s="200" t="s">
        <v>2595</v>
      </c>
      <c r="F13" s="201">
        <f>'Artículo 144 (cálculo PI)'!R18</f>
        <v>20</v>
      </c>
      <c r="G13" s="201">
        <f>(F13/(1/$F$8))</f>
        <v>100</v>
      </c>
    </row>
    <row r="14" spans="1:7" ht="18" customHeight="1" thickBot="1" x14ac:dyDescent="0.3">
      <c r="A14" s="200" t="s">
        <v>2596</v>
      </c>
      <c r="B14" s="201">
        <f>'Artículo 144 (cálculo PI)'!R13</f>
        <v>33.333333333333329</v>
      </c>
      <c r="C14" s="201">
        <f>(B14/(1/$B$8))</f>
        <v>99.999999999999986</v>
      </c>
      <c r="E14" s="200" t="s">
        <v>2597</v>
      </c>
      <c r="F14" s="201">
        <f>'Artículo 144 (cálculo PI)'!R19</f>
        <v>20</v>
      </c>
      <c r="G14" s="201">
        <f>(F14/(1/$F$8))</f>
        <v>100</v>
      </c>
    </row>
    <row r="15" spans="1:7" ht="18" customHeight="1" thickBot="1" x14ac:dyDescent="0.3">
      <c r="B15" s="16"/>
      <c r="C15" s="16"/>
      <c r="E15" s="200" t="s">
        <v>2598</v>
      </c>
      <c r="F15" s="201">
        <f>'Artículo 144 (cálculo PI)'!R20</f>
        <v>20</v>
      </c>
      <c r="G15" s="201">
        <f>(F15/(1/$F$8))</f>
        <v>100</v>
      </c>
    </row>
    <row r="16" spans="1:7" ht="18" customHeight="1" thickBot="1" x14ac:dyDescent="0.3">
      <c r="A16" s="202" t="s">
        <v>2688</v>
      </c>
      <c r="B16" s="201">
        <f>SUM(B12:B15)</f>
        <v>99.999999999999986</v>
      </c>
      <c r="C16" s="16"/>
      <c r="E16" s="200" t="s">
        <v>2599</v>
      </c>
      <c r="F16" s="201">
        <f>'Artículo 144 (cálculo PI)'!R21</f>
        <v>20</v>
      </c>
      <c r="G16" s="201">
        <f>(F16/(1/$F$8))</f>
        <v>100</v>
      </c>
    </row>
    <row r="17" spans="1:6" ht="6" customHeight="1" thickBot="1" x14ac:dyDescent="0.3"/>
    <row r="18" spans="1:6" ht="18" customHeight="1" thickBot="1" x14ac:dyDescent="0.3">
      <c r="B18" s="16"/>
      <c r="C18" s="203"/>
      <c r="E18" s="206" t="s">
        <v>2689</v>
      </c>
      <c r="F18" s="201">
        <f>SUM(F12:F17)</f>
        <v>100</v>
      </c>
    </row>
    <row r="19" spans="1:6" ht="6" customHeight="1" thickBot="1" x14ac:dyDescent="0.3"/>
    <row r="20" spans="1:6" ht="18" customHeight="1" thickBot="1" x14ac:dyDescent="0.3">
      <c r="A20" s="204" t="s">
        <v>2690</v>
      </c>
      <c r="B20" s="205"/>
      <c r="C20" s="201">
        <f>(B16*0.8)+(F18*0.2)</f>
        <v>100</v>
      </c>
    </row>
  </sheetData>
  <sheetProtection algorithmName="SHA-512" hashValue="dcBNJvUR62CxJcPY8yqW87n5oiy1fyT1jFBzRB5XAIwYlh9FvF8J+pOhhkdCmdo127sQ+exEKFiCabWZgkginw==" saltValue="2i6C7N0qhUh/aSjLlDd0k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2687</v>
      </c>
      <c r="B2" s="237"/>
      <c r="C2" s="237"/>
    </row>
    <row r="3" spans="1:7" ht="18" customHeight="1" x14ac:dyDescent="0.25">
      <c r="A3" s="237" t="s">
        <v>175</v>
      </c>
      <c r="B3" s="237"/>
      <c r="C3" s="237"/>
    </row>
    <row r="5" spans="1:7" ht="36" customHeight="1" x14ac:dyDescent="0.25">
      <c r="A5" s="328" t="str">
        <f>IGOT!C5</f>
        <v>Instituto de Verificación Administrativa de la Ciudad de México.</v>
      </c>
      <c r="B5" s="328"/>
      <c r="C5" s="328"/>
    </row>
    <row r="7" spans="1:7" ht="18" customHeight="1" thickBot="1" x14ac:dyDescent="0.3">
      <c r="A7" s="139"/>
    </row>
    <row r="8" spans="1:7" ht="18" customHeight="1" thickBot="1" x14ac:dyDescent="0.3">
      <c r="A8" s="193" t="s">
        <v>1928</v>
      </c>
      <c r="B8" s="194">
        <f>'Artículo 144 (cálculo PNT)'!T14</f>
        <v>3</v>
      </c>
      <c r="C8"/>
      <c r="E8" s="195" t="s">
        <v>1928</v>
      </c>
      <c r="F8" s="194">
        <f>'Artículo 144 (cálculo PNT)'!T22</f>
        <v>5</v>
      </c>
      <c r="G8"/>
    </row>
    <row r="9" spans="1:7" ht="6" customHeight="1" thickBot="1" x14ac:dyDescent="0.3">
      <c r="F9" s="139"/>
      <c r="G9" s="139"/>
    </row>
    <row r="10" spans="1:7" ht="36" customHeight="1" thickBot="1" x14ac:dyDescent="0.3">
      <c r="A10" s="329"/>
      <c r="B10" s="330" t="s">
        <v>171</v>
      </c>
      <c r="C10" s="330"/>
      <c r="E10" s="331"/>
      <c r="F10" s="332" t="s">
        <v>2091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144 (cálculo PNT)'!R11</f>
        <v>33.333333333333329</v>
      </c>
      <c r="C12" s="201">
        <f>(B12/(1/$B$8))</f>
        <v>99.999999999999986</v>
      </c>
      <c r="E12" s="200" t="s">
        <v>2593</v>
      </c>
      <c r="F12" s="201">
        <f>'Artículo 144 (cálculo PNT)'!R17</f>
        <v>20</v>
      </c>
      <c r="G12" s="201">
        <f>(F12/(1/$F$8))</f>
        <v>100</v>
      </c>
    </row>
    <row r="13" spans="1:7" ht="18" customHeight="1" thickBot="1" x14ac:dyDescent="0.3">
      <c r="A13" s="200" t="s">
        <v>2594</v>
      </c>
      <c r="B13" s="201">
        <f>'Artículo 144 (cálculo PNT)'!R12</f>
        <v>33.333333333333329</v>
      </c>
      <c r="C13" s="201">
        <f>(B13/(1/$B$8))</f>
        <v>99.999999999999986</v>
      </c>
      <c r="E13" s="200" t="s">
        <v>2595</v>
      </c>
      <c r="F13" s="201">
        <f>'Artículo 144 (cálculo PNT)'!R18</f>
        <v>20</v>
      </c>
      <c r="G13" s="201">
        <f>(F13/(1/$F$8))</f>
        <v>100</v>
      </c>
    </row>
    <row r="14" spans="1:7" ht="18" customHeight="1" thickBot="1" x14ac:dyDescent="0.3">
      <c r="A14" s="200" t="s">
        <v>2596</v>
      </c>
      <c r="B14" s="201">
        <f>'Artículo 144 (cálculo PNT)'!R13</f>
        <v>33.333333333333329</v>
      </c>
      <c r="C14" s="201">
        <f>(B14/(1/$B$8))</f>
        <v>99.999999999999986</v>
      </c>
      <c r="E14" s="200" t="s">
        <v>2597</v>
      </c>
      <c r="F14" s="201">
        <f>'Artículo 144 (cálculo PNT)'!R19</f>
        <v>20</v>
      </c>
      <c r="G14" s="201">
        <f>(F14/(1/$F$8))</f>
        <v>100</v>
      </c>
    </row>
    <row r="15" spans="1:7" ht="18" customHeight="1" thickBot="1" x14ac:dyDescent="0.3">
      <c r="B15" s="16"/>
      <c r="C15" s="16"/>
      <c r="E15" s="200" t="s">
        <v>2598</v>
      </c>
      <c r="F15" s="201">
        <f>'Artículo 144 (cálculo PNT)'!R20</f>
        <v>20</v>
      </c>
      <c r="G15" s="201">
        <f>(F15/(1/$F$8))</f>
        <v>100</v>
      </c>
    </row>
    <row r="16" spans="1:7" ht="18" customHeight="1" thickBot="1" x14ac:dyDescent="0.3">
      <c r="A16" s="202" t="s">
        <v>2688</v>
      </c>
      <c r="B16" s="201">
        <f>SUM(B12:B15)</f>
        <v>99.999999999999986</v>
      </c>
      <c r="C16" s="16"/>
      <c r="E16" s="200" t="s">
        <v>2599</v>
      </c>
      <c r="F16" s="201">
        <f>'Artículo 144 (cálculo PNT)'!R21</f>
        <v>20</v>
      </c>
      <c r="G16" s="201">
        <f>(F16/(1/$F$8))</f>
        <v>100</v>
      </c>
    </row>
    <row r="17" spans="1:6" ht="6" customHeight="1" thickBot="1" x14ac:dyDescent="0.3"/>
    <row r="18" spans="1:6" ht="18" customHeight="1" thickBot="1" x14ac:dyDescent="0.3">
      <c r="B18" s="16"/>
      <c r="C18" s="203"/>
      <c r="E18" s="206" t="s">
        <v>2689</v>
      </c>
      <c r="F18" s="201">
        <f>SUM(F12:F17)</f>
        <v>100</v>
      </c>
    </row>
    <row r="19" spans="1:6" ht="6" customHeight="1" thickBot="1" x14ac:dyDescent="0.3"/>
    <row r="20" spans="1:6" ht="18" customHeight="1" thickBot="1" x14ac:dyDescent="0.3">
      <c r="A20" s="204" t="s">
        <v>2690</v>
      </c>
      <c r="B20" s="205"/>
      <c r="C20" s="201">
        <f>(B16*0.8)+(F18*0.2)</f>
        <v>100</v>
      </c>
    </row>
  </sheetData>
  <sheetProtection algorithmName="SHA-512" hashValue="WZ7tVxQawKGL95ci4ODRLMxpaviEu4ywne2fHPknsp7+Zdyz6EBCadKB5thSBdmKdr654bnrAb7e5TgdDVOgFg==" saltValue="PJ1Fyp+hfWLBpiru7ntt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2691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175</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2692</v>
      </c>
      <c r="F18" s="339"/>
      <c r="G18" s="339"/>
      <c r="H18" s="339"/>
      <c r="I18" s="339"/>
      <c r="J18" s="271">
        <f>'Artículo 145 (cálculo PI)'!R28</f>
        <v>100</v>
      </c>
      <c r="K18" s="271"/>
      <c r="L18" s="39"/>
      <c r="M18" s="40"/>
      <c r="N18" s="40"/>
      <c r="O18" s="40"/>
      <c r="P18" s="40"/>
      <c r="Q18" s="40"/>
      <c r="R18" s="40"/>
      <c r="S18" s="40"/>
      <c r="T18" s="43"/>
      <c r="U18" s="270" t="s">
        <v>2692</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2693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2694</v>
      </c>
      <c r="B25" s="321"/>
      <c r="C25" s="321"/>
      <c r="D25" s="321"/>
      <c r="E25" s="321"/>
      <c r="F25" s="321"/>
      <c r="G25" s="321"/>
      <c r="H25" s="321"/>
      <c r="I25" s="321"/>
      <c r="J25" s="321"/>
      <c r="K25" s="321"/>
      <c r="L25" s="321"/>
      <c r="M25" s="321"/>
      <c r="N25" s="321"/>
      <c r="O25" s="321"/>
      <c r="P25" s="321"/>
      <c r="Q25" s="233"/>
      <c r="V25" s="308"/>
      <c r="W25" s="308"/>
      <c r="X25" s="308"/>
      <c r="Y25" s="308"/>
      <c r="Z25" s="308"/>
      <c r="AA25" s="308"/>
      <c r="AB25" s="308"/>
      <c r="AC25" s="308"/>
      <c r="AD25" s="308"/>
      <c r="AE25" s="308"/>
    </row>
    <row r="26" spans="1:256" ht="18" customHeight="1" thickTop="1" thickBot="1" x14ac:dyDescent="0.3">
      <c r="A26" s="322" t="s">
        <v>171</v>
      </c>
      <c r="B26" s="322"/>
      <c r="C26" s="322"/>
      <c r="D26" s="322"/>
      <c r="E26" s="322"/>
      <c r="F26" s="322"/>
      <c r="G26" s="322"/>
      <c r="H26" s="322"/>
      <c r="I26" s="322"/>
      <c r="J26" s="322"/>
      <c r="K26" s="322"/>
      <c r="L26" s="322"/>
      <c r="M26" s="322"/>
      <c r="N26" s="322"/>
      <c r="O26" s="322"/>
      <c r="P26" s="322"/>
      <c r="Q26" s="168" t="s">
        <v>194</v>
      </c>
      <c r="R26" s="323" t="s">
        <v>195</v>
      </c>
      <c r="S26" s="323"/>
      <c r="T26" s="323"/>
      <c r="U26" s="323"/>
      <c r="V26" s="323"/>
      <c r="W26" s="323"/>
      <c r="X26" s="323"/>
      <c r="Y26" s="323"/>
      <c r="Z26" s="323"/>
      <c r="AA26" s="323"/>
      <c r="AB26" s="323"/>
      <c r="AC26" s="323"/>
      <c r="AD26" s="323"/>
      <c r="AE26" s="323"/>
      <c r="AF26" s="169" t="s">
        <v>194</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2695</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2696</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2571</v>
      </c>
      <c r="AH28" s="316"/>
      <c r="AI28" s="316"/>
      <c r="AJ28" s="316"/>
      <c r="AK28" s="316"/>
      <c r="AL28" s="316"/>
      <c r="AM28" s="316"/>
      <c r="AN28" s="316"/>
      <c r="AO28" s="316"/>
      <c r="AP28" s="316"/>
      <c r="AQ28" s="316"/>
      <c r="AR28" s="316"/>
      <c r="AS28" s="316"/>
      <c r="AT28" s="316"/>
    </row>
    <row r="29" spans="1:256" ht="63" customHeight="1" thickTop="1" thickBot="1" x14ac:dyDescent="0.3">
      <c r="A29" s="314" t="s">
        <v>2697</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2574</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203</v>
      </c>
      <c r="B31" s="318"/>
      <c r="C31" s="318"/>
      <c r="D31" s="318"/>
      <c r="E31" s="318"/>
      <c r="F31" s="318"/>
      <c r="G31" s="318"/>
      <c r="H31" s="318"/>
      <c r="I31" s="318"/>
      <c r="J31" s="318"/>
      <c r="K31" s="318"/>
      <c r="L31" s="318"/>
      <c r="M31" s="318"/>
      <c r="N31" s="318"/>
      <c r="O31" s="318"/>
      <c r="P31" s="318"/>
      <c r="Q31" s="172" t="s">
        <v>194</v>
      </c>
      <c r="R31" s="319" t="s">
        <v>195</v>
      </c>
      <c r="S31" s="319"/>
      <c r="T31" s="319"/>
      <c r="U31" s="319"/>
      <c r="V31" s="319"/>
      <c r="W31" s="319"/>
      <c r="X31" s="319"/>
      <c r="Y31" s="319"/>
      <c r="Z31" s="319"/>
      <c r="AA31" s="319"/>
      <c r="AB31" s="319"/>
      <c r="AC31" s="319"/>
      <c r="AD31" s="319"/>
      <c r="AE31" s="319"/>
      <c r="AF31" s="173" t="s">
        <v>194</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2698</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2699</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2577</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2700</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2701</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eDQMx+IF0ftlyhUCuSkkkjREawYFRzRBE7gJHIh2kQuyREyDnYx71KY7oynh0TysC0qIe+aciwAJrnPITozjvQ==" saltValue="kKoAcmzX4LY6+HUnigIwL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2014" zoomScale="75" zoomScaleNormal="75" zoomScaleSheetLayoutView="85" workbookViewId="0">
      <selection activeCell="R2023" sqref="R2023:AE2023"/>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187</v>
      </c>
      <c r="B17" s="270"/>
      <c r="C17" s="270"/>
      <c r="D17" s="270"/>
      <c r="E17" s="270"/>
      <c r="F17" s="270"/>
      <c r="G17" s="270"/>
      <c r="H17" s="271">
        <f>'Artículo 121 (cálculo PI)'!AE2176</f>
        <v>88.235294117647015</v>
      </c>
      <c r="I17" s="271"/>
      <c r="J17" s="38"/>
      <c r="K17" s="38"/>
      <c r="L17" s="39"/>
      <c r="M17" s="270" t="s">
        <v>188</v>
      </c>
      <c r="N17" s="270"/>
      <c r="O17" s="270"/>
      <c r="P17" s="270"/>
      <c r="Q17" s="270"/>
      <c r="R17" s="271">
        <f>'Artículo 121 (cálculo PI)'!AE2178</f>
        <v>84.957983193277272</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187</v>
      </c>
      <c r="B23" s="270"/>
      <c r="C23" s="270"/>
      <c r="D23" s="270"/>
      <c r="E23" s="270"/>
      <c r="F23" s="270"/>
      <c r="G23" s="270"/>
      <c r="H23" s="271">
        <f>'Artículo 121 (cálculo PNT)'!AE2176</f>
        <v>98.039215686274417</v>
      </c>
      <c r="I23" s="271"/>
      <c r="J23" s="38"/>
      <c r="K23" s="38"/>
      <c r="L23" s="39"/>
      <c r="M23" s="270" t="s">
        <v>188</v>
      </c>
      <c r="N23" s="270"/>
      <c r="O23" s="270"/>
      <c r="P23" s="270"/>
      <c r="Q23" s="270"/>
      <c r="R23" s="271">
        <f>'Artículo 121 (cálculo PNT)'!AE2178</f>
        <v>97.899159663865433</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189</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191</v>
      </c>
      <c r="AH29" s="261"/>
      <c r="AI29" s="261"/>
      <c r="AJ29" s="261"/>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193</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2" t="s">
        <v>194</v>
      </c>
      <c r="R34" s="258" t="s">
        <v>195</v>
      </c>
      <c r="S34" s="258"/>
      <c r="T34" s="258"/>
      <c r="U34" s="258"/>
      <c r="V34" s="258"/>
      <c r="W34" s="258"/>
      <c r="X34" s="258"/>
      <c r="Y34" s="258"/>
      <c r="Z34" s="258"/>
      <c r="AA34" s="258"/>
      <c r="AB34" s="258"/>
      <c r="AC34" s="258"/>
      <c r="AD34" s="258"/>
      <c r="AE34" s="258"/>
      <c r="AF34" s="63" t="s">
        <v>194</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196</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197</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198</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199</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200</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201</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202</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203</v>
      </c>
      <c r="B43" s="254"/>
      <c r="C43" s="254"/>
      <c r="D43" s="254"/>
      <c r="E43" s="254"/>
      <c r="F43" s="254"/>
      <c r="G43" s="254"/>
      <c r="H43" s="254"/>
      <c r="I43" s="254"/>
      <c r="J43" s="254"/>
      <c r="K43" s="254"/>
      <c r="L43" s="254"/>
      <c r="M43" s="254"/>
      <c r="N43" s="254"/>
      <c r="O43" s="254"/>
      <c r="P43" s="254"/>
      <c r="Q43" s="66" t="s">
        <v>194</v>
      </c>
      <c r="R43" s="255" t="s">
        <v>195</v>
      </c>
      <c r="S43" s="255"/>
      <c r="T43" s="255"/>
      <c r="U43" s="255"/>
      <c r="V43" s="255"/>
      <c r="W43" s="255"/>
      <c r="X43" s="255"/>
      <c r="Y43" s="255"/>
      <c r="Z43" s="255"/>
      <c r="AA43" s="255"/>
      <c r="AB43" s="255"/>
      <c r="AC43" s="255"/>
      <c r="AD43" s="255"/>
      <c r="AE43" s="255"/>
      <c r="AF43" s="67" t="s">
        <v>194</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204</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205</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206</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207</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208</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209</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191</v>
      </c>
      <c r="AH51" s="261"/>
      <c r="AI51" s="261"/>
      <c r="AJ51" s="261"/>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193</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171</v>
      </c>
      <c r="B56" s="257"/>
      <c r="C56" s="257"/>
      <c r="D56" s="257"/>
      <c r="E56" s="257"/>
      <c r="F56" s="257"/>
      <c r="G56" s="257"/>
      <c r="H56" s="257"/>
      <c r="I56" s="257"/>
      <c r="J56" s="257"/>
      <c r="K56" s="257"/>
      <c r="L56" s="257"/>
      <c r="M56" s="257"/>
      <c r="N56" s="257"/>
      <c r="O56" s="257"/>
      <c r="P56" s="257"/>
      <c r="Q56" s="62" t="s">
        <v>194</v>
      </c>
      <c r="R56" s="258" t="s">
        <v>195</v>
      </c>
      <c r="S56" s="258"/>
      <c r="T56" s="258"/>
      <c r="U56" s="258"/>
      <c r="V56" s="258"/>
      <c r="W56" s="258"/>
      <c r="X56" s="258"/>
      <c r="Y56" s="258"/>
      <c r="Z56" s="258"/>
      <c r="AA56" s="258"/>
      <c r="AB56" s="258"/>
      <c r="AC56" s="258"/>
      <c r="AD56" s="258"/>
      <c r="AE56" s="258"/>
      <c r="AF56" s="63" t="s">
        <v>194</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196</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197</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210</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211</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212</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213</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214</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215</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216</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217</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218</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219</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220</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221</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203</v>
      </c>
      <c r="B72" s="254"/>
      <c r="C72" s="254"/>
      <c r="D72" s="254"/>
      <c r="E72" s="254"/>
      <c r="F72" s="254"/>
      <c r="G72" s="254"/>
      <c r="H72" s="254"/>
      <c r="I72" s="254"/>
      <c r="J72" s="254"/>
      <c r="K72" s="254"/>
      <c r="L72" s="254"/>
      <c r="M72" s="254"/>
      <c r="N72" s="254"/>
      <c r="O72" s="254"/>
      <c r="P72" s="254"/>
      <c r="Q72" s="66" t="s">
        <v>194</v>
      </c>
      <c r="R72" s="255" t="s">
        <v>195</v>
      </c>
      <c r="S72" s="255"/>
      <c r="T72" s="255"/>
      <c r="U72" s="255"/>
      <c r="V72" s="255"/>
      <c r="W72" s="255"/>
      <c r="X72" s="255"/>
      <c r="Y72" s="255"/>
      <c r="Z72" s="255"/>
      <c r="AA72" s="255"/>
      <c r="AB72" s="255"/>
      <c r="AC72" s="255"/>
      <c r="AD72" s="255"/>
      <c r="AE72" s="255"/>
      <c r="AF72" s="67" t="s">
        <v>194</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204</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205</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206</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207</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208</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222</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191</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193</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171</v>
      </c>
      <c r="B85" s="257"/>
      <c r="C85" s="257"/>
      <c r="D85" s="257"/>
      <c r="E85" s="257"/>
      <c r="F85" s="257"/>
      <c r="G85" s="257"/>
      <c r="H85" s="257"/>
      <c r="I85" s="257"/>
      <c r="J85" s="257"/>
      <c r="K85" s="257"/>
      <c r="L85" s="257"/>
      <c r="M85" s="257"/>
      <c r="N85" s="257"/>
      <c r="O85" s="257"/>
      <c r="P85" s="257"/>
      <c r="Q85" s="62" t="s">
        <v>194</v>
      </c>
      <c r="R85" s="258" t="s">
        <v>195</v>
      </c>
      <c r="S85" s="258"/>
      <c r="T85" s="258"/>
      <c r="U85" s="258"/>
      <c r="V85" s="258"/>
      <c r="W85" s="258"/>
      <c r="X85" s="258"/>
      <c r="Y85" s="258"/>
      <c r="Z85" s="258"/>
      <c r="AA85" s="258"/>
      <c r="AB85" s="258"/>
      <c r="AC85" s="258"/>
      <c r="AD85" s="258"/>
      <c r="AE85" s="258"/>
      <c r="AF85" s="63" t="s">
        <v>194</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196</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197</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210</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223</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224</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225</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203</v>
      </c>
      <c r="B93" s="254"/>
      <c r="C93" s="254"/>
      <c r="D93" s="254"/>
      <c r="E93" s="254"/>
      <c r="F93" s="254"/>
      <c r="G93" s="254"/>
      <c r="H93" s="254"/>
      <c r="I93" s="254"/>
      <c r="J93" s="254"/>
      <c r="K93" s="254"/>
      <c r="L93" s="254"/>
      <c r="M93" s="254"/>
      <c r="N93" s="254"/>
      <c r="O93" s="254"/>
      <c r="P93" s="254"/>
      <c r="Q93" s="66" t="s">
        <v>194</v>
      </c>
      <c r="R93" s="255" t="s">
        <v>195</v>
      </c>
      <c r="S93" s="255"/>
      <c r="T93" s="255"/>
      <c r="U93" s="255"/>
      <c r="V93" s="255"/>
      <c r="W93" s="255"/>
      <c r="X93" s="255"/>
      <c r="Y93" s="255"/>
      <c r="Z93" s="255"/>
      <c r="AA93" s="255"/>
      <c r="AB93" s="255"/>
      <c r="AC93" s="255"/>
      <c r="AD93" s="255"/>
      <c r="AE93" s="255"/>
      <c r="AF93" s="67" t="s">
        <v>194</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226</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227</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228</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229</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230</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231</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191</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232</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171</v>
      </c>
      <c r="B106" s="257"/>
      <c r="C106" s="257"/>
      <c r="D106" s="257"/>
      <c r="E106" s="257"/>
      <c r="F106" s="257"/>
      <c r="G106" s="257"/>
      <c r="H106" s="257"/>
      <c r="I106" s="257"/>
      <c r="J106" s="257"/>
      <c r="K106" s="257"/>
      <c r="L106" s="257"/>
      <c r="M106" s="257"/>
      <c r="N106" s="257"/>
      <c r="O106" s="257"/>
      <c r="P106" s="257"/>
      <c r="Q106" s="62" t="s">
        <v>194</v>
      </c>
      <c r="R106" s="258" t="s">
        <v>195</v>
      </c>
      <c r="S106" s="258"/>
      <c r="T106" s="258"/>
      <c r="U106" s="258"/>
      <c r="V106" s="258"/>
      <c r="W106" s="258"/>
      <c r="X106" s="258"/>
      <c r="Y106" s="258"/>
      <c r="Z106" s="258"/>
      <c r="AA106" s="258"/>
      <c r="AB106" s="258"/>
      <c r="AC106" s="258"/>
      <c r="AD106" s="258"/>
      <c r="AE106" s="258"/>
      <c r="AF106" s="63" t="s">
        <v>194</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196</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197</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233</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234</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235</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236</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237</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238</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203</v>
      </c>
      <c r="B116" s="254"/>
      <c r="C116" s="254"/>
      <c r="D116" s="254"/>
      <c r="E116" s="254"/>
      <c r="F116" s="254"/>
      <c r="G116" s="254"/>
      <c r="H116" s="254"/>
      <c r="I116" s="254"/>
      <c r="J116" s="254"/>
      <c r="K116" s="254"/>
      <c r="L116" s="254"/>
      <c r="M116" s="254"/>
      <c r="N116" s="254"/>
      <c r="O116" s="254"/>
      <c r="P116" s="254"/>
      <c r="Q116" s="66" t="s">
        <v>194</v>
      </c>
      <c r="R116" s="255" t="s">
        <v>195</v>
      </c>
      <c r="S116" s="255"/>
      <c r="T116" s="255"/>
      <c r="U116" s="255"/>
      <c r="V116" s="255"/>
      <c r="W116" s="255"/>
      <c r="X116" s="255"/>
      <c r="Y116" s="255"/>
      <c r="Z116" s="255"/>
      <c r="AA116" s="255"/>
      <c r="AB116" s="255"/>
      <c r="AC116" s="255"/>
      <c r="AD116" s="255"/>
      <c r="AE116" s="255"/>
      <c r="AF116" s="67" t="s">
        <v>194</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239</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240</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241</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242</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243</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244</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191</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245</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171</v>
      </c>
      <c r="B129" s="257"/>
      <c r="C129" s="257"/>
      <c r="D129" s="257"/>
      <c r="E129" s="257"/>
      <c r="F129" s="257"/>
      <c r="G129" s="257"/>
      <c r="H129" s="257"/>
      <c r="I129" s="257"/>
      <c r="J129" s="257"/>
      <c r="K129" s="257"/>
      <c r="L129" s="257"/>
      <c r="M129" s="257"/>
      <c r="N129" s="257"/>
      <c r="O129" s="257"/>
      <c r="P129" s="257"/>
      <c r="Q129" s="62" t="s">
        <v>194</v>
      </c>
      <c r="R129" s="258" t="s">
        <v>195</v>
      </c>
      <c r="S129" s="258"/>
      <c r="T129" s="258"/>
      <c r="U129" s="258"/>
      <c r="V129" s="258"/>
      <c r="W129" s="258"/>
      <c r="X129" s="258"/>
      <c r="Y129" s="258"/>
      <c r="Z129" s="258"/>
      <c r="AA129" s="258"/>
      <c r="AB129" s="258"/>
      <c r="AC129" s="258"/>
      <c r="AD129" s="258"/>
      <c r="AE129" s="258"/>
      <c r="AF129" s="63" t="s">
        <v>194</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196</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197</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246</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247</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248</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249</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250</v>
      </c>
      <c r="B136" s="265"/>
      <c r="C136" s="265"/>
      <c r="D136" s="265"/>
      <c r="E136" s="265"/>
      <c r="F136" s="265"/>
      <c r="G136" s="265"/>
      <c r="H136" s="265"/>
      <c r="I136" s="265"/>
      <c r="J136" s="265"/>
      <c r="K136" s="265"/>
      <c r="L136" s="265"/>
      <c r="M136" s="265"/>
      <c r="N136" s="265"/>
      <c r="O136" s="265"/>
      <c r="P136" s="265"/>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251</v>
      </c>
      <c r="B137" s="265"/>
      <c r="C137" s="265"/>
      <c r="D137" s="265"/>
      <c r="E137" s="265"/>
      <c r="F137" s="265"/>
      <c r="G137" s="265"/>
      <c r="H137" s="265"/>
      <c r="I137" s="265"/>
      <c r="J137" s="265"/>
      <c r="K137" s="265"/>
      <c r="L137" s="265"/>
      <c r="M137" s="265"/>
      <c r="N137" s="265"/>
      <c r="O137" s="265"/>
      <c r="P137" s="265"/>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252</v>
      </c>
      <c r="B138" s="265"/>
      <c r="C138" s="265"/>
      <c r="D138" s="265"/>
      <c r="E138" s="265"/>
      <c r="F138" s="265"/>
      <c r="G138" s="265"/>
      <c r="H138" s="265"/>
      <c r="I138" s="265"/>
      <c r="J138" s="265"/>
      <c r="K138" s="265"/>
      <c r="L138" s="265"/>
      <c r="M138" s="265"/>
      <c r="N138" s="265"/>
      <c r="O138" s="265"/>
      <c r="P138" s="265"/>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253</v>
      </c>
      <c r="B139" s="265"/>
      <c r="C139" s="265"/>
      <c r="D139" s="265"/>
      <c r="E139" s="265"/>
      <c r="F139" s="265"/>
      <c r="G139" s="265"/>
      <c r="H139" s="265"/>
      <c r="I139" s="265"/>
      <c r="J139" s="265"/>
      <c r="K139" s="265"/>
      <c r="L139" s="265"/>
      <c r="M139" s="265"/>
      <c r="N139" s="265"/>
      <c r="O139" s="265"/>
      <c r="P139" s="265"/>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254</v>
      </c>
      <c r="B140" s="265"/>
      <c r="C140" s="265"/>
      <c r="D140" s="265"/>
      <c r="E140" s="265"/>
      <c r="F140" s="265"/>
      <c r="G140" s="265"/>
      <c r="H140" s="265"/>
      <c r="I140" s="265"/>
      <c r="J140" s="265"/>
      <c r="K140" s="265"/>
      <c r="L140" s="265"/>
      <c r="M140" s="265"/>
      <c r="N140" s="265"/>
      <c r="O140" s="265"/>
      <c r="P140" s="265"/>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255</v>
      </c>
      <c r="B141" s="265"/>
      <c r="C141" s="265"/>
      <c r="D141" s="265"/>
      <c r="E141" s="265"/>
      <c r="F141" s="265"/>
      <c r="G141" s="265"/>
      <c r="H141" s="265"/>
      <c r="I141" s="265"/>
      <c r="J141" s="265"/>
      <c r="K141" s="265"/>
      <c r="L141" s="265"/>
      <c r="M141" s="265"/>
      <c r="N141" s="265"/>
      <c r="O141" s="265"/>
      <c r="P141" s="265"/>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256</v>
      </c>
      <c r="B142" s="265"/>
      <c r="C142" s="265"/>
      <c r="D142" s="265"/>
      <c r="E142" s="265"/>
      <c r="F142" s="265"/>
      <c r="G142" s="265"/>
      <c r="H142" s="265"/>
      <c r="I142" s="265"/>
      <c r="J142" s="265"/>
      <c r="K142" s="265"/>
      <c r="L142" s="265"/>
      <c r="M142" s="265"/>
      <c r="N142" s="265"/>
      <c r="O142" s="265"/>
      <c r="P142" s="265"/>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257</v>
      </c>
      <c r="B143" s="265"/>
      <c r="C143" s="265"/>
      <c r="D143" s="265"/>
      <c r="E143" s="265"/>
      <c r="F143" s="265"/>
      <c r="G143" s="265"/>
      <c r="H143" s="265"/>
      <c r="I143" s="265"/>
      <c r="J143" s="265"/>
      <c r="K143" s="265"/>
      <c r="L143" s="265"/>
      <c r="M143" s="265"/>
      <c r="N143" s="265"/>
      <c r="O143" s="265"/>
      <c r="P143" s="265"/>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258</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203</v>
      </c>
      <c r="B146" s="254"/>
      <c r="C146" s="254"/>
      <c r="D146" s="254"/>
      <c r="E146" s="254"/>
      <c r="F146" s="254"/>
      <c r="G146" s="254"/>
      <c r="H146" s="254"/>
      <c r="I146" s="254"/>
      <c r="J146" s="254"/>
      <c r="K146" s="254"/>
      <c r="L146" s="254"/>
      <c r="M146" s="254"/>
      <c r="N146" s="254"/>
      <c r="O146" s="254"/>
      <c r="P146" s="254"/>
      <c r="Q146" s="66" t="s">
        <v>194</v>
      </c>
      <c r="R146" s="255" t="s">
        <v>195</v>
      </c>
      <c r="S146" s="255"/>
      <c r="T146" s="255"/>
      <c r="U146" s="255"/>
      <c r="V146" s="255"/>
      <c r="W146" s="255"/>
      <c r="X146" s="255"/>
      <c r="Y146" s="255"/>
      <c r="Z146" s="255"/>
      <c r="AA146" s="255"/>
      <c r="AB146" s="255"/>
      <c r="AC146" s="255"/>
      <c r="AD146" s="255"/>
      <c r="AE146" s="255"/>
      <c r="AF146" s="67" t="s">
        <v>194</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259</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260</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261</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262</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263</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264</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191</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245</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171</v>
      </c>
      <c r="B159" s="257"/>
      <c r="C159" s="257"/>
      <c r="D159" s="257"/>
      <c r="E159" s="257"/>
      <c r="F159" s="257"/>
      <c r="G159" s="257"/>
      <c r="H159" s="257"/>
      <c r="I159" s="257"/>
      <c r="J159" s="257"/>
      <c r="K159" s="257"/>
      <c r="L159" s="257"/>
      <c r="M159" s="257"/>
      <c r="N159" s="257"/>
      <c r="O159" s="257"/>
      <c r="P159" s="257"/>
      <c r="Q159" s="62" t="s">
        <v>194</v>
      </c>
      <c r="R159" s="258" t="s">
        <v>195</v>
      </c>
      <c r="S159" s="258"/>
      <c r="T159" s="258"/>
      <c r="U159" s="258"/>
      <c r="V159" s="258"/>
      <c r="W159" s="258"/>
      <c r="X159" s="258"/>
      <c r="Y159" s="258"/>
      <c r="Z159" s="258"/>
      <c r="AA159" s="258"/>
      <c r="AB159" s="258"/>
      <c r="AC159" s="258"/>
      <c r="AD159" s="258"/>
      <c r="AE159" s="258"/>
      <c r="AF159" s="63" t="s">
        <v>194</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196</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197</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265</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266</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267</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268</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269</v>
      </c>
      <c r="B166" s="251"/>
      <c r="C166" s="251"/>
      <c r="D166" s="251"/>
      <c r="E166" s="251"/>
      <c r="F166" s="251"/>
      <c r="G166" s="251"/>
      <c r="H166" s="251"/>
      <c r="I166" s="251"/>
      <c r="J166" s="251"/>
      <c r="K166" s="251"/>
      <c r="L166" s="251"/>
      <c r="M166" s="251"/>
      <c r="N166" s="251"/>
      <c r="O166" s="251"/>
      <c r="P166" s="251"/>
      <c r="Q166" s="64">
        <v>2</v>
      </c>
      <c r="R166" s="267"/>
      <c r="S166" s="267"/>
      <c r="T166" s="267"/>
      <c r="U166" s="267"/>
      <c r="V166" s="267"/>
      <c r="W166" s="267"/>
      <c r="X166" s="267"/>
      <c r="Y166" s="267"/>
      <c r="Z166" s="267"/>
      <c r="AA166" s="267"/>
      <c r="AB166" s="267"/>
      <c r="AC166" s="267"/>
      <c r="AD166" s="267"/>
      <c r="AE166" s="267"/>
      <c r="AF166" s="64">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270</v>
      </c>
      <c r="B167" s="251"/>
      <c r="C167" s="251"/>
      <c r="D167" s="251"/>
      <c r="E167" s="251"/>
      <c r="F167" s="251"/>
      <c r="G167" s="251"/>
      <c r="H167" s="251"/>
      <c r="I167" s="251"/>
      <c r="J167" s="251"/>
      <c r="K167" s="251"/>
      <c r="L167" s="251"/>
      <c r="M167" s="251"/>
      <c r="N167" s="251"/>
      <c r="O167" s="251"/>
      <c r="P167" s="251"/>
      <c r="Q167" s="64">
        <v>2</v>
      </c>
      <c r="R167" s="267"/>
      <c r="S167" s="267"/>
      <c r="T167" s="267"/>
      <c r="U167" s="267"/>
      <c r="V167" s="267"/>
      <c r="W167" s="267"/>
      <c r="X167" s="267"/>
      <c r="Y167" s="267"/>
      <c r="Z167" s="267"/>
      <c r="AA167" s="267"/>
      <c r="AB167" s="267"/>
      <c r="AC167" s="267"/>
      <c r="AD167" s="267"/>
      <c r="AE167" s="267"/>
      <c r="AF167" s="64">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271</v>
      </c>
      <c r="B168" s="251"/>
      <c r="C168" s="251"/>
      <c r="D168" s="251"/>
      <c r="E168" s="251"/>
      <c r="F168" s="251"/>
      <c r="G168" s="251"/>
      <c r="H168" s="251"/>
      <c r="I168" s="251"/>
      <c r="J168" s="251"/>
      <c r="K168" s="251"/>
      <c r="L168" s="251"/>
      <c r="M168" s="251"/>
      <c r="N168" s="251"/>
      <c r="O168" s="251"/>
      <c r="P168" s="251"/>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272</v>
      </c>
      <c r="B169" s="251"/>
      <c r="C169" s="251"/>
      <c r="D169" s="251"/>
      <c r="E169" s="251"/>
      <c r="F169" s="251"/>
      <c r="G169" s="251"/>
      <c r="H169" s="251"/>
      <c r="I169" s="251"/>
      <c r="J169" s="251"/>
      <c r="K169" s="251"/>
      <c r="L169" s="251"/>
      <c r="M169" s="251"/>
      <c r="N169" s="251"/>
      <c r="O169" s="251"/>
      <c r="P169" s="251"/>
      <c r="Q169" s="64">
        <v>2</v>
      </c>
      <c r="R169" s="267"/>
      <c r="S169" s="267"/>
      <c r="T169" s="267"/>
      <c r="U169" s="267"/>
      <c r="V169" s="267"/>
      <c r="W169" s="267"/>
      <c r="X169" s="267"/>
      <c r="Y169" s="267"/>
      <c r="Z169" s="267"/>
      <c r="AA169" s="267"/>
      <c r="AB169" s="267"/>
      <c r="AC169" s="267"/>
      <c r="AD169" s="267"/>
      <c r="AE169" s="267"/>
      <c r="AF169" s="6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273</v>
      </c>
      <c r="B170" s="251"/>
      <c r="C170" s="251"/>
      <c r="D170" s="251"/>
      <c r="E170" s="251"/>
      <c r="F170" s="251"/>
      <c r="G170" s="251"/>
      <c r="H170" s="251"/>
      <c r="I170" s="251"/>
      <c r="J170" s="251"/>
      <c r="K170" s="251"/>
      <c r="L170" s="251"/>
      <c r="M170" s="251"/>
      <c r="N170" s="251"/>
      <c r="O170" s="251"/>
      <c r="P170" s="251"/>
      <c r="Q170" s="64">
        <v>2</v>
      </c>
      <c r="R170" s="267"/>
      <c r="S170" s="267"/>
      <c r="T170" s="267"/>
      <c r="U170" s="267"/>
      <c r="V170" s="267"/>
      <c r="W170" s="267"/>
      <c r="X170" s="267"/>
      <c r="Y170" s="267"/>
      <c r="Z170" s="267"/>
      <c r="AA170" s="267"/>
      <c r="AB170" s="267"/>
      <c r="AC170" s="267"/>
      <c r="AD170" s="267"/>
      <c r="AE170" s="267"/>
      <c r="AF170" s="6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274</v>
      </c>
      <c r="B171" s="251"/>
      <c r="C171" s="251"/>
      <c r="D171" s="251"/>
      <c r="E171" s="251"/>
      <c r="F171" s="251"/>
      <c r="G171" s="251"/>
      <c r="H171" s="251"/>
      <c r="I171" s="251"/>
      <c r="J171" s="251"/>
      <c r="K171" s="251"/>
      <c r="L171" s="251"/>
      <c r="M171" s="251"/>
      <c r="N171" s="251"/>
      <c r="O171" s="251"/>
      <c r="P171" s="251"/>
      <c r="Q171" s="64">
        <v>2</v>
      </c>
      <c r="R171" s="267"/>
      <c r="S171" s="267"/>
      <c r="T171" s="267"/>
      <c r="U171" s="267"/>
      <c r="V171" s="267"/>
      <c r="W171" s="267"/>
      <c r="X171" s="267"/>
      <c r="Y171" s="267"/>
      <c r="Z171" s="267"/>
      <c r="AA171" s="267"/>
      <c r="AB171" s="267"/>
      <c r="AC171" s="267"/>
      <c r="AD171" s="267"/>
      <c r="AE171" s="267"/>
      <c r="AF171" s="6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275</v>
      </c>
      <c r="B172" s="251"/>
      <c r="C172" s="251"/>
      <c r="D172" s="251"/>
      <c r="E172" s="251"/>
      <c r="F172" s="251"/>
      <c r="G172" s="251"/>
      <c r="H172" s="251"/>
      <c r="I172" s="251"/>
      <c r="J172" s="251"/>
      <c r="K172" s="251"/>
      <c r="L172" s="251"/>
      <c r="M172" s="251"/>
      <c r="N172" s="251"/>
      <c r="O172" s="251"/>
      <c r="P172" s="251"/>
      <c r="Q172" s="64">
        <v>2</v>
      </c>
      <c r="R172" s="267"/>
      <c r="S172" s="267"/>
      <c r="T172" s="267"/>
      <c r="U172" s="267"/>
      <c r="V172" s="267"/>
      <c r="W172" s="267"/>
      <c r="X172" s="267"/>
      <c r="Y172" s="267"/>
      <c r="Z172" s="267"/>
      <c r="AA172" s="267"/>
      <c r="AB172" s="267"/>
      <c r="AC172" s="267"/>
      <c r="AD172" s="267"/>
      <c r="AE172" s="267"/>
      <c r="AF172" s="6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276</v>
      </c>
      <c r="B173" s="251"/>
      <c r="C173" s="251"/>
      <c r="D173" s="251"/>
      <c r="E173" s="251"/>
      <c r="F173" s="251"/>
      <c r="G173" s="251"/>
      <c r="H173" s="251"/>
      <c r="I173" s="251"/>
      <c r="J173" s="251"/>
      <c r="K173" s="251"/>
      <c r="L173" s="251"/>
      <c r="M173" s="251"/>
      <c r="N173" s="251"/>
      <c r="O173" s="251"/>
      <c r="P173" s="251"/>
      <c r="Q173" s="64">
        <v>2</v>
      </c>
      <c r="R173" s="267"/>
      <c r="S173" s="267"/>
      <c r="T173" s="267"/>
      <c r="U173" s="267"/>
      <c r="V173" s="267"/>
      <c r="W173" s="267"/>
      <c r="X173" s="267"/>
      <c r="Y173" s="267"/>
      <c r="Z173" s="267"/>
      <c r="AA173" s="267"/>
      <c r="AB173" s="267"/>
      <c r="AC173" s="267"/>
      <c r="AD173" s="267"/>
      <c r="AE173" s="267"/>
      <c r="AF173" s="64">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277</v>
      </c>
      <c r="B174" s="251"/>
      <c r="C174" s="251"/>
      <c r="D174" s="251"/>
      <c r="E174" s="251"/>
      <c r="F174" s="251"/>
      <c r="G174" s="251"/>
      <c r="H174" s="251"/>
      <c r="I174" s="251"/>
      <c r="J174" s="251"/>
      <c r="K174" s="251"/>
      <c r="L174" s="251"/>
      <c r="M174" s="251"/>
      <c r="N174" s="251"/>
      <c r="O174" s="251"/>
      <c r="P174" s="251"/>
      <c r="Q174" s="64">
        <v>2</v>
      </c>
      <c r="R174" s="267"/>
      <c r="S174" s="267"/>
      <c r="T174" s="267"/>
      <c r="U174" s="267"/>
      <c r="V174" s="267"/>
      <c r="W174" s="267"/>
      <c r="X174" s="267"/>
      <c r="Y174" s="267"/>
      <c r="Z174" s="267"/>
      <c r="AA174" s="267"/>
      <c r="AB174" s="267"/>
      <c r="AC174" s="267"/>
      <c r="AD174" s="267"/>
      <c r="AE174" s="267"/>
      <c r="AF174" s="64">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278</v>
      </c>
      <c r="B175" s="251"/>
      <c r="C175" s="251"/>
      <c r="D175" s="251"/>
      <c r="E175" s="251"/>
      <c r="F175" s="251"/>
      <c r="G175" s="251"/>
      <c r="H175" s="251"/>
      <c r="I175" s="251"/>
      <c r="J175" s="251"/>
      <c r="K175" s="251"/>
      <c r="L175" s="251"/>
      <c r="M175" s="251"/>
      <c r="N175" s="251"/>
      <c r="O175" s="251"/>
      <c r="P175" s="251"/>
      <c r="Q175" s="64">
        <v>2</v>
      </c>
      <c r="R175" s="267"/>
      <c r="S175" s="267"/>
      <c r="T175" s="267"/>
      <c r="U175" s="267"/>
      <c r="V175" s="267"/>
      <c r="W175" s="267"/>
      <c r="X175" s="267"/>
      <c r="Y175" s="267"/>
      <c r="Z175" s="267"/>
      <c r="AA175" s="267"/>
      <c r="AB175" s="267"/>
      <c r="AC175" s="267"/>
      <c r="AD175" s="267"/>
      <c r="AE175" s="267"/>
      <c r="AF175" s="64">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203</v>
      </c>
      <c r="B177" s="254"/>
      <c r="C177" s="254"/>
      <c r="D177" s="254"/>
      <c r="E177" s="254"/>
      <c r="F177" s="254"/>
      <c r="G177" s="254"/>
      <c r="H177" s="254"/>
      <c r="I177" s="254"/>
      <c r="J177" s="254"/>
      <c r="K177" s="254"/>
      <c r="L177" s="254"/>
      <c r="M177" s="254"/>
      <c r="N177" s="254"/>
      <c r="O177" s="254"/>
      <c r="P177" s="254"/>
      <c r="Q177" s="66" t="s">
        <v>194</v>
      </c>
      <c r="R177" s="255" t="s">
        <v>195</v>
      </c>
      <c r="S177" s="255"/>
      <c r="T177" s="255"/>
      <c r="U177" s="255"/>
      <c r="V177" s="255"/>
      <c r="W177" s="255"/>
      <c r="X177" s="255"/>
      <c r="Y177" s="255"/>
      <c r="Z177" s="255"/>
      <c r="AA177" s="255"/>
      <c r="AB177" s="255"/>
      <c r="AC177" s="255"/>
      <c r="AD177" s="255"/>
      <c r="AE177" s="255"/>
      <c r="AF177" s="67" t="s">
        <v>194</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279</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280</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281</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282</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283</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284</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191</v>
      </c>
      <c r="AH185" s="261"/>
      <c r="AI185" s="261"/>
      <c r="AJ185" s="261"/>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245</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171</v>
      </c>
      <c r="B190" s="257"/>
      <c r="C190" s="257"/>
      <c r="D190" s="257"/>
      <c r="E190" s="257"/>
      <c r="F190" s="257"/>
      <c r="G190" s="257"/>
      <c r="H190" s="257"/>
      <c r="I190" s="257"/>
      <c r="J190" s="257"/>
      <c r="K190" s="257"/>
      <c r="L190" s="257"/>
      <c r="M190" s="257"/>
      <c r="N190" s="257"/>
      <c r="O190" s="257"/>
      <c r="P190" s="257"/>
      <c r="Q190" s="62" t="s">
        <v>194</v>
      </c>
      <c r="R190" s="258" t="s">
        <v>195</v>
      </c>
      <c r="S190" s="258"/>
      <c r="T190" s="258"/>
      <c r="U190" s="258"/>
      <c r="V190" s="258"/>
      <c r="W190" s="258"/>
      <c r="X190" s="258"/>
      <c r="Y190" s="258"/>
      <c r="Z190" s="258"/>
      <c r="AA190" s="258"/>
      <c r="AB190" s="258"/>
      <c r="AC190" s="258"/>
      <c r="AD190" s="258"/>
      <c r="AE190" s="258"/>
      <c r="AF190" s="63" t="s">
        <v>194</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196</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197</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285</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286</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287</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288</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289</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290</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291</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292</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293</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294</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220</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295</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296</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297</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298</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299</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300</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301</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302</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303</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203</v>
      </c>
      <c r="B214" s="254"/>
      <c r="C214" s="254"/>
      <c r="D214" s="254"/>
      <c r="E214" s="254"/>
      <c r="F214" s="254"/>
      <c r="G214" s="254"/>
      <c r="H214" s="254"/>
      <c r="I214" s="254"/>
      <c r="J214" s="254"/>
      <c r="K214" s="254"/>
      <c r="L214" s="254"/>
      <c r="M214" s="254"/>
      <c r="N214" s="254"/>
      <c r="O214" s="254"/>
      <c r="P214" s="254"/>
      <c r="Q214" s="66" t="s">
        <v>194</v>
      </c>
      <c r="R214" s="255" t="s">
        <v>195</v>
      </c>
      <c r="S214" s="255"/>
      <c r="T214" s="255"/>
      <c r="U214" s="255"/>
      <c r="V214" s="255"/>
      <c r="W214" s="255"/>
      <c r="X214" s="255"/>
      <c r="Y214" s="255"/>
      <c r="Z214" s="255"/>
      <c r="AA214" s="255"/>
      <c r="AB214" s="255"/>
      <c r="AC214" s="255"/>
      <c r="AD214" s="255"/>
      <c r="AE214" s="255"/>
      <c r="AF214" s="67" t="s">
        <v>194</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304</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305</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306</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307</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308</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309</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191</v>
      </c>
      <c r="AH222" s="261"/>
      <c r="AI222" s="261"/>
      <c r="AJ222" s="261"/>
      <c r="AK222" s="68">
        <f>(('Artículo 121 (resumen PI)'!C19*0.8+'Artículo 121 (resumen PI)'!F19*0.2)+('Artículo 121 (resumen PNT)'!C19*0.8+'Artículo 121 (resumen PNT)'!F19*0.2))/2</f>
        <v>75</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193</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171</v>
      </c>
      <c r="B227" s="257"/>
      <c r="C227" s="257"/>
      <c r="D227" s="257"/>
      <c r="E227" s="257"/>
      <c r="F227" s="257"/>
      <c r="G227" s="257"/>
      <c r="H227" s="257"/>
      <c r="I227" s="257"/>
      <c r="J227" s="257"/>
      <c r="K227" s="257"/>
      <c r="L227" s="257"/>
      <c r="M227" s="257"/>
      <c r="N227" s="257"/>
      <c r="O227" s="257"/>
      <c r="P227" s="257"/>
      <c r="Q227" s="62" t="s">
        <v>194</v>
      </c>
      <c r="R227" s="258" t="s">
        <v>195</v>
      </c>
      <c r="S227" s="258"/>
      <c r="T227" s="258"/>
      <c r="U227" s="258"/>
      <c r="V227" s="258"/>
      <c r="W227" s="258"/>
      <c r="X227" s="258"/>
      <c r="Y227" s="258"/>
      <c r="Z227" s="258"/>
      <c r="AA227" s="258"/>
      <c r="AB227" s="258"/>
      <c r="AC227" s="258"/>
      <c r="AD227" s="258"/>
      <c r="AE227" s="258"/>
      <c r="AF227" s="63" t="s">
        <v>194</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196</v>
      </c>
      <c r="B228" s="251"/>
      <c r="C228" s="251"/>
      <c r="D228" s="251"/>
      <c r="E228" s="251"/>
      <c r="F228" s="251"/>
      <c r="G228" s="251"/>
      <c r="H228" s="251"/>
      <c r="I228" s="251"/>
      <c r="J228" s="251"/>
      <c r="K228" s="251"/>
      <c r="L228" s="251"/>
      <c r="M228" s="251"/>
      <c r="N228" s="251"/>
      <c r="O228" s="251"/>
      <c r="P228" s="251"/>
      <c r="Q228" s="64">
        <v>1</v>
      </c>
      <c r="R228" s="252" t="s">
        <v>310</v>
      </c>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197</v>
      </c>
      <c r="B229" s="251"/>
      <c r="C229" s="251"/>
      <c r="D229" s="251"/>
      <c r="E229" s="251"/>
      <c r="F229" s="251"/>
      <c r="G229" s="251"/>
      <c r="H229" s="251"/>
      <c r="I229" s="251"/>
      <c r="J229" s="251"/>
      <c r="K229" s="251"/>
      <c r="L229" s="251"/>
      <c r="M229" s="251"/>
      <c r="N229" s="251"/>
      <c r="O229" s="251"/>
      <c r="P229" s="251"/>
      <c r="Q229" s="64">
        <v>1</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311</v>
      </c>
      <c r="B230" s="251"/>
      <c r="C230" s="251"/>
      <c r="D230" s="251"/>
      <c r="E230" s="251"/>
      <c r="F230" s="251"/>
      <c r="G230" s="251"/>
      <c r="H230" s="251"/>
      <c r="I230" s="251"/>
      <c r="J230" s="251"/>
      <c r="K230" s="251"/>
      <c r="L230" s="251"/>
      <c r="M230" s="251"/>
      <c r="N230" s="251"/>
      <c r="O230" s="251"/>
      <c r="P230" s="251"/>
      <c r="Q230" s="64">
        <v>1</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312</v>
      </c>
      <c r="B231" s="251"/>
      <c r="C231" s="251"/>
      <c r="D231" s="251"/>
      <c r="E231" s="251"/>
      <c r="F231" s="251"/>
      <c r="G231" s="251"/>
      <c r="H231" s="251"/>
      <c r="I231" s="251"/>
      <c r="J231" s="251"/>
      <c r="K231" s="251"/>
      <c r="L231" s="251"/>
      <c r="M231" s="251"/>
      <c r="N231" s="251"/>
      <c r="O231" s="251"/>
      <c r="P231" s="251"/>
      <c r="Q231" s="64">
        <v>1</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313</v>
      </c>
      <c r="B232" s="251"/>
      <c r="C232" s="251"/>
      <c r="D232" s="251"/>
      <c r="E232" s="251"/>
      <c r="F232" s="251"/>
      <c r="G232" s="251"/>
      <c r="H232" s="251"/>
      <c r="I232" s="251"/>
      <c r="J232" s="251"/>
      <c r="K232" s="251"/>
      <c r="L232" s="251"/>
      <c r="M232" s="251"/>
      <c r="N232" s="251"/>
      <c r="O232" s="251"/>
      <c r="P232" s="251"/>
      <c r="Q232" s="64">
        <v>1</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314</v>
      </c>
      <c r="B233" s="251"/>
      <c r="C233" s="251"/>
      <c r="D233" s="251"/>
      <c r="E233" s="251"/>
      <c r="F233" s="251"/>
      <c r="G233" s="251"/>
      <c r="H233" s="251"/>
      <c r="I233" s="251"/>
      <c r="J233" s="251"/>
      <c r="K233" s="251"/>
      <c r="L233" s="251"/>
      <c r="M233" s="251"/>
      <c r="N233" s="251"/>
      <c r="O233" s="251"/>
      <c r="P233" s="251"/>
      <c r="Q233" s="64">
        <v>1</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315</v>
      </c>
      <c r="B234" s="251"/>
      <c r="C234" s="251"/>
      <c r="D234" s="251"/>
      <c r="E234" s="251"/>
      <c r="F234" s="251"/>
      <c r="G234" s="251"/>
      <c r="H234" s="251"/>
      <c r="I234" s="251"/>
      <c r="J234" s="251"/>
      <c r="K234" s="251"/>
      <c r="L234" s="251"/>
      <c r="M234" s="251"/>
      <c r="N234" s="251"/>
      <c r="O234" s="251"/>
      <c r="P234" s="251"/>
      <c r="Q234" s="64">
        <v>1</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316</v>
      </c>
      <c r="B235" s="251"/>
      <c r="C235" s="251"/>
      <c r="D235" s="251"/>
      <c r="E235" s="251"/>
      <c r="F235" s="251"/>
      <c r="G235" s="251"/>
      <c r="H235" s="251"/>
      <c r="I235" s="251"/>
      <c r="J235" s="251"/>
      <c r="K235" s="251"/>
      <c r="L235" s="251"/>
      <c r="M235" s="251"/>
      <c r="N235" s="251"/>
      <c r="O235" s="251"/>
      <c r="P235" s="251"/>
      <c r="Q235" s="64">
        <v>1</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317</v>
      </c>
      <c r="B236" s="251"/>
      <c r="C236" s="251"/>
      <c r="D236" s="251"/>
      <c r="E236" s="251"/>
      <c r="F236" s="251"/>
      <c r="G236" s="251"/>
      <c r="H236" s="251"/>
      <c r="I236" s="251"/>
      <c r="J236" s="251"/>
      <c r="K236" s="251"/>
      <c r="L236" s="251"/>
      <c r="M236" s="251"/>
      <c r="N236" s="251"/>
      <c r="O236" s="251"/>
      <c r="P236" s="251"/>
      <c r="Q236" s="64">
        <v>1</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318</v>
      </c>
      <c r="B237" s="251"/>
      <c r="C237" s="251"/>
      <c r="D237" s="251"/>
      <c r="E237" s="251"/>
      <c r="F237" s="251"/>
      <c r="G237" s="251"/>
      <c r="H237" s="251"/>
      <c r="I237" s="251"/>
      <c r="J237" s="251"/>
      <c r="K237" s="251"/>
      <c r="L237" s="251"/>
      <c r="M237" s="251"/>
      <c r="N237" s="251"/>
      <c r="O237" s="251"/>
      <c r="P237" s="251"/>
      <c r="Q237" s="64">
        <v>1</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319</v>
      </c>
      <c r="B238" s="251"/>
      <c r="C238" s="251"/>
      <c r="D238" s="251"/>
      <c r="E238" s="251"/>
      <c r="F238" s="251"/>
      <c r="G238" s="251"/>
      <c r="H238" s="251"/>
      <c r="I238" s="251"/>
      <c r="J238" s="251"/>
      <c r="K238" s="251"/>
      <c r="L238" s="251"/>
      <c r="M238" s="251"/>
      <c r="N238" s="251"/>
      <c r="O238" s="251"/>
      <c r="P238" s="251"/>
      <c r="Q238" s="64">
        <v>1</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203</v>
      </c>
      <c r="B240" s="254"/>
      <c r="C240" s="254"/>
      <c r="D240" s="254"/>
      <c r="E240" s="254"/>
      <c r="F240" s="254"/>
      <c r="G240" s="254"/>
      <c r="H240" s="254"/>
      <c r="I240" s="254"/>
      <c r="J240" s="254"/>
      <c r="K240" s="254"/>
      <c r="L240" s="254"/>
      <c r="M240" s="254"/>
      <c r="N240" s="254"/>
      <c r="O240" s="254"/>
      <c r="P240" s="254"/>
      <c r="Q240" s="66" t="s">
        <v>194</v>
      </c>
      <c r="R240" s="255" t="s">
        <v>195</v>
      </c>
      <c r="S240" s="255"/>
      <c r="T240" s="255"/>
      <c r="U240" s="255"/>
      <c r="V240" s="255"/>
      <c r="W240" s="255"/>
      <c r="X240" s="255"/>
      <c r="Y240" s="255"/>
      <c r="Z240" s="255"/>
      <c r="AA240" s="255"/>
      <c r="AB240" s="255"/>
      <c r="AC240" s="255"/>
      <c r="AD240" s="255"/>
      <c r="AE240" s="255"/>
      <c r="AF240" s="67" t="s">
        <v>194</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320</v>
      </c>
      <c r="B241" s="251"/>
      <c r="C241" s="251"/>
      <c r="D241" s="251"/>
      <c r="E241" s="251"/>
      <c r="F241" s="251"/>
      <c r="G241" s="251"/>
      <c r="H241" s="251"/>
      <c r="I241" s="251"/>
      <c r="J241" s="251"/>
      <c r="K241" s="251"/>
      <c r="L241" s="251"/>
      <c r="M241" s="251"/>
      <c r="N241" s="251"/>
      <c r="O241" s="251"/>
      <c r="P241" s="251"/>
      <c r="Q241" s="64">
        <v>1</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321</v>
      </c>
      <c r="B242" s="251"/>
      <c r="C242" s="251"/>
      <c r="D242" s="251"/>
      <c r="E242" s="251"/>
      <c r="F242" s="251"/>
      <c r="G242" s="251"/>
      <c r="H242" s="251"/>
      <c r="I242" s="251"/>
      <c r="J242" s="251"/>
      <c r="K242" s="251"/>
      <c r="L242" s="251"/>
      <c r="M242" s="251"/>
      <c r="N242" s="251"/>
      <c r="O242" s="251"/>
      <c r="P242" s="251"/>
      <c r="Q242" s="64">
        <v>1</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322</v>
      </c>
      <c r="B243" s="251"/>
      <c r="C243" s="251"/>
      <c r="D243" s="251"/>
      <c r="E243" s="251"/>
      <c r="F243" s="251"/>
      <c r="G243" s="251"/>
      <c r="H243" s="251"/>
      <c r="I243" s="251"/>
      <c r="J243" s="251"/>
      <c r="K243" s="251"/>
      <c r="L243" s="251"/>
      <c r="M243" s="251"/>
      <c r="N243" s="251"/>
      <c r="O243" s="251"/>
      <c r="P243" s="251"/>
      <c r="Q243" s="64">
        <v>1</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323</v>
      </c>
      <c r="B244" s="251"/>
      <c r="C244" s="251"/>
      <c r="D244" s="251"/>
      <c r="E244" s="251"/>
      <c r="F244" s="251"/>
      <c r="G244" s="251"/>
      <c r="H244" s="251"/>
      <c r="I244" s="251"/>
      <c r="J244" s="251"/>
      <c r="K244" s="251"/>
      <c r="L244" s="251"/>
      <c r="M244" s="251"/>
      <c r="N244" s="251"/>
      <c r="O244" s="251"/>
      <c r="P244" s="251"/>
      <c r="Q244" s="64">
        <v>1</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324</v>
      </c>
      <c r="B245" s="251"/>
      <c r="C245" s="251"/>
      <c r="D245" s="251"/>
      <c r="E245" s="251"/>
      <c r="F245" s="251"/>
      <c r="G245" s="251"/>
      <c r="H245" s="251"/>
      <c r="I245" s="251"/>
      <c r="J245" s="251"/>
      <c r="K245" s="251"/>
      <c r="L245" s="251"/>
      <c r="M245" s="251"/>
      <c r="N245" s="251"/>
      <c r="O245" s="251"/>
      <c r="P245" s="251"/>
      <c r="Q245" s="64">
        <v>1</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191</v>
      </c>
      <c r="AH248" s="261"/>
      <c r="AI248" s="261"/>
      <c r="AJ248" s="261"/>
      <c r="AK248" s="68">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326</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171</v>
      </c>
      <c r="B253" s="257"/>
      <c r="C253" s="257"/>
      <c r="D253" s="257"/>
      <c r="E253" s="257"/>
      <c r="F253" s="257"/>
      <c r="G253" s="257"/>
      <c r="H253" s="257"/>
      <c r="I253" s="257"/>
      <c r="J253" s="257"/>
      <c r="K253" s="257"/>
      <c r="L253" s="257"/>
      <c r="M253" s="257"/>
      <c r="N253" s="257"/>
      <c r="O253" s="257"/>
      <c r="P253" s="257"/>
      <c r="Q253" s="62" t="s">
        <v>194</v>
      </c>
      <c r="R253" s="258" t="s">
        <v>195</v>
      </c>
      <c r="S253" s="258"/>
      <c r="T253" s="258"/>
      <c r="U253" s="258"/>
      <c r="V253" s="258"/>
      <c r="W253" s="258"/>
      <c r="X253" s="258"/>
      <c r="Y253" s="258"/>
      <c r="Z253" s="258"/>
      <c r="AA253" s="258"/>
      <c r="AB253" s="258"/>
      <c r="AC253" s="258"/>
      <c r="AD253" s="258"/>
      <c r="AE253" s="258"/>
      <c r="AF253" s="63" t="s">
        <v>194</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196</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327</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328</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329</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330</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331</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332</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333</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334</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335</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336</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337</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338</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339</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340</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341</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342</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343</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344</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345</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346</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347</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348</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349</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350</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351</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352</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353</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354</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355</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356</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357</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358</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359</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360</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361</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362</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363</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364</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365</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366</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367</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368</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369</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370</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371</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372</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373</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374</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375</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376</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377</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378</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379</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380</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381</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382</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383</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384</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385</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386</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387</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388</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389</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390</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391</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392</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393</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394</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395</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396</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397</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203</v>
      </c>
      <c r="B327" s="254"/>
      <c r="C327" s="254"/>
      <c r="D327" s="254"/>
      <c r="E327" s="254"/>
      <c r="F327" s="254"/>
      <c r="G327" s="254"/>
      <c r="H327" s="254"/>
      <c r="I327" s="254"/>
      <c r="J327" s="254"/>
      <c r="K327" s="254"/>
      <c r="L327" s="254"/>
      <c r="M327" s="254"/>
      <c r="N327" s="254"/>
      <c r="O327" s="254"/>
      <c r="P327" s="254"/>
      <c r="Q327" s="66" t="s">
        <v>194</v>
      </c>
      <c r="R327" s="255" t="s">
        <v>195</v>
      </c>
      <c r="S327" s="255"/>
      <c r="T327" s="255"/>
      <c r="U327" s="255"/>
      <c r="V327" s="255"/>
      <c r="W327" s="255"/>
      <c r="X327" s="255"/>
      <c r="Y327" s="255"/>
      <c r="Z327" s="255"/>
      <c r="AA327" s="255"/>
      <c r="AB327" s="255"/>
      <c r="AC327" s="255"/>
      <c r="AD327" s="255"/>
      <c r="AE327" s="255"/>
      <c r="AF327" s="67" t="s">
        <v>194</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398</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399</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400</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401</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402</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403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191</v>
      </c>
      <c r="AH335" s="261"/>
      <c r="AI335" s="261"/>
      <c r="AJ335" s="261"/>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326</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171</v>
      </c>
      <c r="B340" s="257"/>
      <c r="C340" s="257"/>
      <c r="D340" s="257"/>
      <c r="E340" s="257"/>
      <c r="F340" s="257"/>
      <c r="G340" s="257"/>
      <c r="H340" s="257"/>
      <c r="I340" s="257"/>
      <c r="J340" s="257"/>
      <c r="K340" s="257"/>
      <c r="L340" s="257"/>
      <c r="M340" s="257"/>
      <c r="N340" s="257"/>
      <c r="O340" s="257"/>
      <c r="P340" s="257"/>
      <c r="Q340" s="62" t="s">
        <v>194</v>
      </c>
      <c r="R340" s="258" t="s">
        <v>195</v>
      </c>
      <c r="S340" s="258"/>
      <c r="T340" s="258"/>
      <c r="U340" s="258"/>
      <c r="V340" s="258"/>
      <c r="W340" s="258"/>
      <c r="X340" s="258"/>
      <c r="Y340" s="258"/>
      <c r="Z340" s="258"/>
      <c r="AA340" s="258"/>
      <c r="AB340" s="258"/>
      <c r="AC340" s="258"/>
      <c r="AD340" s="258"/>
      <c r="AE340" s="258"/>
      <c r="AF340" s="63" t="s">
        <v>194</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196</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327</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404</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405</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406</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407</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408</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409</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410</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411</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412</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413</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414</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415</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416</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417</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418</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419</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420</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421</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422</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423</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424</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425</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426</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427</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428</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203</v>
      </c>
      <c r="B369" s="254"/>
      <c r="C369" s="254"/>
      <c r="D369" s="254"/>
      <c r="E369" s="254"/>
      <c r="F369" s="254"/>
      <c r="G369" s="254"/>
      <c r="H369" s="254"/>
      <c r="I369" s="254"/>
      <c r="J369" s="254"/>
      <c r="K369" s="254"/>
      <c r="L369" s="254"/>
      <c r="M369" s="254"/>
      <c r="N369" s="254"/>
      <c r="O369" s="254"/>
      <c r="P369" s="254"/>
      <c r="Q369" s="66" t="s">
        <v>194</v>
      </c>
      <c r="R369" s="255" t="s">
        <v>195</v>
      </c>
      <c r="S369" s="255"/>
      <c r="T369" s="255"/>
      <c r="U369" s="255"/>
      <c r="V369" s="255"/>
      <c r="W369" s="255"/>
      <c r="X369" s="255"/>
      <c r="Y369" s="255"/>
      <c r="Z369" s="255"/>
      <c r="AA369" s="255"/>
      <c r="AB369" s="255"/>
      <c r="AC369" s="255"/>
      <c r="AD369" s="255"/>
      <c r="AE369" s="255"/>
      <c r="AF369" s="67" t="s">
        <v>194</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429</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430</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431</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432</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433</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191</v>
      </c>
      <c r="AH377" s="261"/>
      <c r="AI377" s="261"/>
      <c r="AJ377" s="261"/>
      <c r="AK377" s="68">
        <f>(('Artículo 121 (resumen PI)'!C22*0.8+'Artículo 121 (resumen PI)'!F22*0.2)+('Artículo 121 (resumen PNT)'!C22*0.8+'Artículo 121 (resumen PNT)'!F22*0.2))/2</f>
        <v>74.999999999999986</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193</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171</v>
      </c>
      <c r="B382" s="257"/>
      <c r="C382" s="257"/>
      <c r="D382" s="257"/>
      <c r="E382" s="257"/>
      <c r="F382" s="257"/>
      <c r="G382" s="257"/>
      <c r="H382" s="257"/>
      <c r="I382" s="257"/>
      <c r="J382" s="257"/>
      <c r="K382" s="257"/>
      <c r="L382" s="257"/>
      <c r="M382" s="257"/>
      <c r="N382" s="257"/>
      <c r="O382" s="257"/>
      <c r="P382" s="257"/>
      <c r="Q382" s="62" t="s">
        <v>194</v>
      </c>
      <c r="R382" s="258" t="s">
        <v>195</v>
      </c>
      <c r="S382" s="258"/>
      <c r="T382" s="258"/>
      <c r="U382" s="258"/>
      <c r="V382" s="258"/>
      <c r="W382" s="258"/>
      <c r="X382" s="258"/>
      <c r="Y382" s="258"/>
      <c r="Z382" s="258"/>
      <c r="AA382" s="258"/>
      <c r="AB382" s="258"/>
      <c r="AC382" s="258"/>
      <c r="AD382" s="258"/>
      <c r="AE382" s="258"/>
      <c r="AF382" s="63" t="s">
        <v>194</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196</v>
      </c>
      <c r="B383" s="251"/>
      <c r="C383" s="251"/>
      <c r="D383" s="251"/>
      <c r="E383" s="251"/>
      <c r="F383" s="251"/>
      <c r="G383" s="251"/>
      <c r="H383" s="251"/>
      <c r="I383" s="251"/>
      <c r="J383" s="251"/>
      <c r="K383" s="251"/>
      <c r="L383" s="251"/>
      <c r="M383" s="251"/>
      <c r="N383" s="251"/>
      <c r="O383" s="251"/>
      <c r="P383" s="251"/>
      <c r="Q383" s="64">
        <v>1</v>
      </c>
      <c r="R383" s="252" t="s">
        <v>310</v>
      </c>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197</v>
      </c>
      <c r="B384" s="251"/>
      <c r="C384" s="251"/>
      <c r="D384" s="251"/>
      <c r="E384" s="251"/>
      <c r="F384" s="251"/>
      <c r="G384" s="251"/>
      <c r="H384" s="251"/>
      <c r="I384" s="251"/>
      <c r="J384" s="251"/>
      <c r="K384" s="251"/>
      <c r="L384" s="251"/>
      <c r="M384" s="251"/>
      <c r="N384" s="251"/>
      <c r="O384" s="251"/>
      <c r="P384" s="251"/>
      <c r="Q384" s="64">
        <v>1</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435</v>
      </c>
      <c r="B385" s="251"/>
      <c r="C385" s="251"/>
      <c r="D385" s="251"/>
      <c r="E385" s="251"/>
      <c r="F385" s="251"/>
      <c r="G385" s="251"/>
      <c r="H385" s="251"/>
      <c r="I385" s="251"/>
      <c r="J385" s="251"/>
      <c r="K385" s="251"/>
      <c r="L385" s="251"/>
      <c r="M385" s="251"/>
      <c r="N385" s="251"/>
      <c r="O385" s="251"/>
      <c r="P385" s="251"/>
      <c r="Q385" s="64">
        <v>1</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436</v>
      </c>
      <c r="B386" s="251"/>
      <c r="C386" s="251"/>
      <c r="D386" s="251"/>
      <c r="E386" s="251"/>
      <c r="F386" s="251"/>
      <c r="G386" s="251"/>
      <c r="H386" s="251"/>
      <c r="I386" s="251"/>
      <c r="J386" s="251"/>
      <c r="K386" s="251"/>
      <c r="L386" s="251"/>
      <c r="M386" s="251"/>
      <c r="N386" s="251"/>
      <c r="O386" s="251"/>
      <c r="P386" s="251"/>
      <c r="Q386" s="64">
        <v>1</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437</v>
      </c>
      <c r="B387" s="251"/>
      <c r="C387" s="251"/>
      <c r="D387" s="251"/>
      <c r="E387" s="251"/>
      <c r="F387" s="251"/>
      <c r="G387" s="251"/>
      <c r="H387" s="251"/>
      <c r="I387" s="251"/>
      <c r="J387" s="251"/>
      <c r="K387" s="251"/>
      <c r="L387" s="251"/>
      <c r="M387" s="251"/>
      <c r="N387" s="251"/>
      <c r="O387" s="251"/>
      <c r="P387" s="251"/>
      <c r="Q387" s="64">
        <v>1</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438</v>
      </c>
      <c r="B388" s="251"/>
      <c r="C388" s="251"/>
      <c r="D388" s="251"/>
      <c r="E388" s="251"/>
      <c r="F388" s="251"/>
      <c r="G388" s="251"/>
      <c r="H388" s="251"/>
      <c r="I388" s="251"/>
      <c r="J388" s="251"/>
      <c r="K388" s="251"/>
      <c r="L388" s="251"/>
      <c r="M388" s="251"/>
      <c r="N388" s="251"/>
      <c r="O388" s="251"/>
      <c r="P388" s="251"/>
      <c r="Q388" s="64">
        <v>1</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439</v>
      </c>
      <c r="B389" s="251"/>
      <c r="C389" s="251"/>
      <c r="D389" s="251"/>
      <c r="E389" s="251"/>
      <c r="F389" s="251"/>
      <c r="G389" s="251"/>
      <c r="H389" s="251"/>
      <c r="I389" s="251"/>
      <c r="J389" s="251"/>
      <c r="K389" s="251"/>
      <c r="L389" s="251"/>
      <c r="M389" s="251"/>
      <c r="N389" s="251"/>
      <c r="O389" s="251"/>
      <c r="P389" s="251"/>
      <c r="Q389" s="64">
        <v>1</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440</v>
      </c>
      <c r="B390" s="251"/>
      <c r="C390" s="251"/>
      <c r="D390" s="251"/>
      <c r="E390" s="251"/>
      <c r="F390" s="251"/>
      <c r="G390" s="251"/>
      <c r="H390" s="251"/>
      <c r="I390" s="251"/>
      <c r="J390" s="251"/>
      <c r="K390" s="251"/>
      <c r="L390" s="251"/>
      <c r="M390" s="251"/>
      <c r="N390" s="251"/>
      <c r="O390" s="251"/>
      <c r="P390" s="251"/>
      <c r="Q390" s="64">
        <v>1</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441</v>
      </c>
      <c r="B391" s="251"/>
      <c r="C391" s="251"/>
      <c r="D391" s="251"/>
      <c r="E391" s="251"/>
      <c r="F391" s="251"/>
      <c r="G391" s="251"/>
      <c r="H391" s="251"/>
      <c r="I391" s="251"/>
      <c r="J391" s="251"/>
      <c r="K391" s="251"/>
      <c r="L391" s="251"/>
      <c r="M391" s="251"/>
      <c r="N391" s="251"/>
      <c r="O391" s="251"/>
      <c r="P391" s="251"/>
      <c r="Q391" s="64">
        <v>1</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442</v>
      </c>
      <c r="B392" s="251"/>
      <c r="C392" s="251"/>
      <c r="D392" s="251"/>
      <c r="E392" s="251"/>
      <c r="F392" s="251"/>
      <c r="G392" s="251"/>
      <c r="H392" s="251"/>
      <c r="I392" s="251"/>
      <c r="J392" s="251"/>
      <c r="K392" s="251"/>
      <c r="L392" s="251"/>
      <c r="M392" s="251"/>
      <c r="N392" s="251"/>
      <c r="O392" s="251"/>
      <c r="P392" s="251"/>
      <c r="Q392" s="64">
        <v>1</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443</v>
      </c>
      <c r="B393" s="251"/>
      <c r="C393" s="251"/>
      <c r="D393" s="251"/>
      <c r="E393" s="251"/>
      <c r="F393" s="251"/>
      <c r="G393" s="251"/>
      <c r="H393" s="251"/>
      <c r="I393" s="251"/>
      <c r="J393" s="251"/>
      <c r="K393" s="251"/>
      <c r="L393" s="251"/>
      <c r="M393" s="251"/>
      <c r="N393" s="251"/>
      <c r="O393" s="251"/>
      <c r="P393" s="251"/>
      <c r="Q393" s="64">
        <v>1</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444</v>
      </c>
      <c r="B394" s="251"/>
      <c r="C394" s="251"/>
      <c r="D394" s="251"/>
      <c r="E394" s="251"/>
      <c r="F394" s="251"/>
      <c r="G394" s="251"/>
      <c r="H394" s="251"/>
      <c r="I394" s="251"/>
      <c r="J394" s="251"/>
      <c r="K394" s="251"/>
      <c r="L394" s="251"/>
      <c r="M394" s="251"/>
      <c r="N394" s="251"/>
      <c r="O394" s="251"/>
      <c r="P394" s="251"/>
      <c r="Q394" s="64">
        <v>1</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445</v>
      </c>
      <c r="B395" s="251"/>
      <c r="C395" s="251"/>
      <c r="D395" s="251"/>
      <c r="E395" s="251"/>
      <c r="F395" s="251"/>
      <c r="G395" s="251"/>
      <c r="H395" s="251"/>
      <c r="I395" s="251"/>
      <c r="J395" s="251"/>
      <c r="K395" s="251"/>
      <c r="L395" s="251"/>
      <c r="M395" s="251"/>
      <c r="N395" s="251"/>
      <c r="O395" s="251"/>
      <c r="P395" s="251"/>
      <c r="Q395" s="64">
        <v>1</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446</v>
      </c>
      <c r="B396" s="251"/>
      <c r="C396" s="251"/>
      <c r="D396" s="251"/>
      <c r="E396" s="251"/>
      <c r="F396" s="251"/>
      <c r="G396" s="251"/>
      <c r="H396" s="251"/>
      <c r="I396" s="251"/>
      <c r="J396" s="251"/>
      <c r="K396" s="251"/>
      <c r="L396" s="251"/>
      <c r="M396" s="251"/>
      <c r="N396" s="251"/>
      <c r="O396" s="251"/>
      <c r="P396" s="251"/>
      <c r="Q396" s="64">
        <v>1</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447</v>
      </c>
      <c r="B397" s="251"/>
      <c r="C397" s="251"/>
      <c r="D397" s="251"/>
      <c r="E397" s="251"/>
      <c r="F397" s="251"/>
      <c r="G397" s="251"/>
      <c r="H397" s="251"/>
      <c r="I397" s="251"/>
      <c r="J397" s="251"/>
      <c r="K397" s="251"/>
      <c r="L397" s="251"/>
      <c r="M397" s="251"/>
      <c r="N397" s="251"/>
      <c r="O397" s="251"/>
      <c r="P397" s="251"/>
      <c r="Q397" s="64">
        <v>1</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448</v>
      </c>
      <c r="B398" s="251"/>
      <c r="C398" s="251"/>
      <c r="D398" s="251"/>
      <c r="E398" s="251"/>
      <c r="F398" s="251"/>
      <c r="G398" s="251"/>
      <c r="H398" s="251"/>
      <c r="I398" s="251"/>
      <c r="J398" s="251"/>
      <c r="K398" s="251"/>
      <c r="L398" s="251"/>
      <c r="M398" s="251"/>
      <c r="N398" s="251"/>
      <c r="O398" s="251"/>
      <c r="P398" s="251"/>
      <c r="Q398" s="64">
        <v>1</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449</v>
      </c>
      <c r="B399" s="251"/>
      <c r="C399" s="251"/>
      <c r="D399" s="251"/>
      <c r="E399" s="251"/>
      <c r="F399" s="251"/>
      <c r="G399" s="251"/>
      <c r="H399" s="251"/>
      <c r="I399" s="251"/>
      <c r="J399" s="251"/>
      <c r="K399" s="251"/>
      <c r="L399" s="251"/>
      <c r="M399" s="251"/>
      <c r="N399" s="251"/>
      <c r="O399" s="251"/>
      <c r="P399" s="251"/>
      <c r="Q399" s="64">
        <v>1</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203</v>
      </c>
      <c r="B401" s="254"/>
      <c r="C401" s="254"/>
      <c r="D401" s="254"/>
      <c r="E401" s="254"/>
      <c r="F401" s="254"/>
      <c r="G401" s="254"/>
      <c r="H401" s="254"/>
      <c r="I401" s="254"/>
      <c r="J401" s="254"/>
      <c r="K401" s="254"/>
      <c r="L401" s="254"/>
      <c r="M401" s="254"/>
      <c r="N401" s="254"/>
      <c r="O401" s="254"/>
      <c r="P401" s="254"/>
      <c r="Q401" s="66" t="s">
        <v>194</v>
      </c>
      <c r="R401" s="255" t="s">
        <v>195</v>
      </c>
      <c r="S401" s="255"/>
      <c r="T401" s="255"/>
      <c r="U401" s="255"/>
      <c r="V401" s="255"/>
      <c r="W401" s="255"/>
      <c r="X401" s="255"/>
      <c r="Y401" s="255"/>
      <c r="Z401" s="255"/>
      <c r="AA401" s="255"/>
      <c r="AB401" s="255"/>
      <c r="AC401" s="255"/>
      <c r="AD401" s="255"/>
      <c r="AE401" s="255"/>
      <c r="AF401" s="67" t="s">
        <v>194</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450</v>
      </c>
      <c r="B402" s="251"/>
      <c r="C402" s="251"/>
      <c r="D402" s="251"/>
      <c r="E402" s="251"/>
      <c r="F402" s="251"/>
      <c r="G402" s="251"/>
      <c r="H402" s="251"/>
      <c r="I402" s="251"/>
      <c r="J402" s="251"/>
      <c r="K402" s="251"/>
      <c r="L402" s="251"/>
      <c r="M402" s="251"/>
      <c r="N402" s="251"/>
      <c r="O402" s="251"/>
      <c r="P402" s="251"/>
      <c r="Q402" s="64">
        <v>1</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451</v>
      </c>
      <c r="B403" s="251"/>
      <c r="C403" s="251"/>
      <c r="D403" s="251"/>
      <c r="E403" s="251"/>
      <c r="F403" s="251"/>
      <c r="G403" s="251"/>
      <c r="H403" s="251"/>
      <c r="I403" s="251"/>
      <c r="J403" s="251"/>
      <c r="K403" s="251"/>
      <c r="L403" s="251"/>
      <c r="M403" s="251"/>
      <c r="N403" s="251"/>
      <c r="O403" s="251"/>
      <c r="P403" s="251"/>
      <c r="Q403" s="64">
        <v>1</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452</v>
      </c>
      <c r="B404" s="251"/>
      <c r="C404" s="251"/>
      <c r="D404" s="251"/>
      <c r="E404" s="251"/>
      <c r="F404" s="251"/>
      <c r="G404" s="251"/>
      <c r="H404" s="251"/>
      <c r="I404" s="251"/>
      <c r="J404" s="251"/>
      <c r="K404" s="251"/>
      <c r="L404" s="251"/>
      <c r="M404" s="251"/>
      <c r="N404" s="251"/>
      <c r="O404" s="251"/>
      <c r="P404" s="251"/>
      <c r="Q404" s="64">
        <v>1</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453</v>
      </c>
      <c r="B405" s="251"/>
      <c r="C405" s="251"/>
      <c r="D405" s="251"/>
      <c r="E405" s="251"/>
      <c r="F405" s="251"/>
      <c r="G405" s="251"/>
      <c r="H405" s="251"/>
      <c r="I405" s="251"/>
      <c r="J405" s="251"/>
      <c r="K405" s="251"/>
      <c r="L405" s="251"/>
      <c r="M405" s="251"/>
      <c r="N405" s="251"/>
      <c r="O405" s="251"/>
      <c r="P405" s="251"/>
      <c r="Q405" s="64">
        <v>1</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454</v>
      </c>
      <c r="B406" s="251"/>
      <c r="C406" s="251"/>
      <c r="D406" s="251"/>
      <c r="E406" s="251"/>
      <c r="F406" s="251"/>
      <c r="G406" s="251"/>
      <c r="H406" s="251"/>
      <c r="I406" s="251"/>
      <c r="J406" s="251"/>
      <c r="K406" s="251"/>
      <c r="L406" s="251"/>
      <c r="M406" s="251"/>
      <c r="N406" s="251"/>
      <c r="O406" s="251"/>
      <c r="P406" s="251"/>
      <c r="Q406" s="64">
        <v>1</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191</v>
      </c>
      <c r="AH409" s="261"/>
      <c r="AI409" s="261"/>
      <c r="AJ409" s="261"/>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326</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171</v>
      </c>
      <c r="B414" s="257"/>
      <c r="C414" s="257"/>
      <c r="D414" s="257"/>
      <c r="E414" s="257"/>
      <c r="F414" s="257"/>
      <c r="G414" s="257"/>
      <c r="H414" s="257"/>
      <c r="I414" s="257"/>
      <c r="J414" s="257"/>
      <c r="K414" s="257"/>
      <c r="L414" s="257"/>
      <c r="M414" s="257"/>
      <c r="N414" s="257"/>
      <c r="O414" s="257"/>
      <c r="P414" s="257"/>
      <c r="Q414" s="62" t="s">
        <v>194</v>
      </c>
      <c r="R414" s="258" t="s">
        <v>195</v>
      </c>
      <c r="S414" s="258"/>
      <c r="T414" s="258"/>
      <c r="U414" s="258"/>
      <c r="V414" s="258"/>
      <c r="W414" s="258"/>
      <c r="X414" s="258"/>
      <c r="Y414" s="258"/>
      <c r="Z414" s="258"/>
      <c r="AA414" s="258"/>
      <c r="AB414" s="258"/>
      <c r="AC414" s="258"/>
      <c r="AD414" s="258"/>
      <c r="AE414" s="258"/>
      <c r="AF414" s="63" t="s">
        <v>194</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196</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197</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456</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457</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458</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459</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460</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461</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462</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463</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464</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465</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466</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467</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203</v>
      </c>
      <c r="B430" s="254"/>
      <c r="C430" s="254"/>
      <c r="D430" s="254"/>
      <c r="E430" s="254"/>
      <c r="F430" s="254"/>
      <c r="G430" s="254"/>
      <c r="H430" s="254"/>
      <c r="I430" s="254"/>
      <c r="J430" s="254"/>
      <c r="K430" s="254"/>
      <c r="L430" s="254"/>
      <c r="M430" s="254"/>
      <c r="N430" s="254"/>
      <c r="O430" s="254"/>
      <c r="P430" s="254"/>
      <c r="Q430" s="66" t="s">
        <v>194</v>
      </c>
      <c r="R430" s="255" t="s">
        <v>195</v>
      </c>
      <c r="S430" s="255"/>
      <c r="T430" s="255"/>
      <c r="U430" s="255"/>
      <c r="V430" s="255"/>
      <c r="W430" s="255"/>
      <c r="X430" s="255"/>
      <c r="Y430" s="255"/>
      <c r="Z430" s="255"/>
      <c r="AA430" s="255"/>
      <c r="AB430" s="255"/>
      <c r="AC430" s="255"/>
      <c r="AD430" s="255"/>
      <c r="AE430" s="255"/>
      <c r="AF430" s="67" t="s">
        <v>194</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468</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469</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470</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471</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472</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473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191</v>
      </c>
      <c r="AH438" s="261"/>
      <c r="AI438" s="261"/>
      <c r="AJ438" s="261"/>
      <c r="AK438" s="68">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193</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171</v>
      </c>
      <c r="B443" s="257"/>
      <c r="C443" s="257"/>
      <c r="D443" s="257"/>
      <c r="E443" s="257"/>
      <c r="F443" s="257"/>
      <c r="G443" s="257"/>
      <c r="H443" s="257"/>
      <c r="I443" s="257"/>
      <c r="J443" s="257"/>
      <c r="K443" s="257"/>
      <c r="L443" s="257"/>
      <c r="M443" s="257"/>
      <c r="N443" s="257"/>
      <c r="O443" s="257"/>
      <c r="P443" s="257"/>
      <c r="Q443" s="62" t="s">
        <v>194</v>
      </c>
      <c r="R443" s="258" t="s">
        <v>195</v>
      </c>
      <c r="S443" s="258"/>
      <c r="T443" s="258"/>
      <c r="U443" s="258"/>
      <c r="V443" s="258"/>
      <c r="W443" s="258"/>
      <c r="X443" s="258"/>
      <c r="Y443" s="258"/>
      <c r="Z443" s="258"/>
      <c r="AA443" s="258"/>
      <c r="AB443" s="258"/>
      <c r="AC443" s="258"/>
      <c r="AD443" s="258"/>
      <c r="AE443" s="258"/>
      <c r="AF443" s="63" t="s">
        <v>194</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196</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197</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474</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475</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476</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331</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477</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478</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479</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480</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481</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482</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203</v>
      </c>
      <c r="B457" s="254"/>
      <c r="C457" s="254"/>
      <c r="D457" s="254"/>
      <c r="E457" s="254"/>
      <c r="F457" s="254"/>
      <c r="G457" s="254"/>
      <c r="H457" s="254"/>
      <c r="I457" s="254"/>
      <c r="J457" s="254"/>
      <c r="K457" s="254"/>
      <c r="L457" s="254"/>
      <c r="M457" s="254"/>
      <c r="N457" s="254"/>
      <c r="O457" s="254"/>
      <c r="P457" s="254"/>
      <c r="Q457" s="66" t="s">
        <v>194</v>
      </c>
      <c r="R457" s="255" t="s">
        <v>195</v>
      </c>
      <c r="S457" s="255"/>
      <c r="T457" s="255"/>
      <c r="U457" s="255"/>
      <c r="V457" s="255"/>
      <c r="W457" s="255"/>
      <c r="X457" s="255"/>
      <c r="Y457" s="255"/>
      <c r="Z457" s="255"/>
      <c r="AA457" s="255"/>
      <c r="AB457" s="255"/>
      <c r="AC457" s="255"/>
      <c r="AD457" s="255"/>
      <c r="AE457" s="255"/>
      <c r="AF457" s="67" t="s">
        <v>194</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483</v>
      </c>
      <c r="B458" s="251"/>
      <c r="C458" s="251"/>
      <c r="D458" s="251"/>
      <c r="E458" s="251"/>
      <c r="F458" s="251"/>
      <c r="G458" s="251"/>
      <c r="H458" s="251"/>
      <c r="I458" s="251"/>
      <c r="J458" s="251"/>
      <c r="K458" s="251"/>
      <c r="L458" s="251"/>
      <c r="M458" s="251"/>
      <c r="N458" s="251"/>
      <c r="O458" s="251"/>
      <c r="P458" s="251"/>
      <c r="Q458" s="64">
        <v>2</v>
      </c>
      <c r="R458" s="252" t="s">
        <v>484</v>
      </c>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485</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486</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487</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488</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489</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191</v>
      </c>
      <c r="AH465" s="261"/>
      <c r="AI465" s="261"/>
      <c r="AJ465" s="261"/>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193</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171</v>
      </c>
      <c r="B470" s="257"/>
      <c r="C470" s="257"/>
      <c r="D470" s="257"/>
      <c r="E470" s="257"/>
      <c r="F470" s="257"/>
      <c r="G470" s="257"/>
      <c r="H470" s="257"/>
      <c r="I470" s="257"/>
      <c r="J470" s="257"/>
      <c r="K470" s="257"/>
      <c r="L470" s="257"/>
      <c r="M470" s="257"/>
      <c r="N470" s="257"/>
      <c r="O470" s="257"/>
      <c r="P470" s="257"/>
      <c r="Q470" s="62" t="s">
        <v>194</v>
      </c>
      <c r="R470" s="258" t="s">
        <v>195</v>
      </c>
      <c r="S470" s="258"/>
      <c r="T470" s="258"/>
      <c r="U470" s="258"/>
      <c r="V470" s="258"/>
      <c r="W470" s="258"/>
      <c r="X470" s="258"/>
      <c r="Y470" s="258"/>
      <c r="Z470" s="258"/>
      <c r="AA470" s="258"/>
      <c r="AB470" s="258"/>
      <c r="AC470" s="258"/>
      <c r="AD470" s="258"/>
      <c r="AE470" s="258"/>
      <c r="AF470" s="63" t="s">
        <v>194</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196</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197</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490</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491</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492</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493</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494</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495</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496</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497</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498</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203</v>
      </c>
      <c r="B483" s="254"/>
      <c r="C483" s="254"/>
      <c r="D483" s="254"/>
      <c r="E483" s="254"/>
      <c r="F483" s="254"/>
      <c r="G483" s="254"/>
      <c r="H483" s="254"/>
      <c r="I483" s="254"/>
      <c r="J483" s="254"/>
      <c r="K483" s="254"/>
      <c r="L483" s="254"/>
      <c r="M483" s="254"/>
      <c r="N483" s="254"/>
      <c r="O483" s="254"/>
      <c r="P483" s="254"/>
      <c r="Q483" s="66" t="s">
        <v>194</v>
      </c>
      <c r="R483" s="255" t="s">
        <v>195</v>
      </c>
      <c r="S483" s="255"/>
      <c r="T483" s="255"/>
      <c r="U483" s="255"/>
      <c r="V483" s="255"/>
      <c r="W483" s="255"/>
      <c r="X483" s="255"/>
      <c r="Y483" s="255"/>
      <c r="Z483" s="255"/>
      <c r="AA483" s="255"/>
      <c r="AB483" s="255"/>
      <c r="AC483" s="255"/>
      <c r="AD483" s="255"/>
      <c r="AE483" s="255"/>
      <c r="AF483" s="67" t="s">
        <v>194</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320</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321</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322</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323</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499</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500</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191</v>
      </c>
      <c r="AH491" s="261"/>
      <c r="AI491" s="261"/>
      <c r="AJ491" s="261"/>
      <c r="AK491" s="68">
        <f>(('Artículo 121 (resumen PI)'!C26*0.8+'Artículo 121 (resumen PI)'!F26*0.2)+('Artículo 121 (resumen PNT)'!C26*0.8+'Artículo 121 (resumen PNT)'!F26*0.2))/2</f>
        <v>75</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501</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171</v>
      </c>
      <c r="B496" s="257"/>
      <c r="C496" s="257"/>
      <c r="D496" s="257"/>
      <c r="E496" s="257"/>
      <c r="F496" s="257"/>
      <c r="G496" s="257"/>
      <c r="H496" s="257"/>
      <c r="I496" s="257"/>
      <c r="J496" s="257"/>
      <c r="K496" s="257"/>
      <c r="L496" s="257"/>
      <c r="M496" s="257"/>
      <c r="N496" s="257"/>
      <c r="O496" s="257"/>
      <c r="P496" s="257"/>
      <c r="Q496" s="62" t="s">
        <v>194</v>
      </c>
      <c r="R496" s="258" t="s">
        <v>195</v>
      </c>
      <c r="S496" s="258"/>
      <c r="T496" s="258"/>
      <c r="U496" s="258"/>
      <c r="V496" s="258"/>
      <c r="W496" s="258"/>
      <c r="X496" s="258"/>
      <c r="Y496" s="258"/>
      <c r="Z496" s="258"/>
      <c r="AA496" s="258"/>
      <c r="AB496" s="258"/>
      <c r="AC496" s="258"/>
      <c r="AD496" s="258"/>
      <c r="AE496" s="258"/>
      <c r="AF496" s="63" t="s">
        <v>194</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196</v>
      </c>
      <c r="B497" s="251"/>
      <c r="C497" s="251"/>
      <c r="D497" s="251"/>
      <c r="E497" s="251"/>
      <c r="F497" s="251"/>
      <c r="G497" s="251"/>
      <c r="H497" s="251"/>
      <c r="I497" s="251"/>
      <c r="J497" s="251"/>
      <c r="K497" s="251"/>
      <c r="L497" s="251"/>
      <c r="M497" s="251"/>
      <c r="N497" s="251"/>
      <c r="O497" s="251"/>
      <c r="P497" s="251"/>
      <c r="Q497" s="64">
        <v>1</v>
      </c>
      <c r="R497" s="252" t="s">
        <v>310</v>
      </c>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197</v>
      </c>
      <c r="B498" s="251"/>
      <c r="C498" s="251"/>
      <c r="D498" s="251"/>
      <c r="E498" s="251"/>
      <c r="F498" s="251"/>
      <c r="G498" s="251"/>
      <c r="H498" s="251"/>
      <c r="I498" s="251"/>
      <c r="J498" s="251"/>
      <c r="K498" s="251"/>
      <c r="L498" s="251"/>
      <c r="M498" s="251"/>
      <c r="N498" s="251"/>
      <c r="O498" s="251"/>
      <c r="P498" s="251"/>
      <c r="Q498" s="64">
        <v>1</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502</v>
      </c>
      <c r="B499" s="251"/>
      <c r="C499" s="251"/>
      <c r="D499" s="251"/>
      <c r="E499" s="251"/>
      <c r="F499" s="251"/>
      <c r="G499" s="251"/>
      <c r="H499" s="251"/>
      <c r="I499" s="251"/>
      <c r="J499" s="251"/>
      <c r="K499" s="251"/>
      <c r="L499" s="251"/>
      <c r="M499" s="251"/>
      <c r="N499" s="251"/>
      <c r="O499" s="251"/>
      <c r="P499" s="251"/>
      <c r="Q499" s="64">
        <v>1</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503</v>
      </c>
      <c r="B500" s="251"/>
      <c r="C500" s="251"/>
      <c r="D500" s="251"/>
      <c r="E500" s="251"/>
      <c r="F500" s="251"/>
      <c r="G500" s="251"/>
      <c r="H500" s="251"/>
      <c r="I500" s="251"/>
      <c r="J500" s="251"/>
      <c r="K500" s="251"/>
      <c r="L500" s="251"/>
      <c r="M500" s="251"/>
      <c r="N500" s="251"/>
      <c r="O500" s="251"/>
      <c r="P500" s="251"/>
      <c r="Q500" s="64">
        <v>1</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504</v>
      </c>
      <c r="B501" s="251"/>
      <c r="C501" s="251"/>
      <c r="D501" s="251"/>
      <c r="E501" s="251"/>
      <c r="F501" s="251"/>
      <c r="G501" s="251"/>
      <c r="H501" s="251"/>
      <c r="I501" s="251"/>
      <c r="J501" s="251"/>
      <c r="K501" s="251"/>
      <c r="L501" s="251"/>
      <c r="M501" s="251"/>
      <c r="N501" s="251"/>
      <c r="O501" s="251"/>
      <c r="P501" s="251"/>
      <c r="Q501" s="64">
        <v>1</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505</v>
      </c>
      <c r="B502" s="251"/>
      <c r="C502" s="251"/>
      <c r="D502" s="251"/>
      <c r="E502" s="251"/>
      <c r="F502" s="251"/>
      <c r="G502" s="251"/>
      <c r="H502" s="251"/>
      <c r="I502" s="251"/>
      <c r="J502" s="251"/>
      <c r="K502" s="251"/>
      <c r="L502" s="251"/>
      <c r="M502" s="251"/>
      <c r="N502" s="251"/>
      <c r="O502" s="251"/>
      <c r="P502" s="251"/>
      <c r="Q502" s="64">
        <v>1</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506</v>
      </c>
      <c r="B503" s="251"/>
      <c r="C503" s="251"/>
      <c r="D503" s="251"/>
      <c r="E503" s="251"/>
      <c r="F503" s="251"/>
      <c r="G503" s="251"/>
      <c r="H503" s="251"/>
      <c r="I503" s="251"/>
      <c r="J503" s="251"/>
      <c r="K503" s="251"/>
      <c r="L503" s="251"/>
      <c r="M503" s="251"/>
      <c r="N503" s="251"/>
      <c r="O503" s="251"/>
      <c r="P503" s="251"/>
      <c r="Q503" s="64">
        <v>1</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507</v>
      </c>
      <c r="B504" s="251"/>
      <c r="C504" s="251"/>
      <c r="D504" s="251"/>
      <c r="E504" s="251"/>
      <c r="F504" s="251"/>
      <c r="G504" s="251"/>
      <c r="H504" s="251"/>
      <c r="I504" s="251"/>
      <c r="J504" s="251"/>
      <c r="K504" s="251"/>
      <c r="L504" s="251"/>
      <c r="M504" s="251"/>
      <c r="N504" s="251"/>
      <c r="O504" s="251"/>
      <c r="P504" s="251"/>
      <c r="Q504" s="64">
        <v>1</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508</v>
      </c>
      <c r="B505" s="251"/>
      <c r="C505" s="251"/>
      <c r="D505" s="251"/>
      <c r="E505" s="251"/>
      <c r="F505" s="251"/>
      <c r="G505" s="251"/>
      <c r="H505" s="251"/>
      <c r="I505" s="251"/>
      <c r="J505" s="251"/>
      <c r="K505" s="251"/>
      <c r="L505" s="251"/>
      <c r="M505" s="251"/>
      <c r="N505" s="251"/>
      <c r="O505" s="251"/>
      <c r="P505" s="251"/>
      <c r="Q505" s="64">
        <v>1</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509</v>
      </c>
      <c r="B506" s="251"/>
      <c r="C506" s="251"/>
      <c r="D506" s="251"/>
      <c r="E506" s="251"/>
      <c r="F506" s="251"/>
      <c r="G506" s="251"/>
      <c r="H506" s="251"/>
      <c r="I506" s="251"/>
      <c r="J506" s="251"/>
      <c r="K506" s="251"/>
      <c r="L506" s="251"/>
      <c r="M506" s="251"/>
      <c r="N506" s="251"/>
      <c r="O506" s="251"/>
      <c r="P506" s="251"/>
      <c r="Q506" s="64">
        <v>1</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510</v>
      </c>
      <c r="B507" s="251"/>
      <c r="C507" s="251"/>
      <c r="D507" s="251"/>
      <c r="E507" s="251"/>
      <c r="F507" s="251"/>
      <c r="G507" s="251"/>
      <c r="H507" s="251"/>
      <c r="I507" s="251"/>
      <c r="J507" s="251"/>
      <c r="K507" s="251"/>
      <c r="L507" s="251"/>
      <c r="M507" s="251"/>
      <c r="N507" s="251"/>
      <c r="O507" s="251"/>
      <c r="P507" s="251"/>
      <c r="Q507" s="64">
        <v>1</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511</v>
      </c>
      <c r="B508" s="251"/>
      <c r="C508" s="251"/>
      <c r="D508" s="251"/>
      <c r="E508" s="251"/>
      <c r="F508" s="251"/>
      <c r="G508" s="251"/>
      <c r="H508" s="251"/>
      <c r="I508" s="251"/>
      <c r="J508" s="251"/>
      <c r="K508" s="251"/>
      <c r="L508" s="251"/>
      <c r="M508" s="251"/>
      <c r="N508" s="251"/>
      <c r="O508" s="251"/>
      <c r="P508" s="251"/>
      <c r="Q508" s="64">
        <v>1</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512</v>
      </c>
      <c r="B509" s="251"/>
      <c r="C509" s="251"/>
      <c r="D509" s="251"/>
      <c r="E509" s="251"/>
      <c r="F509" s="251"/>
      <c r="G509" s="251"/>
      <c r="H509" s="251"/>
      <c r="I509" s="251"/>
      <c r="J509" s="251"/>
      <c r="K509" s="251"/>
      <c r="L509" s="251"/>
      <c r="M509" s="251"/>
      <c r="N509" s="251"/>
      <c r="O509" s="251"/>
      <c r="P509" s="251"/>
      <c r="Q509" s="64">
        <v>1</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513</v>
      </c>
      <c r="B510" s="251"/>
      <c r="C510" s="251"/>
      <c r="D510" s="251"/>
      <c r="E510" s="251"/>
      <c r="F510" s="251"/>
      <c r="G510" s="251"/>
      <c r="H510" s="251"/>
      <c r="I510" s="251"/>
      <c r="J510" s="251"/>
      <c r="K510" s="251"/>
      <c r="L510" s="251"/>
      <c r="M510" s="251"/>
      <c r="N510" s="251"/>
      <c r="O510" s="251"/>
      <c r="P510" s="251"/>
      <c r="Q510" s="64">
        <v>1</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514</v>
      </c>
      <c r="B511" s="251"/>
      <c r="C511" s="251"/>
      <c r="D511" s="251"/>
      <c r="E511" s="251"/>
      <c r="F511" s="251"/>
      <c r="G511" s="251"/>
      <c r="H511" s="251"/>
      <c r="I511" s="251"/>
      <c r="J511" s="251"/>
      <c r="K511" s="251"/>
      <c r="L511" s="251"/>
      <c r="M511" s="251"/>
      <c r="N511" s="251"/>
      <c r="O511" s="251"/>
      <c r="P511" s="251"/>
      <c r="Q511" s="64">
        <v>1</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515</v>
      </c>
      <c r="B512" s="251"/>
      <c r="C512" s="251"/>
      <c r="D512" s="251"/>
      <c r="E512" s="251"/>
      <c r="F512" s="251"/>
      <c r="G512" s="251"/>
      <c r="H512" s="251"/>
      <c r="I512" s="251"/>
      <c r="J512" s="251"/>
      <c r="K512" s="251"/>
      <c r="L512" s="251"/>
      <c r="M512" s="251"/>
      <c r="N512" s="251"/>
      <c r="O512" s="251"/>
      <c r="P512" s="251"/>
      <c r="Q512" s="64">
        <v>1</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516</v>
      </c>
      <c r="B513" s="251"/>
      <c r="C513" s="251"/>
      <c r="D513" s="251"/>
      <c r="E513" s="251"/>
      <c r="F513" s="251"/>
      <c r="G513" s="251"/>
      <c r="H513" s="251"/>
      <c r="I513" s="251"/>
      <c r="J513" s="251"/>
      <c r="K513" s="251"/>
      <c r="L513" s="251"/>
      <c r="M513" s="251"/>
      <c r="N513" s="251"/>
      <c r="O513" s="251"/>
      <c r="P513" s="251"/>
      <c r="Q513" s="64">
        <v>1</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517</v>
      </c>
      <c r="B514" s="251"/>
      <c r="C514" s="251"/>
      <c r="D514" s="251"/>
      <c r="E514" s="251"/>
      <c r="F514" s="251"/>
      <c r="G514" s="251"/>
      <c r="H514" s="251"/>
      <c r="I514" s="251"/>
      <c r="J514" s="251"/>
      <c r="K514" s="251"/>
      <c r="L514" s="251"/>
      <c r="M514" s="251"/>
      <c r="N514" s="251"/>
      <c r="O514" s="251"/>
      <c r="P514" s="251"/>
      <c r="Q514" s="64">
        <v>1</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518</v>
      </c>
      <c r="B515" s="251"/>
      <c r="C515" s="251"/>
      <c r="D515" s="251"/>
      <c r="E515" s="251"/>
      <c r="F515" s="251"/>
      <c r="G515" s="251"/>
      <c r="H515" s="251"/>
      <c r="I515" s="251"/>
      <c r="J515" s="251"/>
      <c r="K515" s="251"/>
      <c r="L515" s="251"/>
      <c r="M515" s="251"/>
      <c r="N515" s="251"/>
      <c r="O515" s="251"/>
      <c r="P515" s="251"/>
      <c r="Q515" s="64">
        <v>1</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203</v>
      </c>
      <c r="B517" s="254"/>
      <c r="C517" s="254"/>
      <c r="D517" s="254"/>
      <c r="E517" s="254"/>
      <c r="F517" s="254"/>
      <c r="G517" s="254"/>
      <c r="H517" s="254"/>
      <c r="I517" s="254"/>
      <c r="J517" s="254"/>
      <c r="K517" s="254"/>
      <c r="L517" s="254"/>
      <c r="M517" s="254"/>
      <c r="N517" s="254"/>
      <c r="O517" s="254"/>
      <c r="P517" s="254"/>
      <c r="Q517" s="66" t="s">
        <v>194</v>
      </c>
      <c r="R517" s="255" t="s">
        <v>195</v>
      </c>
      <c r="S517" s="255"/>
      <c r="T517" s="255"/>
      <c r="U517" s="255"/>
      <c r="V517" s="255"/>
      <c r="W517" s="255"/>
      <c r="X517" s="255"/>
      <c r="Y517" s="255"/>
      <c r="Z517" s="255"/>
      <c r="AA517" s="255"/>
      <c r="AB517" s="255"/>
      <c r="AC517" s="255"/>
      <c r="AD517" s="255"/>
      <c r="AE517" s="255"/>
      <c r="AF517" s="67" t="s">
        <v>194</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519</v>
      </c>
      <c r="B518" s="251"/>
      <c r="C518" s="251"/>
      <c r="D518" s="251"/>
      <c r="E518" s="251"/>
      <c r="F518" s="251"/>
      <c r="G518" s="251"/>
      <c r="H518" s="251"/>
      <c r="I518" s="251"/>
      <c r="J518" s="251"/>
      <c r="K518" s="251"/>
      <c r="L518" s="251"/>
      <c r="M518" s="251"/>
      <c r="N518" s="251"/>
      <c r="O518" s="251"/>
      <c r="P518" s="251"/>
      <c r="Q518" s="64">
        <v>1</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520</v>
      </c>
      <c r="B519" s="251"/>
      <c r="C519" s="251"/>
      <c r="D519" s="251"/>
      <c r="E519" s="251"/>
      <c r="F519" s="251"/>
      <c r="G519" s="251"/>
      <c r="H519" s="251"/>
      <c r="I519" s="251"/>
      <c r="J519" s="251"/>
      <c r="K519" s="251"/>
      <c r="L519" s="251"/>
      <c r="M519" s="251"/>
      <c r="N519" s="251"/>
      <c r="O519" s="251"/>
      <c r="P519" s="251"/>
      <c r="Q519" s="64">
        <v>1</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521</v>
      </c>
      <c r="B520" s="251"/>
      <c r="C520" s="251"/>
      <c r="D520" s="251"/>
      <c r="E520" s="251"/>
      <c r="F520" s="251"/>
      <c r="G520" s="251"/>
      <c r="H520" s="251"/>
      <c r="I520" s="251"/>
      <c r="J520" s="251"/>
      <c r="K520" s="251"/>
      <c r="L520" s="251"/>
      <c r="M520" s="251"/>
      <c r="N520" s="251"/>
      <c r="O520" s="251"/>
      <c r="P520" s="251"/>
      <c r="Q520" s="64">
        <v>1</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522</v>
      </c>
      <c r="B521" s="251"/>
      <c r="C521" s="251"/>
      <c r="D521" s="251"/>
      <c r="E521" s="251"/>
      <c r="F521" s="251"/>
      <c r="G521" s="251"/>
      <c r="H521" s="251"/>
      <c r="I521" s="251"/>
      <c r="J521" s="251"/>
      <c r="K521" s="251"/>
      <c r="L521" s="251"/>
      <c r="M521" s="251"/>
      <c r="N521" s="251"/>
      <c r="O521" s="251"/>
      <c r="P521" s="251"/>
      <c r="Q521" s="64">
        <v>1</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523</v>
      </c>
      <c r="B522" s="251"/>
      <c r="C522" s="251"/>
      <c r="D522" s="251"/>
      <c r="E522" s="251"/>
      <c r="F522" s="251"/>
      <c r="G522" s="251"/>
      <c r="H522" s="251"/>
      <c r="I522" s="251"/>
      <c r="J522" s="251"/>
      <c r="K522" s="251"/>
      <c r="L522" s="251"/>
      <c r="M522" s="251"/>
      <c r="N522" s="251"/>
      <c r="O522" s="251"/>
      <c r="P522" s="251"/>
      <c r="Q522" s="64">
        <v>1</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524</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191</v>
      </c>
      <c r="AH525" s="261"/>
      <c r="AI525" s="261"/>
      <c r="AJ525" s="261"/>
      <c r="AK525" s="68">
        <f>(('Artículo 121 (resumen PI)'!C27*0.8+'Artículo 121 (resumen PI)'!F27*0.2)+('Artículo 121 (resumen PNT)'!C27*0.8+'Artículo 121 (resumen PNT)'!F27*0.2))/2</f>
        <v>75</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525</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171</v>
      </c>
      <c r="B530" s="257"/>
      <c r="C530" s="257"/>
      <c r="D530" s="257"/>
      <c r="E530" s="257"/>
      <c r="F530" s="257"/>
      <c r="G530" s="257"/>
      <c r="H530" s="257"/>
      <c r="I530" s="257"/>
      <c r="J530" s="257"/>
      <c r="K530" s="257"/>
      <c r="L530" s="257"/>
      <c r="M530" s="257"/>
      <c r="N530" s="257"/>
      <c r="O530" s="257"/>
      <c r="P530" s="257"/>
      <c r="Q530" s="62" t="s">
        <v>194</v>
      </c>
      <c r="R530" s="258" t="s">
        <v>195</v>
      </c>
      <c r="S530" s="258"/>
      <c r="T530" s="258"/>
      <c r="U530" s="258"/>
      <c r="V530" s="258"/>
      <c r="W530" s="258"/>
      <c r="X530" s="258"/>
      <c r="Y530" s="258"/>
      <c r="Z530" s="258"/>
      <c r="AA530" s="258"/>
      <c r="AB530" s="258"/>
      <c r="AC530" s="258"/>
      <c r="AD530" s="258"/>
      <c r="AE530" s="258"/>
      <c r="AF530" s="63" t="s">
        <v>194</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196</v>
      </c>
      <c r="B531" s="251"/>
      <c r="C531" s="251"/>
      <c r="D531" s="251"/>
      <c r="E531" s="251"/>
      <c r="F531" s="251"/>
      <c r="G531" s="251"/>
      <c r="H531" s="251"/>
      <c r="I531" s="251"/>
      <c r="J531" s="251"/>
      <c r="K531" s="251"/>
      <c r="L531" s="251"/>
      <c r="M531" s="251"/>
      <c r="N531" s="251"/>
      <c r="O531" s="251"/>
      <c r="P531" s="251"/>
      <c r="Q531" s="64">
        <v>1</v>
      </c>
      <c r="R531" s="252" t="s">
        <v>310</v>
      </c>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197</v>
      </c>
      <c r="B532" s="251"/>
      <c r="C532" s="251"/>
      <c r="D532" s="251"/>
      <c r="E532" s="251"/>
      <c r="F532" s="251"/>
      <c r="G532" s="251"/>
      <c r="H532" s="251"/>
      <c r="I532" s="251"/>
      <c r="J532" s="251"/>
      <c r="K532" s="251"/>
      <c r="L532" s="251"/>
      <c r="M532" s="251"/>
      <c r="N532" s="251"/>
      <c r="O532" s="251"/>
      <c r="P532" s="251"/>
      <c r="Q532" s="64">
        <v>1</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526</v>
      </c>
      <c r="B533" s="251"/>
      <c r="C533" s="251"/>
      <c r="D533" s="251"/>
      <c r="E533" s="251"/>
      <c r="F533" s="251"/>
      <c r="G533" s="251"/>
      <c r="H533" s="251"/>
      <c r="I533" s="251"/>
      <c r="J533" s="251"/>
      <c r="K533" s="251"/>
      <c r="L533" s="251"/>
      <c r="M533" s="251"/>
      <c r="N533" s="251"/>
      <c r="O533" s="251"/>
      <c r="P533" s="251"/>
      <c r="Q533" s="64">
        <v>1</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527</v>
      </c>
      <c r="B534" s="251"/>
      <c r="C534" s="251"/>
      <c r="D534" s="251"/>
      <c r="E534" s="251"/>
      <c r="F534" s="251"/>
      <c r="G534" s="251"/>
      <c r="H534" s="251"/>
      <c r="I534" s="251"/>
      <c r="J534" s="251"/>
      <c r="K534" s="251"/>
      <c r="L534" s="251"/>
      <c r="M534" s="251"/>
      <c r="N534" s="251"/>
      <c r="O534" s="251"/>
      <c r="P534" s="251"/>
      <c r="Q534" s="64">
        <v>1</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528</v>
      </c>
      <c r="B535" s="251"/>
      <c r="C535" s="251"/>
      <c r="D535" s="251"/>
      <c r="E535" s="251"/>
      <c r="F535" s="251"/>
      <c r="G535" s="251"/>
      <c r="H535" s="251"/>
      <c r="I535" s="251"/>
      <c r="J535" s="251"/>
      <c r="K535" s="251"/>
      <c r="L535" s="251"/>
      <c r="M535" s="251"/>
      <c r="N535" s="251"/>
      <c r="O535" s="251"/>
      <c r="P535" s="251"/>
      <c r="Q535" s="64">
        <v>1</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529</v>
      </c>
      <c r="B536" s="251"/>
      <c r="C536" s="251"/>
      <c r="D536" s="251"/>
      <c r="E536" s="251"/>
      <c r="F536" s="251"/>
      <c r="G536" s="251"/>
      <c r="H536" s="251"/>
      <c r="I536" s="251"/>
      <c r="J536" s="251"/>
      <c r="K536" s="251"/>
      <c r="L536" s="251"/>
      <c r="M536" s="251"/>
      <c r="N536" s="251"/>
      <c r="O536" s="251"/>
      <c r="P536" s="251"/>
      <c r="Q536" s="64">
        <v>1</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530</v>
      </c>
      <c r="B537" s="251"/>
      <c r="C537" s="251"/>
      <c r="D537" s="251"/>
      <c r="E537" s="251"/>
      <c r="F537" s="251"/>
      <c r="G537" s="251"/>
      <c r="H537" s="251"/>
      <c r="I537" s="251"/>
      <c r="J537" s="251"/>
      <c r="K537" s="251"/>
      <c r="L537" s="251"/>
      <c r="M537" s="251"/>
      <c r="N537" s="251"/>
      <c r="O537" s="251"/>
      <c r="P537" s="251"/>
      <c r="Q537" s="64">
        <v>1</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531</v>
      </c>
      <c r="B538" s="251"/>
      <c r="C538" s="251"/>
      <c r="D538" s="251"/>
      <c r="E538" s="251"/>
      <c r="F538" s="251"/>
      <c r="G538" s="251"/>
      <c r="H538" s="251"/>
      <c r="I538" s="251"/>
      <c r="J538" s="251"/>
      <c r="K538" s="251"/>
      <c r="L538" s="251"/>
      <c r="M538" s="251"/>
      <c r="N538" s="251"/>
      <c r="O538" s="251"/>
      <c r="P538" s="251"/>
      <c r="Q538" s="64">
        <v>1</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532</v>
      </c>
      <c r="B539" s="251"/>
      <c r="C539" s="251"/>
      <c r="D539" s="251"/>
      <c r="E539" s="251"/>
      <c r="F539" s="251"/>
      <c r="G539" s="251"/>
      <c r="H539" s="251"/>
      <c r="I539" s="251"/>
      <c r="J539" s="251"/>
      <c r="K539" s="251"/>
      <c r="L539" s="251"/>
      <c r="M539" s="251"/>
      <c r="N539" s="251"/>
      <c r="O539" s="251"/>
      <c r="P539" s="251"/>
      <c r="Q539" s="64">
        <v>1</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533</v>
      </c>
      <c r="B540" s="251"/>
      <c r="C540" s="251"/>
      <c r="D540" s="251"/>
      <c r="E540" s="251"/>
      <c r="F540" s="251"/>
      <c r="G540" s="251"/>
      <c r="H540" s="251"/>
      <c r="I540" s="251"/>
      <c r="J540" s="251"/>
      <c r="K540" s="251"/>
      <c r="L540" s="251"/>
      <c r="M540" s="251"/>
      <c r="N540" s="251"/>
      <c r="O540" s="251"/>
      <c r="P540" s="251"/>
      <c r="Q540" s="64">
        <v>1</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534</v>
      </c>
      <c r="B541" s="251"/>
      <c r="C541" s="251"/>
      <c r="D541" s="251"/>
      <c r="E541" s="251"/>
      <c r="F541" s="251"/>
      <c r="G541" s="251"/>
      <c r="H541" s="251"/>
      <c r="I541" s="251"/>
      <c r="J541" s="251"/>
      <c r="K541" s="251"/>
      <c r="L541" s="251"/>
      <c r="M541" s="251"/>
      <c r="N541" s="251"/>
      <c r="O541" s="251"/>
      <c r="P541" s="251"/>
      <c r="Q541" s="64">
        <v>1</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535</v>
      </c>
      <c r="B542" s="251"/>
      <c r="C542" s="251"/>
      <c r="D542" s="251"/>
      <c r="E542" s="251"/>
      <c r="F542" s="251"/>
      <c r="G542" s="251"/>
      <c r="H542" s="251"/>
      <c r="I542" s="251"/>
      <c r="J542" s="251"/>
      <c r="K542" s="251"/>
      <c r="L542" s="251"/>
      <c r="M542" s="251"/>
      <c r="N542" s="251"/>
      <c r="O542" s="251"/>
      <c r="P542" s="251"/>
      <c r="Q542" s="64">
        <v>1</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536</v>
      </c>
      <c r="B543" s="251"/>
      <c r="C543" s="251"/>
      <c r="D543" s="251"/>
      <c r="E543" s="251"/>
      <c r="F543" s="251"/>
      <c r="G543" s="251"/>
      <c r="H543" s="251"/>
      <c r="I543" s="251"/>
      <c r="J543" s="251"/>
      <c r="K543" s="251"/>
      <c r="L543" s="251"/>
      <c r="M543" s="251"/>
      <c r="N543" s="251"/>
      <c r="O543" s="251"/>
      <c r="P543" s="251"/>
      <c r="Q543" s="64">
        <v>1</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537</v>
      </c>
      <c r="B544" s="251"/>
      <c r="C544" s="251"/>
      <c r="D544" s="251"/>
      <c r="E544" s="251"/>
      <c r="F544" s="251"/>
      <c r="G544" s="251"/>
      <c r="H544" s="251"/>
      <c r="I544" s="251"/>
      <c r="J544" s="251"/>
      <c r="K544" s="251"/>
      <c r="L544" s="251"/>
      <c r="M544" s="251"/>
      <c r="N544" s="251"/>
      <c r="O544" s="251"/>
      <c r="P544" s="251"/>
      <c r="Q544" s="64">
        <v>1</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538</v>
      </c>
      <c r="B545" s="251"/>
      <c r="C545" s="251"/>
      <c r="D545" s="251"/>
      <c r="E545" s="251"/>
      <c r="F545" s="251"/>
      <c r="G545" s="251"/>
      <c r="H545" s="251"/>
      <c r="I545" s="251"/>
      <c r="J545" s="251"/>
      <c r="K545" s="251"/>
      <c r="L545" s="251"/>
      <c r="M545" s="251"/>
      <c r="N545" s="251"/>
      <c r="O545" s="251"/>
      <c r="P545" s="251"/>
      <c r="Q545" s="64">
        <v>1</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539</v>
      </c>
      <c r="B546" s="251"/>
      <c r="C546" s="251"/>
      <c r="D546" s="251"/>
      <c r="E546" s="251"/>
      <c r="F546" s="251"/>
      <c r="G546" s="251"/>
      <c r="H546" s="251"/>
      <c r="I546" s="251"/>
      <c r="J546" s="251"/>
      <c r="K546" s="251"/>
      <c r="L546" s="251"/>
      <c r="M546" s="251"/>
      <c r="N546" s="251"/>
      <c r="O546" s="251"/>
      <c r="P546" s="251"/>
      <c r="Q546" s="64">
        <v>1</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540</v>
      </c>
      <c r="B547" s="251"/>
      <c r="C547" s="251"/>
      <c r="D547" s="251"/>
      <c r="E547" s="251"/>
      <c r="F547" s="251"/>
      <c r="G547" s="251"/>
      <c r="H547" s="251"/>
      <c r="I547" s="251"/>
      <c r="J547" s="251"/>
      <c r="K547" s="251"/>
      <c r="L547" s="251"/>
      <c r="M547" s="251"/>
      <c r="N547" s="251"/>
      <c r="O547" s="251"/>
      <c r="P547" s="251"/>
      <c r="Q547" s="64">
        <v>1</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541</v>
      </c>
      <c r="B548" s="251"/>
      <c r="C548" s="251"/>
      <c r="D548" s="251"/>
      <c r="E548" s="251"/>
      <c r="F548" s="251"/>
      <c r="G548" s="251"/>
      <c r="H548" s="251"/>
      <c r="I548" s="251"/>
      <c r="J548" s="251"/>
      <c r="K548" s="251"/>
      <c r="L548" s="251"/>
      <c r="M548" s="251"/>
      <c r="N548" s="251"/>
      <c r="O548" s="251"/>
      <c r="P548" s="251"/>
      <c r="Q548" s="64">
        <v>1</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542</v>
      </c>
      <c r="B549" s="251"/>
      <c r="C549" s="251"/>
      <c r="D549" s="251"/>
      <c r="E549" s="251"/>
      <c r="F549" s="251"/>
      <c r="G549" s="251"/>
      <c r="H549" s="251"/>
      <c r="I549" s="251"/>
      <c r="J549" s="251"/>
      <c r="K549" s="251"/>
      <c r="L549" s="251"/>
      <c r="M549" s="251"/>
      <c r="N549" s="251"/>
      <c r="O549" s="251"/>
      <c r="P549" s="251"/>
      <c r="Q549" s="64">
        <v>1</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203</v>
      </c>
      <c r="B551" s="254"/>
      <c r="C551" s="254"/>
      <c r="D551" s="254"/>
      <c r="E551" s="254"/>
      <c r="F551" s="254"/>
      <c r="G551" s="254"/>
      <c r="H551" s="254"/>
      <c r="I551" s="254"/>
      <c r="J551" s="254"/>
      <c r="K551" s="254"/>
      <c r="L551" s="254"/>
      <c r="M551" s="254"/>
      <c r="N551" s="254"/>
      <c r="O551" s="254"/>
      <c r="P551" s="254"/>
      <c r="Q551" s="66" t="s">
        <v>194</v>
      </c>
      <c r="R551" s="255" t="s">
        <v>195</v>
      </c>
      <c r="S551" s="255"/>
      <c r="T551" s="255"/>
      <c r="U551" s="255"/>
      <c r="V551" s="255"/>
      <c r="W551" s="255"/>
      <c r="X551" s="255"/>
      <c r="Y551" s="255"/>
      <c r="Z551" s="255"/>
      <c r="AA551" s="255"/>
      <c r="AB551" s="255"/>
      <c r="AC551" s="255"/>
      <c r="AD551" s="255"/>
      <c r="AE551" s="255"/>
      <c r="AF551" s="67" t="s">
        <v>194</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519</v>
      </c>
      <c r="B552" s="251"/>
      <c r="C552" s="251"/>
      <c r="D552" s="251"/>
      <c r="E552" s="251"/>
      <c r="F552" s="251"/>
      <c r="G552" s="251"/>
      <c r="H552" s="251"/>
      <c r="I552" s="251"/>
      <c r="J552" s="251"/>
      <c r="K552" s="251"/>
      <c r="L552" s="251"/>
      <c r="M552" s="251"/>
      <c r="N552" s="251"/>
      <c r="O552" s="251"/>
      <c r="P552" s="251"/>
      <c r="Q552" s="64">
        <v>1</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520</v>
      </c>
      <c r="B553" s="251"/>
      <c r="C553" s="251"/>
      <c r="D553" s="251"/>
      <c r="E553" s="251"/>
      <c r="F553" s="251"/>
      <c r="G553" s="251"/>
      <c r="H553" s="251"/>
      <c r="I553" s="251"/>
      <c r="J553" s="251"/>
      <c r="K553" s="251"/>
      <c r="L553" s="251"/>
      <c r="M553" s="251"/>
      <c r="N553" s="251"/>
      <c r="O553" s="251"/>
      <c r="P553" s="251"/>
      <c r="Q553" s="64">
        <v>1</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521</v>
      </c>
      <c r="B554" s="251"/>
      <c r="C554" s="251"/>
      <c r="D554" s="251"/>
      <c r="E554" s="251"/>
      <c r="F554" s="251"/>
      <c r="G554" s="251"/>
      <c r="H554" s="251"/>
      <c r="I554" s="251"/>
      <c r="J554" s="251"/>
      <c r="K554" s="251"/>
      <c r="L554" s="251"/>
      <c r="M554" s="251"/>
      <c r="N554" s="251"/>
      <c r="O554" s="251"/>
      <c r="P554" s="251"/>
      <c r="Q554" s="64">
        <v>1</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522</v>
      </c>
      <c r="B555" s="251"/>
      <c r="C555" s="251"/>
      <c r="D555" s="251"/>
      <c r="E555" s="251"/>
      <c r="F555" s="251"/>
      <c r="G555" s="251"/>
      <c r="H555" s="251"/>
      <c r="I555" s="251"/>
      <c r="J555" s="251"/>
      <c r="K555" s="251"/>
      <c r="L555" s="251"/>
      <c r="M555" s="251"/>
      <c r="N555" s="251"/>
      <c r="O555" s="251"/>
      <c r="P555" s="251"/>
      <c r="Q555" s="64">
        <v>1</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543</v>
      </c>
      <c r="B556" s="251"/>
      <c r="C556" s="251"/>
      <c r="D556" s="251"/>
      <c r="E556" s="251"/>
      <c r="F556" s="251"/>
      <c r="G556" s="251"/>
      <c r="H556" s="251"/>
      <c r="I556" s="251"/>
      <c r="J556" s="251"/>
      <c r="K556" s="251"/>
      <c r="L556" s="251"/>
      <c r="M556" s="251"/>
      <c r="N556" s="251"/>
      <c r="O556" s="251"/>
      <c r="P556" s="251"/>
      <c r="Q556" s="64">
        <v>1</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544</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191</v>
      </c>
      <c r="AH559" s="261"/>
      <c r="AI559" s="261"/>
      <c r="AJ559" s="261"/>
      <c r="AK559" s="68">
        <f>(('Artículo 121 (resumen PI)'!C28*0.8+'Artículo 121 (resumen PI)'!F28*0.2)+('Artículo 121 (resumen PNT)'!C28*0.8+'Artículo 121 (resumen PNT)'!F28*0.2))/2</f>
        <v>74.999999999999972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193</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171</v>
      </c>
      <c r="B564" s="257"/>
      <c r="C564" s="257"/>
      <c r="D564" s="257"/>
      <c r="E564" s="257"/>
      <c r="F564" s="257"/>
      <c r="G564" s="257"/>
      <c r="H564" s="257"/>
      <c r="I564" s="257"/>
      <c r="J564" s="257"/>
      <c r="K564" s="257"/>
      <c r="L564" s="257"/>
      <c r="M564" s="257"/>
      <c r="N564" s="257"/>
      <c r="O564" s="257"/>
      <c r="P564" s="257"/>
      <c r="Q564" s="62" t="s">
        <v>194</v>
      </c>
      <c r="R564" s="258" t="s">
        <v>195</v>
      </c>
      <c r="S564" s="258"/>
      <c r="T564" s="258"/>
      <c r="U564" s="258"/>
      <c r="V564" s="258"/>
      <c r="W564" s="258"/>
      <c r="X564" s="258"/>
      <c r="Y564" s="258"/>
      <c r="Z564" s="258"/>
      <c r="AA564" s="258"/>
      <c r="AB564" s="258"/>
      <c r="AC564" s="258"/>
      <c r="AD564" s="258"/>
      <c r="AE564" s="258"/>
      <c r="AF564" s="63" t="s">
        <v>194</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196</v>
      </c>
      <c r="B565" s="251"/>
      <c r="C565" s="251"/>
      <c r="D565" s="251"/>
      <c r="E565" s="251"/>
      <c r="F565" s="251"/>
      <c r="G565" s="251"/>
      <c r="H565" s="251"/>
      <c r="I565" s="251"/>
      <c r="J565" s="251"/>
      <c r="K565" s="251"/>
      <c r="L565" s="251"/>
      <c r="M565" s="251"/>
      <c r="N565" s="251"/>
      <c r="O565" s="251"/>
      <c r="P565" s="251"/>
      <c r="Q565" s="64">
        <v>1</v>
      </c>
      <c r="R565" s="252" t="s">
        <v>310</v>
      </c>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197</v>
      </c>
      <c r="B566" s="251"/>
      <c r="C566" s="251"/>
      <c r="D566" s="251"/>
      <c r="E566" s="251"/>
      <c r="F566" s="251"/>
      <c r="G566" s="251"/>
      <c r="H566" s="251"/>
      <c r="I566" s="251"/>
      <c r="J566" s="251"/>
      <c r="K566" s="251"/>
      <c r="L566" s="251"/>
      <c r="M566" s="251"/>
      <c r="N566" s="251"/>
      <c r="O566" s="251"/>
      <c r="P566" s="251"/>
      <c r="Q566" s="64">
        <v>1</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545</v>
      </c>
      <c r="B567" s="251"/>
      <c r="C567" s="251"/>
      <c r="D567" s="251"/>
      <c r="E567" s="251"/>
      <c r="F567" s="251"/>
      <c r="G567" s="251"/>
      <c r="H567" s="251"/>
      <c r="I567" s="251"/>
      <c r="J567" s="251"/>
      <c r="K567" s="251"/>
      <c r="L567" s="251"/>
      <c r="M567" s="251"/>
      <c r="N567" s="251"/>
      <c r="O567" s="251"/>
      <c r="P567" s="251"/>
      <c r="Q567" s="64">
        <v>1</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312</v>
      </c>
      <c r="B568" s="251"/>
      <c r="C568" s="251"/>
      <c r="D568" s="251"/>
      <c r="E568" s="251"/>
      <c r="F568" s="251"/>
      <c r="G568" s="251"/>
      <c r="H568" s="251"/>
      <c r="I568" s="251"/>
      <c r="J568" s="251"/>
      <c r="K568" s="251"/>
      <c r="L568" s="251"/>
      <c r="M568" s="251"/>
      <c r="N568" s="251"/>
      <c r="O568" s="251"/>
      <c r="P568" s="251"/>
      <c r="Q568" s="64">
        <v>1</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546</v>
      </c>
      <c r="B569" s="251"/>
      <c r="C569" s="251"/>
      <c r="D569" s="251"/>
      <c r="E569" s="251"/>
      <c r="F569" s="251"/>
      <c r="G569" s="251"/>
      <c r="H569" s="251"/>
      <c r="I569" s="251"/>
      <c r="J569" s="251"/>
      <c r="K569" s="251"/>
      <c r="L569" s="251"/>
      <c r="M569" s="251"/>
      <c r="N569" s="251"/>
      <c r="O569" s="251"/>
      <c r="P569" s="251"/>
      <c r="Q569" s="64">
        <v>1</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547</v>
      </c>
      <c r="B570" s="251"/>
      <c r="C570" s="251"/>
      <c r="D570" s="251"/>
      <c r="E570" s="251"/>
      <c r="F570" s="251"/>
      <c r="G570" s="251"/>
      <c r="H570" s="251"/>
      <c r="I570" s="251"/>
      <c r="J570" s="251"/>
      <c r="K570" s="251"/>
      <c r="L570" s="251"/>
      <c r="M570" s="251"/>
      <c r="N570" s="251"/>
      <c r="O570" s="251"/>
      <c r="P570" s="251"/>
      <c r="Q570" s="64">
        <v>1</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548</v>
      </c>
      <c r="B571" s="251"/>
      <c r="C571" s="251"/>
      <c r="D571" s="251"/>
      <c r="E571" s="251"/>
      <c r="F571" s="251"/>
      <c r="G571" s="251"/>
      <c r="H571" s="251"/>
      <c r="I571" s="251"/>
      <c r="J571" s="251"/>
      <c r="K571" s="251"/>
      <c r="L571" s="251"/>
      <c r="M571" s="251"/>
      <c r="N571" s="251"/>
      <c r="O571" s="251"/>
      <c r="P571" s="251"/>
      <c r="Q571" s="64">
        <v>1</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549</v>
      </c>
      <c r="B572" s="251"/>
      <c r="C572" s="251"/>
      <c r="D572" s="251"/>
      <c r="E572" s="251"/>
      <c r="F572" s="251"/>
      <c r="G572" s="251"/>
      <c r="H572" s="251"/>
      <c r="I572" s="251"/>
      <c r="J572" s="251"/>
      <c r="K572" s="251"/>
      <c r="L572" s="251"/>
      <c r="M572" s="251"/>
      <c r="N572" s="251"/>
      <c r="O572" s="251"/>
      <c r="P572" s="251"/>
      <c r="Q572" s="64">
        <v>1</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550</v>
      </c>
      <c r="B573" s="251"/>
      <c r="C573" s="251"/>
      <c r="D573" s="251"/>
      <c r="E573" s="251"/>
      <c r="F573" s="251"/>
      <c r="G573" s="251"/>
      <c r="H573" s="251"/>
      <c r="I573" s="251"/>
      <c r="J573" s="251"/>
      <c r="K573" s="251"/>
      <c r="L573" s="251"/>
      <c r="M573" s="251"/>
      <c r="N573" s="251"/>
      <c r="O573" s="251"/>
      <c r="P573" s="251"/>
      <c r="Q573" s="64">
        <v>1</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551</v>
      </c>
      <c r="B574" s="251"/>
      <c r="C574" s="251"/>
      <c r="D574" s="251"/>
      <c r="E574" s="251"/>
      <c r="F574" s="251"/>
      <c r="G574" s="251"/>
      <c r="H574" s="251"/>
      <c r="I574" s="251"/>
      <c r="J574" s="251"/>
      <c r="K574" s="251"/>
      <c r="L574" s="251"/>
      <c r="M574" s="251"/>
      <c r="N574" s="251"/>
      <c r="O574" s="251"/>
      <c r="P574" s="251"/>
      <c r="Q574" s="64">
        <v>1</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552</v>
      </c>
      <c r="B575" s="251"/>
      <c r="C575" s="251"/>
      <c r="D575" s="251"/>
      <c r="E575" s="251"/>
      <c r="F575" s="251"/>
      <c r="G575" s="251"/>
      <c r="H575" s="251"/>
      <c r="I575" s="251"/>
      <c r="J575" s="251"/>
      <c r="K575" s="251"/>
      <c r="L575" s="251"/>
      <c r="M575" s="251"/>
      <c r="N575" s="251"/>
      <c r="O575" s="251"/>
      <c r="P575" s="251"/>
      <c r="Q575" s="64">
        <v>1</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553</v>
      </c>
      <c r="B576" s="251"/>
      <c r="C576" s="251"/>
      <c r="D576" s="251"/>
      <c r="E576" s="251"/>
      <c r="F576" s="251"/>
      <c r="G576" s="251"/>
      <c r="H576" s="251"/>
      <c r="I576" s="251"/>
      <c r="J576" s="251"/>
      <c r="K576" s="251"/>
      <c r="L576" s="251"/>
      <c r="M576" s="251"/>
      <c r="N576" s="251"/>
      <c r="O576" s="251"/>
      <c r="P576" s="251"/>
      <c r="Q576" s="64">
        <v>1</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554</v>
      </c>
      <c r="B577" s="251"/>
      <c r="C577" s="251"/>
      <c r="D577" s="251"/>
      <c r="E577" s="251"/>
      <c r="F577" s="251"/>
      <c r="G577" s="251"/>
      <c r="H577" s="251"/>
      <c r="I577" s="251"/>
      <c r="J577" s="251"/>
      <c r="K577" s="251"/>
      <c r="L577" s="251"/>
      <c r="M577" s="251"/>
      <c r="N577" s="251"/>
      <c r="O577" s="251"/>
      <c r="P577" s="251"/>
      <c r="Q577" s="64">
        <v>1</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555</v>
      </c>
      <c r="B578" s="251"/>
      <c r="C578" s="251"/>
      <c r="D578" s="251"/>
      <c r="E578" s="251"/>
      <c r="F578" s="251"/>
      <c r="G578" s="251"/>
      <c r="H578" s="251"/>
      <c r="I578" s="251"/>
      <c r="J578" s="251"/>
      <c r="K578" s="251"/>
      <c r="L578" s="251"/>
      <c r="M578" s="251"/>
      <c r="N578" s="251"/>
      <c r="O578" s="251"/>
      <c r="P578" s="251"/>
      <c r="Q578" s="64">
        <v>1</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556</v>
      </c>
      <c r="B579" s="251"/>
      <c r="C579" s="251"/>
      <c r="D579" s="251"/>
      <c r="E579" s="251"/>
      <c r="F579" s="251"/>
      <c r="G579" s="251"/>
      <c r="H579" s="251"/>
      <c r="I579" s="251"/>
      <c r="J579" s="251"/>
      <c r="K579" s="251"/>
      <c r="L579" s="251"/>
      <c r="M579" s="251"/>
      <c r="N579" s="251"/>
      <c r="O579" s="251"/>
      <c r="P579" s="251"/>
      <c r="Q579" s="64">
        <v>1</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557</v>
      </c>
      <c r="B580" s="251"/>
      <c r="C580" s="251"/>
      <c r="D580" s="251"/>
      <c r="E580" s="251"/>
      <c r="F580" s="251"/>
      <c r="G580" s="251"/>
      <c r="H580" s="251"/>
      <c r="I580" s="251"/>
      <c r="J580" s="251"/>
      <c r="K580" s="251"/>
      <c r="L580" s="251"/>
      <c r="M580" s="251"/>
      <c r="N580" s="251"/>
      <c r="O580" s="251"/>
      <c r="P580" s="251"/>
      <c r="Q580" s="64">
        <v>1</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558</v>
      </c>
      <c r="B581" s="251"/>
      <c r="C581" s="251"/>
      <c r="D581" s="251"/>
      <c r="E581" s="251"/>
      <c r="F581" s="251"/>
      <c r="G581" s="251"/>
      <c r="H581" s="251"/>
      <c r="I581" s="251"/>
      <c r="J581" s="251"/>
      <c r="K581" s="251"/>
      <c r="L581" s="251"/>
      <c r="M581" s="251"/>
      <c r="N581" s="251"/>
      <c r="O581" s="251"/>
      <c r="P581" s="251"/>
      <c r="Q581" s="64">
        <v>1</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559</v>
      </c>
      <c r="B582" s="251"/>
      <c r="C582" s="251"/>
      <c r="D582" s="251"/>
      <c r="E582" s="251"/>
      <c r="F582" s="251"/>
      <c r="G582" s="251"/>
      <c r="H582" s="251"/>
      <c r="I582" s="251"/>
      <c r="J582" s="251"/>
      <c r="K582" s="251"/>
      <c r="L582" s="251"/>
      <c r="M582" s="251"/>
      <c r="N582" s="251"/>
      <c r="O582" s="251"/>
      <c r="P582" s="251"/>
      <c r="Q582" s="64">
        <v>1</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560</v>
      </c>
      <c r="B583" s="251"/>
      <c r="C583" s="251"/>
      <c r="D583" s="251"/>
      <c r="E583" s="251"/>
      <c r="F583" s="251"/>
      <c r="G583" s="251"/>
      <c r="H583" s="251"/>
      <c r="I583" s="251"/>
      <c r="J583" s="251"/>
      <c r="K583" s="251"/>
      <c r="L583" s="251"/>
      <c r="M583" s="251"/>
      <c r="N583" s="251"/>
      <c r="O583" s="251"/>
      <c r="P583" s="251"/>
      <c r="Q583" s="64">
        <v>1</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561</v>
      </c>
      <c r="B584" s="251"/>
      <c r="C584" s="251"/>
      <c r="D584" s="251"/>
      <c r="E584" s="251"/>
      <c r="F584" s="251"/>
      <c r="G584" s="251"/>
      <c r="H584" s="251"/>
      <c r="I584" s="251"/>
      <c r="J584" s="251"/>
      <c r="K584" s="251"/>
      <c r="L584" s="251"/>
      <c r="M584" s="251"/>
      <c r="N584" s="251"/>
      <c r="O584" s="251"/>
      <c r="P584" s="251"/>
      <c r="Q584" s="64">
        <v>1</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562</v>
      </c>
      <c r="B585" s="251"/>
      <c r="C585" s="251"/>
      <c r="D585" s="251"/>
      <c r="E585" s="251"/>
      <c r="F585" s="251"/>
      <c r="G585" s="251"/>
      <c r="H585" s="251"/>
      <c r="I585" s="251"/>
      <c r="J585" s="251"/>
      <c r="K585" s="251"/>
      <c r="L585" s="251"/>
      <c r="M585" s="251"/>
      <c r="N585" s="251"/>
      <c r="O585" s="251"/>
      <c r="P585" s="251"/>
      <c r="Q585" s="64">
        <v>1</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563</v>
      </c>
      <c r="B586" s="251"/>
      <c r="C586" s="251"/>
      <c r="D586" s="251"/>
      <c r="E586" s="251"/>
      <c r="F586" s="251"/>
      <c r="G586" s="251"/>
      <c r="H586" s="251"/>
      <c r="I586" s="251"/>
      <c r="J586" s="251"/>
      <c r="K586" s="251"/>
      <c r="L586" s="251"/>
      <c r="M586" s="251"/>
      <c r="N586" s="251"/>
      <c r="O586" s="251"/>
      <c r="P586" s="251"/>
      <c r="Q586" s="64">
        <v>1</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564</v>
      </c>
      <c r="B587" s="251"/>
      <c r="C587" s="251"/>
      <c r="D587" s="251"/>
      <c r="E587" s="251"/>
      <c r="F587" s="251"/>
      <c r="G587" s="251"/>
      <c r="H587" s="251"/>
      <c r="I587" s="251"/>
      <c r="J587" s="251"/>
      <c r="K587" s="251"/>
      <c r="L587" s="251"/>
      <c r="M587" s="251"/>
      <c r="N587" s="251"/>
      <c r="O587" s="251"/>
      <c r="P587" s="251"/>
      <c r="Q587" s="64">
        <v>1</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565</v>
      </c>
      <c r="B588" s="251"/>
      <c r="C588" s="251"/>
      <c r="D588" s="251"/>
      <c r="E588" s="251"/>
      <c r="F588" s="251"/>
      <c r="G588" s="251"/>
      <c r="H588" s="251"/>
      <c r="I588" s="251"/>
      <c r="J588" s="251"/>
      <c r="K588" s="251"/>
      <c r="L588" s="251"/>
      <c r="M588" s="251"/>
      <c r="N588" s="251"/>
      <c r="O588" s="251"/>
      <c r="P588" s="251"/>
      <c r="Q588" s="64">
        <v>1</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566</v>
      </c>
      <c r="B589" s="251"/>
      <c r="C589" s="251"/>
      <c r="D589" s="251"/>
      <c r="E589" s="251"/>
      <c r="F589" s="251"/>
      <c r="G589" s="251"/>
      <c r="H589" s="251"/>
      <c r="I589" s="251"/>
      <c r="J589" s="251"/>
      <c r="K589" s="251"/>
      <c r="L589" s="251"/>
      <c r="M589" s="251"/>
      <c r="N589" s="251"/>
      <c r="O589" s="251"/>
      <c r="P589" s="251"/>
      <c r="Q589" s="64">
        <v>1</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203</v>
      </c>
      <c r="B591" s="254"/>
      <c r="C591" s="254"/>
      <c r="D591" s="254"/>
      <c r="E591" s="254"/>
      <c r="F591" s="254"/>
      <c r="G591" s="254"/>
      <c r="H591" s="254"/>
      <c r="I591" s="254"/>
      <c r="J591" s="254"/>
      <c r="K591" s="254"/>
      <c r="L591" s="254"/>
      <c r="M591" s="254"/>
      <c r="N591" s="254"/>
      <c r="O591" s="254"/>
      <c r="P591" s="254"/>
      <c r="Q591" s="66" t="s">
        <v>194</v>
      </c>
      <c r="R591" s="255" t="s">
        <v>195</v>
      </c>
      <c r="S591" s="255"/>
      <c r="T591" s="255"/>
      <c r="U591" s="255"/>
      <c r="V591" s="255"/>
      <c r="W591" s="255"/>
      <c r="X591" s="255"/>
      <c r="Y591" s="255"/>
      <c r="Z591" s="255"/>
      <c r="AA591" s="255"/>
      <c r="AB591" s="255"/>
      <c r="AC591" s="255"/>
      <c r="AD591" s="255"/>
      <c r="AE591" s="255"/>
      <c r="AF591" s="67" t="s">
        <v>194</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567</v>
      </c>
      <c r="B592" s="251"/>
      <c r="C592" s="251"/>
      <c r="D592" s="251"/>
      <c r="E592" s="251"/>
      <c r="F592" s="251"/>
      <c r="G592" s="251"/>
      <c r="H592" s="251"/>
      <c r="I592" s="251"/>
      <c r="J592" s="251"/>
      <c r="K592" s="251"/>
      <c r="L592" s="251"/>
      <c r="M592" s="251"/>
      <c r="N592" s="251"/>
      <c r="O592" s="251"/>
      <c r="P592" s="251"/>
      <c r="Q592" s="64">
        <v>1</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568</v>
      </c>
      <c r="B593" s="251"/>
      <c r="C593" s="251"/>
      <c r="D593" s="251"/>
      <c r="E593" s="251"/>
      <c r="F593" s="251"/>
      <c r="G593" s="251"/>
      <c r="H593" s="251"/>
      <c r="I593" s="251"/>
      <c r="J593" s="251"/>
      <c r="K593" s="251"/>
      <c r="L593" s="251"/>
      <c r="M593" s="251"/>
      <c r="N593" s="251"/>
      <c r="O593" s="251"/>
      <c r="P593" s="251"/>
      <c r="Q593" s="64">
        <v>1</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569</v>
      </c>
      <c r="B594" s="251"/>
      <c r="C594" s="251"/>
      <c r="D594" s="251"/>
      <c r="E594" s="251"/>
      <c r="F594" s="251"/>
      <c r="G594" s="251"/>
      <c r="H594" s="251"/>
      <c r="I594" s="251"/>
      <c r="J594" s="251"/>
      <c r="K594" s="251"/>
      <c r="L594" s="251"/>
      <c r="M594" s="251"/>
      <c r="N594" s="251"/>
      <c r="O594" s="251"/>
      <c r="P594" s="251"/>
      <c r="Q594" s="64">
        <v>1</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570</v>
      </c>
      <c r="B595" s="251"/>
      <c r="C595" s="251"/>
      <c r="D595" s="251"/>
      <c r="E595" s="251"/>
      <c r="F595" s="251"/>
      <c r="G595" s="251"/>
      <c r="H595" s="251"/>
      <c r="I595" s="251"/>
      <c r="J595" s="251"/>
      <c r="K595" s="251"/>
      <c r="L595" s="251"/>
      <c r="M595" s="251"/>
      <c r="N595" s="251"/>
      <c r="O595" s="251"/>
      <c r="P595" s="251"/>
      <c r="Q595" s="64">
        <v>1</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571</v>
      </c>
      <c r="B596" s="251"/>
      <c r="C596" s="251"/>
      <c r="D596" s="251"/>
      <c r="E596" s="251"/>
      <c r="F596" s="251"/>
      <c r="G596" s="251"/>
      <c r="H596" s="251"/>
      <c r="I596" s="251"/>
      <c r="J596" s="251"/>
      <c r="K596" s="251"/>
      <c r="L596" s="251"/>
      <c r="M596" s="251"/>
      <c r="N596" s="251"/>
      <c r="O596" s="251"/>
      <c r="P596" s="251"/>
      <c r="Q596" s="64">
        <v>1</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572</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191</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573</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171</v>
      </c>
      <c r="B604" s="257"/>
      <c r="C604" s="257"/>
      <c r="D604" s="257"/>
      <c r="E604" s="257"/>
      <c r="F604" s="257"/>
      <c r="G604" s="257"/>
      <c r="H604" s="257"/>
      <c r="I604" s="257"/>
      <c r="J604" s="257"/>
      <c r="K604" s="257"/>
      <c r="L604" s="257"/>
      <c r="M604" s="257"/>
      <c r="N604" s="257"/>
      <c r="O604" s="257"/>
      <c r="P604" s="257"/>
      <c r="Q604" s="62" t="s">
        <v>194</v>
      </c>
      <c r="R604" s="258" t="s">
        <v>195</v>
      </c>
      <c r="S604" s="258"/>
      <c r="T604" s="258"/>
      <c r="U604" s="258"/>
      <c r="V604" s="258"/>
      <c r="W604" s="258"/>
      <c r="X604" s="258"/>
      <c r="Y604" s="258"/>
      <c r="Z604" s="258"/>
      <c r="AA604" s="258"/>
      <c r="AB604" s="258"/>
      <c r="AC604" s="258"/>
      <c r="AD604" s="258"/>
      <c r="AE604" s="258"/>
      <c r="AF604" s="63" t="s">
        <v>194</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196</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197</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574</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405</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476</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575</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576</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577</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578</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579</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580</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581</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582</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583</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584</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585</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203</v>
      </c>
      <c r="B622" s="254"/>
      <c r="C622" s="254"/>
      <c r="D622" s="254"/>
      <c r="E622" s="254"/>
      <c r="F622" s="254"/>
      <c r="G622" s="254"/>
      <c r="H622" s="254"/>
      <c r="I622" s="254"/>
      <c r="J622" s="254"/>
      <c r="K622" s="254"/>
      <c r="L622" s="254"/>
      <c r="M622" s="254"/>
      <c r="N622" s="254"/>
      <c r="O622" s="254"/>
      <c r="P622" s="254"/>
      <c r="Q622" s="66" t="s">
        <v>194</v>
      </c>
      <c r="R622" s="255" t="s">
        <v>195</v>
      </c>
      <c r="S622" s="255"/>
      <c r="T622" s="255"/>
      <c r="U622" s="255"/>
      <c r="V622" s="255"/>
      <c r="W622" s="255"/>
      <c r="X622" s="255"/>
      <c r="Y622" s="255"/>
      <c r="Z622" s="255"/>
      <c r="AA622" s="255"/>
      <c r="AB622" s="255"/>
      <c r="AC622" s="255"/>
      <c r="AD622" s="255"/>
      <c r="AE622" s="255"/>
      <c r="AF622" s="67" t="s">
        <v>194</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279</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280</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281</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282</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586</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587</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191</v>
      </c>
      <c r="AH630" s="261"/>
      <c r="AI630" s="261"/>
      <c r="AJ630" s="261"/>
      <c r="AK630" s="68">
        <f>(('Artículo 121 (resumen PI)'!C30*0.8+'Artículo 121 (resumen PI)'!F30*0.2)+('Artículo 121 (resumen PNT)'!C30*0.8+'Artículo 121 (resumen PNT)'!F30*0.2))/2</f>
        <v>74.999999999999986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193</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171</v>
      </c>
      <c r="B635" s="257"/>
      <c r="C635" s="257"/>
      <c r="D635" s="257"/>
      <c r="E635" s="257"/>
      <c r="F635" s="257"/>
      <c r="G635" s="257"/>
      <c r="H635" s="257"/>
      <c r="I635" s="257"/>
      <c r="J635" s="257"/>
      <c r="K635" s="257"/>
      <c r="L635" s="257"/>
      <c r="M635" s="257"/>
      <c r="N635" s="257"/>
      <c r="O635" s="257"/>
      <c r="P635" s="257"/>
      <c r="Q635" s="62" t="s">
        <v>194</v>
      </c>
      <c r="R635" s="258" t="s">
        <v>195</v>
      </c>
      <c r="S635" s="258"/>
      <c r="T635" s="258"/>
      <c r="U635" s="258"/>
      <c r="V635" s="258"/>
      <c r="W635" s="258"/>
      <c r="X635" s="258"/>
      <c r="Y635" s="258"/>
      <c r="Z635" s="258"/>
      <c r="AA635" s="258"/>
      <c r="AB635" s="258"/>
      <c r="AC635" s="258"/>
      <c r="AD635" s="258"/>
      <c r="AE635" s="258"/>
      <c r="AF635" s="63" t="s">
        <v>194</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196</v>
      </c>
      <c r="B636" s="251"/>
      <c r="C636" s="251"/>
      <c r="D636" s="251"/>
      <c r="E636" s="251"/>
      <c r="F636" s="251"/>
      <c r="G636" s="251"/>
      <c r="H636" s="251"/>
      <c r="I636" s="251"/>
      <c r="J636" s="251"/>
      <c r="K636" s="251"/>
      <c r="L636" s="251"/>
      <c r="M636" s="251"/>
      <c r="N636" s="251"/>
      <c r="O636" s="251"/>
      <c r="P636" s="251"/>
      <c r="Q636" s="64">
        <v>1</v>
      </c>
      <c r="R636" s="252" t="s">
        <v>310</v>
      </c>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197</v>
      </c>
      <c r="B637" s="251"/>
      <c r="C637" s="251"/>
      <c r="D637" s="251"/>
      <c r="E637" s="251"/>
      <c r="F637" s="251"/>
      <c r="G637" s="251"/>
      <c r="H637" s="251"/>
      <c r="I637" s="251"/>
      <c r="J637" s="251"/>
      <c r="K637" s="251"/>
      <c r="L637" s="251"/>
      <c r="M637" s="251"/>
      <c r="N637" s="251"/>
      <c r="O637" s="251"/>
      <c r="P637" s="251"/>
      <c r="Q637" s="64">
        <v>1</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588</v>
      </c>
      <c r="B638" s="251"/>
      <c r="C638" s="251"/>
      <c r="D638" s="251"/>
      <c r="E638" s="251"/>
      <c r="F638" s="251"/>
      <c r="G638" s="251"/>
      <c r="H638" s="251"/>
      <c r="I638" s="251"/>
      <c r="J638" s="251"/>
      <c r="K638" s="251"/>
      <c r="L638" s="251"/>
      <c r="M638" s="251"/>
      <c r="N638" s="251"/>
      <c r="O638" s="251"/>
      <c r="P638" s="251"/>
      <c r="Q638" s="64">
        <v>1</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589</v>
      </c>
      <c r="B639" s="251"/>
      <c r="C639" s="251"/>
      <c r="D639" s="251"/>
      <c r="E639" s="251"/>
      <c r="F639" s="251"/>
      <c r="G639" s="251"/>
      <c r="H639" s="251"/>
      <c r="I639" s="251"/>
      <c r="J639" s="251"/>
      <c r="K639" s="251"/>
      <c r="L639" s="251"/>
      <c r="M639" s="251"/>
      <c r="N639" s="251"/>
      <c r="O639" s="251"/>
      <c r="P639" s="251"/>
      <c r="Q639" s="64">
        <v>1</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590</v>
      </c>
      <c r="B640" s="251"/>
      <c r="C640" s="251"/>
      <c r="D640" s="251"/>
      <c r="E640" s="251"/>
      <c r="F640" s="251"/>
      <c r="G640" s="251"/>
      <c r="H640" s="251"/>
      <c r="I640" s="251"/>
      <c r="J640" s="251"/>
      <c r="K640" s="251"/>
      <c r="L640" s="251"/>
      <c r="M640" s="251"/>
      <c r="N640" s="251"/>
      <c r="O640" s="251"/>
      <c r="P640" s="251"/>
      <c r="Q640" s="64">
        <v>1</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591</v>
      </c>
      <c r="B641" s="251"/>
      <c r="C641" s="251"/>
      <c r="D641" s="251"/>
      <c r="E641" s="251"/>
      <c r="F641" s="251"/>
      <c r="G641" s="251"/>
      <c r="H641" s="251"/>
      <c r="I641" s="251"/>
      <c r="J641" s="251"/>
      <c r="K641" s="251"/>
      <c r="L641" s="251"/>
      <c r="M641" s="251"/>
      <c r="N641" s="251"/>
      <c r="O641" s="251"/>
      <c r="P641" s="251"/>
      <c r="Q641" s="64">
        <v>1</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592</v>
      </c>
      <c r="B642" s="251"/>
      <c r="C642" s="251"/>
      <c r="D642" s="251"/>
      <c r="E642" s="251"/>
      <c r="F642" s="251"/>
      <c r="G642" s="251"/>
      <c r="H642" s="251"/>
      <c r="I642" s="251"/>
      <c r="J642" s="251"/>
      <c r="K642" s="251"/>
      <c r="L642" s="251"/>
      <c r="M642" s="251"/>
      <c r="N642" s="251"/>
      <c r="O642" s="251"/>
      <c r="P642" s="251"/>
      <c r="Q642" s="64">
        <v>1</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593</v>
      </c>
      <c r="B643" s="251"/>
      <c r="C643" s="251"/>
      <c r="D643" s="251"/>
      <c r="E643" s="251"/>
      <c r="F643" s="251"/>
      <c r="G643" s="251"/>
      <c r="H643" s="251"/>
      <c r="I643" s="251"/>
      <c r="J643" s="251"/>
      <c r="K643" s="251"/>
      <c r="L643" s="251"/>
      <c r="M643" s="251"/>
      <c r="N643" s="251"/>
      <c r="O643" s="251"/>
      <c r="P643" s="251"/>
      <c r="Q643" s="64">
        <v>1</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594</v>
      </c>
      <c r="B644" s="251"/>
      <c r="C644" s="251"/>
      <c r="D644" s="251"/>
      <c r="E644" s="251"/>
      <c r="F644" s="251"/>
      <c r="G644" s="251"/>
      <c r="H644" s="251"/>
      <c r="I644" s="251"/>
      <c r="J644" s="251"/>
      <c r="K644" s="251"/>
      <c r="L644" s="251"/>
      <c r="M644" s="251"/>
      <c r="N644" s="251"/>
      <c r="O644" s="251"/>
      <c r="P644" s="251"/>
      <c r="Q644" s="64">
        <v>1</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595</v>
      </c>
      <c r="B645" s="251"/>
      <c r="C645" s="251"/>
      <c r="D645" s="251"/>
      <c r="E645" s="251"/>
      <c r="F645" s="251"/>
      <c r="G645" s="251"/>
      <c r="H645" s="251"/>
      <c r="I645" s="251"/>
      <c r="J645" s="251"/>
      <c r="K645" s="251"/>
      <c r="L645" s="251"/>
      <c r="M645" s="251"/>
      <c r="N645" s="251"/>
      <c r="O645" s="251"/>
      <c r="P645" s="251"/>
      <c r="Q645" s="64">
        <v>1</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596</v>
      </c>
      <c r="B646" s="251"/>
      <c r="C646" s="251"/>
      <c r="D646" s="251"/>
      <c r="E646" s="251"/>
      <c r="F646" s="251"/>
      <c r="G646" s="251"/>
      <c r="H646" s="251"/>
      <c r="I646" s="251"/>
      <c r="J646" s="251"/>
      <c r="K646" s="251"/>
      <c r="L646" s="251"/>
      <c r="M646" s="251"/>
      <c r="N646" s="251"/>
      <c r="O646" s="251"/>
      <c r="P646" s="251"/>
      <c r="Q646" s="64">
        <v>1</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597</v>
      </c>
      <c r="B647" s="251"/>
      <c r="C647" s="251"/>
      <c r="D647" s="251"/>
      <c r="E647" s="251"/>
      <c r="F647" s="251"/>
      <c r="G647" s="251"/>
      <c r="H647" s="251"/>
      <c r="I647" s="251"/>
      <c r="J647" s="251"/>
      <c r="K647" s="251"/>
      <c r="L647" s="251"/>
      <c r="M647" s="251"/>
      <c r="N647" s="251"/>
      <c r="O647" s="251"/>
      <c r="P647" s="251"/>
      <c r="Q647" s="64">
        <v>1</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598</v>
      </c>
      <c r="B648" s="251"/>
      <c r="C648" s="251"/>
      <c r="D648" s="251"/>
      <c r="E648" s="251"/>
      <c r="F648" s="251"/>
      <c r="G648" s="251"/>
      <c r="H648" s="251"/>
      <c r="I648" s="251"/>
      <c r="J648" s="251"/>
      <c r="K648" s="251"/>
      <c r="L648" s="251"/>
      <c r="M648" s="251"/>
      <c r="N648" s="251"/>
      <c r="O648" s="251"/>
      <c r="P648" s="251"/>
      <c r="Q648" s="64">
        <v>1</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599</v>
      </c>
      <c r="B649" s="251"/>
      <c r="C649" s="251"/>
      <c r="D649" s="251"/>
      <c r="E649" s="251"/>
      <c r="F649" s="251"/>
      <c r="G649" s="251"/>
      <c r="H649" s="251"/>
      <c r="I649" s="251"/>
      <c r="J649" s="251"/>
      <c r="K649" s="251"/>
      <c r="L649" s="251"/>
      <c r="M649" s="251"/>
      <c r="N649" s="251"/>
      <c r="O649" s="251"/>
      <c r="P649" s="251"/>
      <c r="Q649" s="64">
        <v>1</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600</v>
      </c>
      <c r="B650" s="251"/>
      <c r="C650" s="251"/>
      <c r="D650" s="251"/>
      <c r="E650" s="251"/>
      <c r="F650" s="251"/>
      <c r="G650" s="251"/>
      <c r="H650" s="251"/>
      <c r="I650" s="251"/>
      <c r="J650" s="251"/>
      <c r="K650" s="251"/>
      <c r="L650" s="251"/>
      <c r="M650" s="251"/>
      <c r="N650" s="251"/>
      <c r="O650" s="251"/>
      <c r="P650" s="251"/>
      <c r="Q650" s="64">
        <v>1</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601</v>
      </c>
      <c r="B651" s="251"/>
      <c r="C651" s="251"/>
      <c r="D651" s="251"/>
      <c r="E651" s="251"/>
      <c r="F651" s="251"/>
      <c r="G651" s="251"/>
      <c r="H651" s="251"/>
      <c r="I651" s="251"/>
      <c r="J651" s="251"/>
      <c r="K651" s="251"/>
      <c r="L651" s="251"/>
      <c r="M651" s="251"/>
      <c r="N651" s="251"/>
      <c r="O651" s="251"/>
      <c r="P651" s="251"/>
      <c r="Q651" s="64">
        <v>1</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602</v>
      </c>
      <c r="B652" s="251"/>
      <c r="C652" s="251"/>
      <c r="D652" s="251"/>
      <c r="E652" s="251"/>
      <c r="F652" s="251"/>
      <c r="G652" s="251"/>
      <c r="H652" s="251"/>
      <c r="I652" s="251"/>
      <c r="J652" s="251"/>
      <c r="K652" s="251"/>
      <c r="L652" s="251"/>
      <c r="M652" s="251"/>
      <c r="N652" s="251"/>
      <c r="O652" s="251"/>
      <c r="P652" s="251"/>
      <c r="Q652" s="64">
        <v>1</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603</v>
      </c>
      <c r="B653" s="251"/>
      <c r="C653" s="251"/>
      <c r="D653" s="251"/>
      <c r="E653" s="251"/>
      <c r="F653" s="251"/>
      <c r="G653" s="251"/>
      <c r="H653" s="251"/>
      <c r="I653" s="251"/>
      <c r="J653" s="251"/>
      <c r="K653" s="251"/>
      <c r="L653" s="251"/>
      <c r="M653" s="251"/>
      <c r="N653" s="251"/>
      <c r="O653" s="251"/>
      <c r="P653" s="251"/>
      <c r="Q653" s="64">
        <v>1</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604</v>
      </c>
      <c r="B654" s="251"/>
      <c r="C654" s="251"/>
      <c r="D654" s="251"/>
      <c r="E654" s="251"/>
      <c r="F654" s="251"/>
      <c r="G654" s="251"/>
      <c r="H654" s="251"/>
      <c r="I654" s="251"/>
      <c r="J654" s="251"/>
      <c r="K654" s="251"/>
      <c r="L654" s="251"/>
      <c r="M654" s="251"/>
      <c r="N654" s="251"/>
      <c r="O654" s="251"/>
      <c r="P654" s="251"/>
      <c r="Q654" s="64">
        <v>1</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605</v>
      </c>
      <c r="B655" s="251"/>
      <c r="C655" s="251"/>
      <c r="D655" s="251"/>
      <c r="E655" s="251"/>
      <c r="F655" s="251"/>
      <c r="G655" s="251"/>
      <c r="H655" s="251"/>
      <c r="I655" s="251"/>
      <c r="J655" s="251"/>
      <c r="K655" s="251"/>
      <c r="L655" s="251"/>
      <c r="M655" s="251"/>
      <c r="N655" s="251"/>
      <c r="O655" s="251"/>
      <c r="P655" s="251"/>
      <c r="Q655" s="64">
        <v>1</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606</v>
      </c>
      <c r="B656" s="251"/>
      <c r="C656" s="251"/>
      <c r="D656" s="251"/>
      <c r="E656" s="251"/>
      <c r="F656" s="251"/>
      <c r="G656" s="251"/>
      <c r="H656" s="251"/>
      <c r="I656" s="251"/>
      <c r="J656" s="251"/>
      <c r="K656" s="251"/>
      <c r="L656" s="251"/>
      <c r="M656" s="251"/>
      <c r="N656" s="251"/>
      <c r="O656" s="251"/>
      <c r="P656" s="251"/>
      <c r="Q656" s="64">
        <v>1</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607</v>
      </c>
      <c r="B657" s="251"/>
      <c r="C657" s="251"/>
      <c r="D657" s="251"/>
      <c r="E657" s="251"/>
      <c r="F657" s="251"/>
      <c r="G657" s="251"/>
      <c r="H657" s="251"/>
      <c r="I657" s="251"/>
      <c r="J657" s="251"/>
      <c r="K657" s="251"/>
      <c r="L657" s="251"/>
      <c r="M657" s="251"/>
      <c r="N657" s="251"/>
      <c r="O657" s="251"/>
      <c r="P657" s="251"/>
      <c r="Q657" s="64">
        <v>1</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608</v>
      </c>
      <c r="B658" s="251"/>
      <c r="C658" s="251"/>
      <c r="D658" s="251"/>
      <c r="E658" s="251"/>
      <c r="F658" s="251"/>
      <c r="G658" s="251"/>
      <c r="H658" s="251"/>
      <c r="I658" s="251"/>
      <c r="J658" s="251"/>
      <c r="K658" s="251"/>
      <c r="L658" s="251"/>
      <c r="M658" s="251"/>
      <c r="N658" s="251"/>
      <c r="O658" s="251"/>
      <c r="P658" s="251"/>
      <c r="Q658" s="64">
        <v>1</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609</v>
      </c>
      <c r="B659" s="251"/>
      <c r="C659" s="251"/>
      <c r="D659" s="251"/>
      <c r="E659" s="251"/>
      <c r="F659" s="251"/>
      <c r="G659" s="251"/>
      <c r="H659" s="251"/>
      <c r="I659" s="251"/>
      <c r="J659" s="251"/>
      <c r="K659" s="251"/>
      <c r="L659" s="251"/>
      <c r="M659" s="251"/>
      <c r="N659" s="251"/>
      <c r="O659" s="251"/>
      <c r="P659" s="251"/>
      <c r="Q659" s="64">
        <v>1</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610</v>
      </c>
      <c r="B660" s="251"/>
      <c r="C660" s="251"/>
      <c r="D660" s="251"/>
      <c r="E660" s="251"/>
      <c r="F660" s="251"/>
      <c r="G660" s="251"/>
      <c r="H660" s="251"/>
      <c r="I660" s="251"/>
      <c r="J660" s="251"/>
      <c r="K660" s="251"/>
      <c r="L660" s="251"/>
      <c r="M660" s="251"/>
      <c r="N660" s="251"/>
      <c r="O660" s="251"/>
      <c r="P660" s="251"/>
      <c r="Q660" s="64">
        <v>1</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611</v>
      </c>
      <c r="B661" s="251"/>
      <c r="C661" s="251"/>
      <c r="D661" s="251"/>
      <c r="E661" s="251"/>
      <c r="F661" s="251"/>
      <c r="G661" s="251"/>
      <c r="H661" s="251"/>
      <c r="I661" s="251"/>
      <c r="J661" s="251"/>
      <c r="K661" s="251"/>
      <c r="L661" s="251"/>
      <c r="M661" s="251"/>
      <c r="N661" s="251"/>
      <c r="O661" s="251"/>
      <c r="P661" s="251"/>
      <c r="Q661" s="64">
        <v>1</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612</v>
      </c>
      <c r="B662" s="251"/>
      <c r="C662" s="251"/>
      <c r="D662" s="251"/>
      <c r="E662" s="251"/>
      <c r="F662" s="251"/>
      <c r="G662" s="251"/>
      <c r="H662" s="251"/>
      <c r="I662" s="251"/>
      <c r="J662" s="251"/>
      <c r="K662" s="251"/>
      <c r="L662" s="251"/>
      <c r="M662" s="251"/>
      <c r="N662" s="251"/>
      <c r="O662" s="251"/>
      <c r="P662" s="251"/>
      <c r="Q662" s="64">
        <v>1</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613</v>
      </c>
      <c r="B663" s="251"/>
      <c r="C663" s="251"/>
      <c r="D663" s="251"/>
      <c r="E663" s="251"/>
      <c r="F663" s="251"/>
      <c r="G663" s="251"/>
      <c r="H663" s="251"/>
      <c r="I663" s="251"/>
      <c r="J663" s="251"/>
      <c r="K663" s="251"/>
      <c r="L663" s="251"/>
      <c r="M663" s="251"/>
      <c r="N663" s="251"/>
      <c r="O663" s="251"/>
      <c r="P663" s="251"/>
      <c r="Q663" s="64">
        <v>1</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203</v>
      </c>
      <c r="B665" s="254"/>
      <c r="C665" s="254"/>
      <c r="D665" s="254"/>
      <c r="E665" s="254"/>
      <c r="F665" s="254"/>
      <c r="G665" s="254"/>
      <c r="H665" s="254"/>
      <c r="I665" s="254"/>
      <c r="J665" s="254"/>
      <c r="K665" s="254"/>
      <c r="L665" s="254"/>
      <c r="M665" s="254"/>
      <c r="N665" s="254"/>
      <c r="O665" s="254"/>
      <c r="P665" s="254"/>
      <c r="Q665" s="66" t="s">
        <v>194</v>
      </c>
      <c r="R665" s="255" t="s">
        <v>195</v>
      </c>
      <c r="S665" s="255"/>
      <c r="T665" s="255"/>
      <c r="U665" s="255"/>
      <c r="V665" s="255"/>
      <c r="W665" s="255"/>
      <c r="X665" s="255"/>
      <c r="Y665" s="255"/>
      <c r="Z665" s="255"/>
      <c r="AA665" s="255"/>
      <c r="AB665" s="255"/>
      <c r="AC665" s="255"/>
      <c r="AD665" s="255"/>
      <c r="AE665" s="255"/>
      <c r="AF665" s="67" t="s">
        <v>194</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614</v>
      </c>
      <c r="B666" s="251"/>
      <c r="C666" s="251"/>
      <c r="D666" s="251"/>
      <c r="E666" s="251"/>
      <c r="F666" s="251"/>
      <c r="G666" s="251"/>
      <c r="H666" s="251"/>
      <c r="I666" s="251"/>
      <c r="J666" s="251"/>
      <c r="K666" s="251"/>
      <c r="L666" s="251"/>
      <c r="M666" s="251"/>
      <c r="N666" s="251"/>
      <c r="O666" s="251"/>
      <c r="P666" s="251"/>
      <c r="Q666" s="64">
        <v>1</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615</v>
      </c>
      <c r="B667" s="251"/>
      <c r="C667" s="251"/>
      <c r="D667" s="251"/>
      <c r="E667" s="251"/>
      <c r="F667" s="251"/>
      <c r="G667" s="251"/>
      <c r="H667" s="251"/>
      <c r="I667" s="251"/>
      <c r="J667" s="251"/>
      <c r="K667" s="251"/>
      <c r="L667" s="251"/>
      <c r="M667" s="251"/>
      <c r="N667" s="251"/>
      <c r="O667" s="251"/>
      <c r="P667" s="251"/>
      <c r="Q667" s="64">
        <v>1</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616</v>
      </c>
      <c r="B668" s="251"/>
      <c r="C668" s="251"/>
      <c r="D668" s="251"/>
      <c r="E668" s="251"/>
      <c r="F668" s="251"/>
      <c r="G668" s="251"/>
      <c r="H668" s="251"/>
      <c r="I668" s="251"/>
      <c r="J668" s="251"/>
      <c r="K668" s="251"/>
      <c r="L668" s="251"/>
      <c r="M668" s="251"/>
      <c r="N668" s="251"/>
      <c r="O668" s="251"/>
      <c r="P668" s="251"/>
      <c r="Q668" s="64">
        <v>1</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617</v>
      </c>
      <c r="B669" s="251"/>
      <c r="C669" s="251"/>
      <c r="D669" s="251"/>
      <c r="E669" s="251"/>
      <c r="F669" s="251"/>
      <c r="G669" s="251"/>
      <c r="H669" s="251"/>
      <c r="I669" s="251"/>
      <c r="J669" s="251"/>
      <c r="K669" s="251"/>
      <c r="L669" s="251"/>
      <c r="M669" s="251"/>
      <c r="N669" s="251"/>
      <c r="O669" s="251"/>
      <c r="P669" s="251"/>
      <c r="Q669" s="64">
        <v>1</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618</v>
      </c>
      <c r="B670" s="251"/>
      <c r="C670" s="251"/>
      <c r="D670" s="251"/>
      <c r="E670" s="251"/>
      <c r="F670" s="251"/>
      <c r="G670" s="251"/>
      <c r="H670" s="251"/>
      <c r="I670" s="251"/>
      <c r="J670" s="251"/>
      <c r="K670" s="251"/>
      <c r="L670" s="251"/>
      <c r="M670" s="251"/>
      <c r="N670" s="251"/>
      <c r="O670" s="251"/>
      <c r="P670" s="251"/>
      <c r="Q670" s="64">
        <v>1</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619</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191</v>
      </c>
      <c r="AH673" s="261"/>
      <c r="AI673" s="261"/>
      <c r="AJ673" s="261"/>
      <c r="AK673" s="68">
        <f>(('Artículo 121 (resumen PI)'!C31*0.8+'Artículo 121 (resumen PI)'!F31*0.2)+('Artículo 121 (resumen PNT)'!C31*0.8+'Artículo 121 (resumen PNT)'!F31*0.2))/2</f>
        <v>74.999999999999972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193</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171</v>
      </c>
      <c r="B678" s="257"/>
      <c r="C678" s="257"/>
      <c r="D678" s="257"/>
      <c r="E678" s="257"/>
      <c r="F678" s="257"/>
      <c r="G678" s="257"/>
      <c r="H678" s="257"/>
      <c r="I678" s="257"/>
      <c r="J678" s="257"/>
      <c r="K678" s="257"/>
      <c r="L678" s="257"/>
      <c r="M678" s="257"/>
      <c r="N678" s="257"/>
      <c r="O678" s="257"/>
      <c r="P678" s="257"/>
      <c r="Q678" s="62" t="s">
        <v>194</v>
      </c>
      <c r="R678" s="258" t="s">
        <v>195</v>
      </c>
      <c r="S678" s="258"/>
      <c r="T678" s="258"/>
      <c r="U678" s="258"/>
      <c r="V678" s="258"/>
      <c r="W678" s="258"/>
      <c r="X678" s="258"/>
      <c r="Y678" s="258"/>
      <c r="Z678" s="258"/>
      <c r="AA678" s="258"/>
      <c r="AB678" s="258"/>
      <c r="AC678" s="258"/>
      <c r="AD678" s="258"/>
      <c r="AE678" s="258"/>
      <c r="AF678" s="63" t="s">
        <v>194</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196</v>
      </c>
      <c r="B679" s="251"/>
      <c r="C679" s="251"/>
      <c r="D679" s="251"/>
      <c r="E679" s="251"/>
      <c r="F679" s="251"/>
      <c r="G679" s="251"/>
      <c r="H679" s="251"/>
      <c r="I679" s="251"/>
      <c r="J679" s="251"/>
      <c r="K679" s="251"/>
      <c r="L679" s="251"/>
      <c r="M679" s="251"/>
      <c r="N679" s="251"/>
      <c r="O679" s="251"/>
      <c r="P679" s="251"/>
      <c r="Q679" s="64">
        <v>1</v>
      </c>
      <c r="R679" s="252" t="s">
        <v>310</v>
      </c>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197</v>
      </c>
      <c r="B680" s="251"/>
      <c r="C680" s="251"/>
      <c r="D680" s="251"/>
      <c r="E680" s="251"/>
      <c r="F680" s="251"/>
      <c r="G680" s="251"/>
      <c r="H680" s="251"/>
      <c r="I680" s="251"/>
      <c r="J680" s="251"/>
      <c r="K680" s="251"/>
      <c r="L680" s="251"/>
      <c r="M680" s="251"/>
      <c r="N680" s="251"/>
      <c r="O680" s="251"/>
      <c r="P680" s="251"/>
      <c r="Q680" s="64">
        <v>1</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620</v>
      </c>
      <c r="B681" s="251"/>
      <c r="C681" s="251"/>
      <c r="D681" s="251"/>
      <c r="E681" s="251"/>
      <c r="F681" s="251"/>
      <c r="G681" s="251"/>
      <c r="H681" s="251"/>
      <c r="I681" s="251"/>
      <c r="J681" s="251"/>
      <c r="K681" s="251"/>
      <c r="L681" s="251"/>
      <c r="M681" s="251"/>
      <c r="N681" s="251"/>
      <c r="O681" s="251"/>
      <c r="P681" s="251"/>
      <c r="Q681" s="64">
        <v>1</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621</v>
      </c>
      <c r="B682" s="251"/>
      <c r="C682" s="251"/>
      <c r="D682" s="251"/>
      <c r="E682" s="251"/>
      <c r="F682" s="251"/>
      <c r="G682" s="251"/>
      <c r="H682" s="251"/>
      <c r="I682" s="251"/>
      <c r="J682" s="251"/>
      <c r="K682" s="251"/>
      <c r="L682" s="251"/>
      <c r="M682" s="251"/>
      <c r="N682" s="251"/>
      <c r="O682" s="251"/>
      <c r="P682" s="251"/>
      <c r="Q682" s="64">
        <v>1</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622</v>
      </c>
      <c r="B683" s="251"/>
      <c r="C683" s="251"/>
      <c r="D683" s="251"/>
      <c r="E683" s="251"/>
      <c r="F683" s="251"/>
      <c r="G683" s="251"/>
      <c r="H683" s="251"/>
      <c r="I683" s="251"/>
      <c r="J683" s="251"/>
      <c r="K683" s="251"/>
      <c r="L683" s="251"/>
      <c r="M683" s="251"/>
      <c r="N683" s="251"/>
      <c r="O683" s="251"/>
      <c r="P683" s="251"/>
      <c r="Q683" s="64">
        <v>1</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623</v>
      </c>
      <c r="B684" s="251"/>
      <c r="C684" s="251"/>
      <c r="D684" s="251"/>
      <c r="E684" s="251"/>
      <c r="F684" s="251"/>
      <c r="G684" s="251"/>
      <c r="H684" s="251"/>
      <c r="I684" s="251"/>
      <c r="J684" s="251"/>
      <c r="K684" s="251"/>
      <c r="L684" s="251"/>
      <c r="M684" s="251"/>
      <c r="N684" s="251"/>
      <c r="O684" s="251"/>
      <c r="P684" s="251"/>
      <c r="Q684" s="64">
        <v>1</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624</v>
      </c>
      <c r="B685" s="251"/>
      <c r="C685" s="251"/>
      <c r="D685" s="251"/>
      <c r="E685" s="251"/>
      <c r="F685" s="251"/>
      <c r="G685" s="251"/>
      <c r="H685" s="251"/>
      <c r="I685" s="251"/>
      <c r="J685" s="251"/>
      <c r="K685" s="251"/>
      <c r="L685" s="251"/>
      <c r="M685" s="251"/>
      <c r="N685" s="251"/>
      <c r="O685" s="251"/>
      <c r="P685" s="251"/>
      <c r="Q685" s="64">
        <v>1</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625</v>
      </c>
      <c r="B686" s="251"/>
      <c r="C686" s="251"/>
      <c r="D686" s="251"/>
      <c r="E686" s="251"/>
      <c r="F686" s="251"/>
      <c r="G686" s="251"/>
      <c r="H686" s="251"/>
      <c r="I686" s="251"/>
      <c r="J686" s="251"/>
      <c r="K686" s="251"/>
      <c r="L686" s="251"/>
      <c r="M686" s="251"/>
      <c r="N686" s="251"/>
      <c r="O686" s="251"/>
      <c r="P686" s="251"/>
      <c r="Q686" s="64">
        <v>1</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626</v>
      </c>
      <c r="B687" s="251"/>
      <c r="C687" s="251"/>
      <c r="D687" s="251"/>
      <c r="E687" s="251"/>
      <c r="F687" s="251"/>
      <c r="G687" s="251"/>
      <c r="H687" s="251"/>
      <c r="I687" s="251"/>
      <c r="J687" s="251"/>
      <c r="K687" s="251"/>
      <c r="L687" s="251"/>
      <c r="M687" s="251"/>
      <c r="N687" s="251"/>
      <c r="O687" s="251"/>
      <c r="P687" s="251"/>
      <c r="Q687" s="64">
        <v>1</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627</v>
      </c>
      <c r="B688" s="251"/>
      <c r="C688" s="251"/>
      <c r="D688" s="251"/>
      <c r="E688" s="251"/>
      <c r="F688" s="251"/>
      <c r="G688" s="251"/>
      <c r="H688" s="251"/>
      <c r="I688" s="251"/>
      <c r="J688" s="251"/>
      <c r="K688" s="251"/>
      <c r="L688" s="251"/>
      <c r="M688" s="251"/>
      <c r="N688" s="251"/>
      <c r="O688" s="251"/>
      <c r="P688" s="251"/>
      <c r="Q688" s="64">
        <v>1</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628</v>
      </c>
      <c r="B689" s="251"/>
      <c r="C689" s="251"/>
      <c r="D689" s="251"/>
      <c r="E689" s="251"/>
      <c r="F689" s="251"/>
      <c r="G689" s="251"/>
      <c r="H689" s="251"/>
      <c r="I689" s="251"/>
      <c r="J689" s="251"/>
      <c r="K689" s="251"/>
      <c r="L689" s="251"/>
      <c r="M689" s="251"/>
      <c r="N689" s="251"/>
      <c r="O689" s="251"/>
      <c r="P689" s="251"/>
      <c r="Q689" s="64">
        <v>1</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629</v>
      </c>
      <c r="B690" s="251"/>
      <c r="C690" s="251"/>
      <c r="D690" s="251"/>
      <c r="E690" s="251"/>
      <c r="F690" s="251"/>
      <c r="G690" s="251"/>
      <c r="H690" s="251"/>
      <c r="I690" s="251"/>
      <c r="J690" s="251"/>
      <c r="K690" s="251"/>
      <c r="L690" s="251"/>
      <c r="M690" s="251"/>
      <c r="N690" s="251"/>
      <c r="O690" s="251"/>
      <c r="P690" s="251"/>
      <c r="Q690" s="64">
        <v>1</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630</v>
      </c>
      <c r="B691" s="251"/>
      <c r="C691" s="251"/>
      <c r="D691" s="251"/>
      <c r="E691" s="251"/>
      <c r="F691" s="251"/>
      <c r="G691" s="251"/>
      <c r="H691" s="251"/>
      <c r="I691" s="251"/>
      <c r="J691" s="251"/>
      <c r="K691" s="251"/>
      <c r="L691" s="251"/>
      <c r="M691" s="251"/>
      <c r="N691" s="251"/>
      <c r="O691" s="251"/>
      <c r="P691" s="251"/>
      <c r="Q691" s="64">
        <v>1</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631</v>
      </c>
      <c r="B692" s="251"/>
      <c r="C692" s="251"/>
      <c r="D692" s="251"/>
      <c r="E692" s="251"/>
      <c r="F692" s="251"/>
      <c r="G692" s="251"/>
      <c r="H692" s="251"/>
      <c r="I692" s="251"/>
      <c r="J692" s="251"/>
      <c r="K692" s="251"/>
      <c r="L692" s="251"/>
      <c r="M692" s="251"/>
      <c r="N692" s="251"/>
      <c r="O692" s="251"/>
      <c r="P692" s="251"/>
      <c r="Q692" s="64">
        <v>1</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632</v>
      </c>
      <c r="B693" s="251"/>
      <c r="C693" s="251"/>
      <c r="D693" s="251"/>
      <c r="E693" s="251"/>
      <c r="F693" s="251"/>
      <c r="G693" s="251"/>
      <c r="H693" s="251"/>
      <c r="I693" s="251"/>
      <c r="J693" s="251"/>
      <c r="K693" s="251"/>
      <c r="L693" s="251"/>
      <c r="M693" s="251"/>
      <c r="N693" s="251"/>
      <c r="O693" s="251"/>
      <c r="P693" s="251"/>
      <c r="Q693" s="64">
        <v>1</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633</v>
      </c>
      <c r="B694" s="251"/>
      <c r="C694" s="251"/>
      <c r="D694" s="251"/>
      <c r="E694" s="251"/>
      <c r="F694" s="251"/>
      <c r="G694" s="251"/>
      <c r="H694" s="251"/>
      <c r="I694" s="251"/>
      <c r="J694" s="251"/>
      <c r="K694" s="251"/>
      <c r="L694" s="251"/>
      <c r="M694" s="251"/>
      <c r="N694" s="251"/>
      <c r="O694" s="251"/>
      <c r="P694" s="251"/>
      <c r="Q694" s="64">
        <v>1</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602</v>
      </c>
      <c r="B695" s="251"/>
      <c r="C695" s="251"/>
      <c r="D695" s="251"/>
      <c r="E695" s="251"/>
      <c r="F695" s="251"/>
      <c r="G695" s="251"/>
      <c r="H695" s="251"/>
      <c r="I695" s="251"/>
      <c r="J695" s="251"/>
      <c r="K695" s="251"/>
      <c r="L695" s="251"/>
      <c r="M695" s="251"/>
      <c r="N695" s="251"/>
      <c r="O695" s="251"/>
      <c r="P695" s="251"/>
      <c r="Q695" s="64">
        <v>1</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634</v>
      </c>
      <c r="B696" s="251"/>
      <c r="C696" s="251"/>
      <c r="D696" s="251"/>
      <c r="E696" s="251"/>
      <c r="F696" s="251"/>
      <c r="G696" s="251"/>
      <c r="H696" s="251"/>
      <c r="I696" s="251"/>
      <c r="J696" s="251"/>
      <c r="K696" s="251"/>
      <c r="L696" s="251"/>
      <c r="M696" s="251"/>
      <c r="N696" s="251"/>
      <c r="O696" s="251"/>
      <c r="P696" s="251"/>
      <c r="Q696" s="64">
        <v>1</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604</v>
      </c>
      <c r="B697" s="251"/>
      <c r="C697" s="251"/>
      <c r="D697" s="251"/>
      <c r="E697" s="251"/>
      <c r="F697" s="251"/>
      <c r="G697" s="251"/>
      <c r="H697" s="251"/>
      <c r="I697" s="251"/>
      <c r="J697" s="251"/>
      <c r="K697" s="251"/>
      <c r="L697" s="251"/>
      <c r="M697" s="251"/>
      <c r="N697" s="251"/>
      <c r="O697" s="251"/>
      <c r="P697" s="251"/>
      <c r="Q697" s="64">
        <v>1</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605</v>
      </c>
      <c r="B698" s="251"/>
      <c r="C698" s="251"/>
      <c r="D698" s="251"/>
      <c r="E698" s="251"/>
      <c r="F698" s="251"/>
      <c r="G698" s="251"/>
      <c r="H698" s="251"/>
      <c r="I698" s="251"/>
      <c r="J698" s="251"/>
      <c r="K698" s="251"/>
      <c r="L698" s="251"/>
      <c r="M698" s="251"/>
      <c r="N698" s="251"/>
      <c r="O698" s="251"/>
      <c r="P698" s="251"/>
      <c r="Q698" s="64">
        <v>1</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635</v>
      </c>
      <c r="B699" s="251"/>
      <c r="C699" s="251"/>
      <c r="D699" s="251"/>
      <c r="E699" s="251"/>
      <c r="F699" s="251"/>
      <c r="G699" s="251"/>
      <c r="H699" s="251"/>
      <c r="I699" s="251"/>
      <c r="J699" s="251"/>
      <c r="K699" s="251"/>
      <c r="L699" s="251"/>
      <c r="M699" s="251"/>
      <c r="N699" s="251"/>
      <c r="O699" s="251"/>
      <c r="P699" s="251"/>
      <c r="Q699" s="64">
        <v>1</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636</v>
      </c>
      <c r="B700" s="251"/>
      <c r="C700" s="251"/>
      <c r="D700" s="251"/>
      <c r="E700" s="251"/>
      <c r="F700" s="251"/>
      <c r="G700" s="251"/>
      <c r="H700" s="251"/>
      <c r="I700" s="251"/>
      <c r="J700" s="251"/>
      <c r="K700" s="251"/>
      <c r="L700" s="251"/>
      <c r="M700" s="251"/>
      <c r="N700" s="251"/>
      <c r="O700" s="251"/>
      <c r="P700" s="251"/>
      <c r="Q700" s="64">
        <v>1</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637</v>
      </c>
      <c r="B701" s="251"/>
      <c r="C701" s="251"/>
      <c r="D701" s="251"/>
      <c r="E701" s="251"/>
      <c r="F701" s="251"/>
      <c r="G701" s="251"/>
      <c r="H701" s="251"/>
      <c r="I701" s="251"/>
      <c r="J701" s="251"/>
      <c r="K701" s="251"/>
      <c r="L701" s="251"/>
      <c r="M701" s="251"/>
      <c r="N701" s="251"/>
      <c r="O701" s="251"/>
      <c r="P701" s="251"/>
      <c r="Q701" s="64">
        <v>1</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609</v>
      </c>
      <c r="B702" s="251"/>
      <c r="C702" s="251"/>
      <c r="D702" s="251"/>
      <c r="E702" s="251"/>
      <c r="F702" s="251"/>
      <c r="G702" s="251"/>
      <c r="H702" s="251"/>
      <c r="I702" s="251"/>
      <c r="J702" s="251"/>
      <c r="K702" s="251"/>
      <c r="L702" s="251"/>
      <c r="M702" s="251"/>
      <c r="N702" s="251"/>
      <c r="O702" s="251"/>
      <c r="P702" s="251"/>
      <c r="Q702" s="64">
        <v>1</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638</v>
      </c>
      <c r="B703" s="251"/>
      <c r="C703" s="251"/>
      <c r="D703" s="251"/>
      <c r="E703" s="251"/>
      <c r="F703" s="251"/>
      <c r="G703" s="251"/>
      <c r="H703" s="251"/>
      <c r="I703" s="251"/>
      <c r="J703" s="251"/>
      <c r="K703" s="251"/>
      <c r="L703" s="251"/>
      <c r="M703" s="251"/>
      <c r="N703" s="251"/>
      <c r="O703" s="251"/>
      <c r="P703" s="251"/>
      <c r="Q703" s="64">
        <v>1</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639</v>
      </c>
      <c r="B704" s="251"/>
      <c r="C704" s="251"/>
      <c r="D704" s="251"/>
      <c r="E704" s="251"/>
      <c r="F704" s="251"/>
      <c r="G704" s="251"/>
      <c r="H704" s="251"/>
      <c r="I704" s="251"/>
      <c r="J704" s="251"/>
      <c r="K704" s="251"/>
      <c r="L704" s="251"/>
      <c r="M704" s="251"/>
      <c r="N704" s="251"/>
      <c r="O704" s="251"/>
      <c r="P704" s="251"/>
      <c r="Q704" s="64">
        <v>1</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640</v>
      </c>
      <c r="B705" s="251"/>
      <c r="C705" s="251"/>
      <c r="D705" s="251"/>
      <c r="E705" s="251"/>
      <c r="F705" s="251"/>
      <c r="G705" s="251"/>
      <c r="H705" s="251"/>
      <c r="I705" s="251"/>
      <c r="J705" s="251"/>
      <c r="K705" s="251"/>
      <c r="L705" s="251"/>
      <c r="M705" s="251"/>
      <c r="N705" s="251"/>
      <c r="O705" s="251"/>
      <c r="P705" s="251"/>
      <c r="Q705" s="64">
        <v>1</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641</v>
      </c>
      <c r="B706" s="251"/>
      <c r="C706" s="251"/>
      <c r="D706" s="251"/>
      <c r="E706" s="251"/>
      <c r="F706" s="251"/>
      <c r="G706" s="251"/>
      <c r="H706" s="251"/>
      <c r="I706" s="251"/>
      <c r="J706" s="251"/>
      <c r="K706" s="251"/>
      <c r="L706" s="251"/>
      <c r="M706" s="251"/>
      <c r="N706" s="251"/>
      <c r="O706" s="251"/>
      <c r="P706" s="251"/>
      <c r="Q706" s="64">
        <v>1</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642</v>
      </c>
      <c r="B707" s="251"/>
      <c r="C707" s="251"/>
      <c r="D707" s="251"/>
      <c r="E707" s="251"/>
      <c r="F707" s="251"/>
      <c r="G707" s="251"/>
      <c r="H707" s="251"/>
      <c r="I707" s="251"/>
      <c r="J707" s="251"/>
      <c r="K707" s="251"/>
      <c r="L707" s="251"/>
      <c r="M707" s="251"/>
      <c r="N707" s="251"/>
      <c r="O707" s="251"/>
      <c r="P707" s="251"/>
      <c r="Q707" s="64">
        <v>1</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203</v>
      </c>
      <c r="B709" s="254"/>
      <c r="C709" s="254"/>
      <c r="D709" s="254"/>
      <c r="E709" s="254"/>
      <c r="F709" s="254"/>
      <c r="G709" s="254"/>
      <c r="H709" s="254"/>
      <c r="I709" s="254"/>
      <c r="J709" s="254"/>
      <c r="K709" s="254"/>
      <c r="L709" s="254"/>
      <c r="M709" s="254"/>
      <c r="N709" s="254"/>
      <c r="O709" s="254"/>
      <c r="P709" s="254"/>
      <c r="Q709" s="66" t="s">
        <v>194</v>
      </c>
      <c r="R709" s="255" t="s">
        <v>195</v>
      </c>
      <c r="S709" s="255"/>
      <c r="T709" s="255"/>
      <c r="U709" s="255"/>
      <c r="V709" s="255"/>
      <c r="W709" s="255"/>
      <c r="X709" s="255"/>
      <c r="Y709" s="255"/>
      <c r="Z709" s="255"/>
      <c r="AA709" s="255"/>
      <c r="AB709" s="255"/>
      <c r="AC709" s="255"/>
      <c r="AD709" s="255"/>
      <c r="AE709" s="255"/>
      <c r="AF709" s="67" t="s">
        <v>194</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643</v>
      </c>
      <c r="B710" s="251"/>
      <c r="C710" s="251"/>
      <c r="D710" s="251"/>
      <c r="E710" s="251"/>
      <c r="F710" s="251"/>
      <c r="G710" s="251"/>
      <c r="H710" s="251"/>
      <c r="I710" s="251"/>
      <c r="J710" s="251"/>
      <c r="K710" s="251"/>
      <c r="L710" s="251"/>
      <c r="M710" s="251"/>
      <c r="N710" s="251"/>
      <c r="O710" s="251"/>
      <c r="P710" s="251"/>
      <c r="Q710" s="64">
        <v>1</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644</v>
      </c>
      <c r="B711" s="251"/>
      <c r="C711" s="251"/>
      <c r="D711" s="251"/>
      <c r="E711" s="251"/>
      <c r="F711" s="251"/>
      <c r="G711" s="251"/>
      <c r="H711" s="251"/>
      <c r="I711" s="251"/>
      <c r="J711" s="251"/>
      <c r="K711" s="251"/>
      <c r="L711" s="251"/>
      <c r="M711" s="251"/>
      <c r="N711" s="251"/>
      <c r="O711" s="251"/>
      <c r="P711" s="251"/>
      <c r="Q711" s="64">
        <v>1</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645</v>
      </c>
      <c r="B712" s="251"/>
      <c r="C712" s="251"/>
      <c r="D712" s="251"/>
      <c r="E712" s="251"/>
      <c r="F712" s="251"/>
      <c r="G712" s="251"/>
      <c r="H712" s="251"/>
      <c r="I712" s="251"/>
      <c r="J712" s="251"/>
      <c r="K712" s="251"/>
      <c r="L712" s="251"/>
      <c r="M712" s="251"/>
      <c r="N712" s="251"/>
      <c r="O712" s="251"/>
      <c r="P712" s="251"/>
      <c r="Q712" s="64">
        <v>1</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646</v>
      </c>
      <c r="B713" s="251"/>
      <c r="C713" s="251"/>
      <c r="D713" s="251"/>
      <c r="E713" s="251"/>
      <c r="F713" s="251"/>
      <c r="G713" s="251"/>
      <c r="H713" s="251"/>
      <c r="I713" s="251"/>
      <c r="J713" s="251"/>
      <c r="K713" s="251"/>
      <c r="L713" s="251"/>
      <c r="M713" s="251"/>
      <c r="N713" s="251"/>
      <c r="O713" s="251"/>
      <c r="P713" s="251"/>
      <c r="Q713" s="64">
        <v>1</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647</v>
      </c>
      <c r="B714" s="251"/>
      <c r="C714" s="251"/>
      <c r="D714" s="251"/>
      <c r="E714" s="251"/>
      <c r="F714" s="251"/>
      <c r="G714" s="251"/>
      <c r="H714" s="251"/>
      <c r="I714" s="251"/>
      <c r="J714" s="251"/>
      <c r="K714" s="251"/>
      <c r="L714" s="251"/>
      <c r="M714" s="251"/>
      <c r="N714" s="251"/>
      <c r="O714" s="251"/>
      <c r="P714" s="251"/>
      <c r="Q714" s="64">
        <v>1</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648</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191</v>
      </c>
      <c r="AH717" s="261"/>
      <c r="AI717" s="261"/>
      <c r="AJ717" s="261"/>
      <c r="AK717" s="68">
        <f>(('Artículo 121 (resumen PI)'!C32*0.8+'Artículo 121 (resumen PI)'!F32*0.2)+('Artículo 121 (resumen PNT)'!C32*0.8+'Artículo 121 (resumen PNT)'!F32*0.2))/2</f>
        <v>99.000000000000114</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649</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171</v>
      </c>
      <c r="B722" s="257"/>
      <c r="C722" s="257"/>
      <c r="D722" s="257"/>
      <c r="E722" s="257"/>
      <c r="F722" s="257"/>
      <c r="G722" s="257"/>
      <c r="H722" s="257"/>
      <c r="I722" s="257"/>
      <c r="J722" s="257"/>
      <c r="K722" s="257"/>
      <c r="L722" s="257"/>
      <c r="M722" s="257"/>
      <c r="N722" s="257"/>
      <c r="O722" s="257"/>
      <c r="P722" s="257"/>
      <c r="Q722" s="62" t="s">
        <v>194</v>
      </c>
      <c r="R722" s="258" t="s">
        <v>195</v>
      </c>
      <c r="S722" s="258"/>
      <c r="T722" s="258"/>
      <c r="U722" s="258"/>
      <c r="V722" s="258"/>
      <c r="W722" s="258"/>
      <c r="X722" s="258"/>
      <c r="Y722" s="258"/>
      <c r="Z722" s="258"/>
      <c r="AA722" s="258"/>
      <c r="AB722" s="258"/>
      <c r="AC722" s="258"/>
      <c r="AD722" s="258"/>
      <c r="AE722" s="258"/>
      <c r="AF722" s="63" t="s">
        <v>194</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196</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197</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650</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651</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652</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653</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654</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655</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656</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657</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658</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659</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660</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661</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662</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663</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664</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665</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666</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667</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668</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669</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670</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671</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672</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673</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674</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675</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676</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677</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678</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679</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680</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681</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682</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683</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684</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685</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686</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687</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688</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689</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690</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691</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692</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693</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694</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695</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696</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697</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698</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699</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700</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701</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702</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703</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203</v>
      </c>
      <c r="B780" s="254"/>
      <c r="C780" s="254"/>
      <c r="D780" s="254"/>
      <c r="E780" s="254"/>
      <c r="F780" s="254"/>
      <c r="G780" s="254"/>
      <c r="H780" s="254"/>
      <c r="I780" s="254"/>
      <c r="J780" s="254"/>
      <c r="K780" s="254"/>
      <c r="L780" s="254"/>
      <c r="M780" s="254"/>
      <c r="N780" s="254"/>
      <c r="O780" s="254"/>
      <c r="P780" s="254"/>
      <c r="Q780" s="66" t="s">
        <v>194</v>
      </c>
      <c r="R780" s="255" t="s">
        <v>195</v>
      </c>
      <c r="S780" s="255"/>
      <c r="T780" s="255"/>
      <c r="U780" s="255"/>
      <c r="V780" s="255"/>
      <c r="W780" s="255"/>
      <c r="X780" s="255"/>
      <c r="Y780" s="255"/>
      <c r="Z780" s="255"/>
      <c r="AA780" s="255"/>
      <c r="AB780" s="255"/>
      <c r="AC780" s="255"/>
      <c r="AD780" s="255"/>
      <c r="AE780" s="255"/>
      <c r="AF780" s="67" t="s">
        <v>194</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704</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705</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706</v>
      </c>
      <c r="B783" s="251"/>
      <c r="C783" s="251"/>
      <c r="D783" s="251"/>
      <c r="E783" s="251"/>
      <c r="F783" s="251"/>
      <c r="G783" s="251"/>
      <c r="H783" s="251"/>
      <c r="I783" s="251"/>
      <c r="J783" s="251"/>
      <c r="K783" s="251"/>
      <c r="L783" s="251"/>
      <c r="M783" s="251"/>
      <c r="N783" s="251"/>
      <c r="O783" s="251"/>
      <c r="P783" s="251"/>
      <c r="Q783" s="64">
        <v>1</v>
      </c>
      <c r="R783" s="252" t="s">
        <v>707</v>
      </c>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708</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709</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710</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191</v>
      </c>
      <c r="AH788" s="261"/>
      <c r="AI788" s="261"/>
      <c r="AJ788" s="261"/>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711</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171</v>
      </c>
      <c r="B793" s="257"/>
      <c r="C793" s="257"/>
      <c r="D793" s="257"/>
      <c r="E793" s="257"/>
      <c r="F793" s="257"/>
      <c r="G793" s="257"/>
      <c r="H793" s="257"/>
      <c r="I793" s="257"/>
      <c r="J793" s="257"/>
      <c r="K793" s="257"/>
      <c r="L793" s="257"/>
      <c r="M793" s="257"/>
      <c r="N793" s="257"/>
      <c r="O793" s="257"/>
      <c r="P793" s="257"/>
      <c r="Q793" s="62" t="s">
        <v>194</v>
      </c>
      <c r="R793" s="258" t="s">
        <v>195</v>
      </c>
      <c r="S793" s="258"/>
      <c r="T793" s="258"/>
      <c r="U793" s="258"/>
      <c r="V793" s="258"/>
      <c r="W793" s="258"/>
      <c r="X793" s="258"/>
      <c r="Y793" s="258"/>
      <c r="Z793" s="258"/>
      <c r="AA793" s="258"/>
      <c r="AB793" s="258"/>
      <c r="AC793" s="258"/>
      <c r="AD793" s="258"/>
      <c r="AE793" s="258"/>
      <c r="AF793" s="63" t="s">
        <v>194</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196</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197</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712</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713</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714</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715</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716</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717</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718</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719</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203</v>
      </c>
      <c r="B805" s="254"/>
      <c r="C805" s="254"/>
      <c r="D805" s="254"/>
      <c r="E805" s="254"/>
      <c r="F805" s="254"/>
      <c r="G805" s="254"/>
      <c r="H805" s="254"/>
      <c r="I805" s="254"/>
      <c r="J805" s="254"/>
      <c r="K805" s="254"/>
      <c r="L805" s="254"/>
      <c r="M805" s="254"/>
      <c r="N805" s="254"/>
      <c r="O805" s="254"/>
      <c r="P805" s="254"/>
      <c r="Q805" s="66" t="s">
        <v>194</v>
      </c>
      <c r="R805" s="255" t="s">
        <v>195</v>
      </c>
      <c r="S805" s="255"/>
      <c r="T805" s="255"/>
      <c r="U805" s="255"/>
      <c r="V805" s="255"/>
      <c r="W805" s="255"/>
      <c r="X805" s="255"/>
      <c r="Y805" s="255"/>
      <c r="Z805" s="255"/>
      <c r="AA805" s="255"/>
      <c r="AB805" s="255"/>
      <c r="AC805" s="255"/>
      <c r="AD805" s="255"/>
      <c r="AE805" s="255"/>
      <c r="AF805" s="67" t="s">
        <v>194</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720</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721</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722</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723</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724</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725</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191</v>
      </c>
      <c r="AH813" s="261"/>
      <c r="AI813" s="261"/>
      <c r="AJ813" s="261"/>
      <c r="AK813" s="68">
        <f>(('Artículo 121 (resumen PI)'!C34*0.8+'Artículo 121 (resumen PI)'!F34*0.2)+('Artículo 121 (resumen PNT)'!C34*0.8+'Artículo 121 (resumen PNT)'!F34*0.2))/2</f>
        <v>98.571428571428569</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726</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171</v>
      </c>
      <c r="B818" s="257"/>
      <c r="C818" s="257"/>
      <c r="D818" s="257"/>
      <c r="E818" s="257"/>
      <c r="F818" s="257"/>
      <c r="G818" s="257"/>
      <c r="H818" s="257"/>
      <c r="I818" s="257"/>
      <c r="J818" s="257"/>
      <c r="K818" s="257"/>
      <c r="L818" s="257"/>
      <c r="M818" s="257"/>
      <c r="N818" s="257"/>
      <c r="O818" s="257"/>
      <c r="P818" s="257"/>
      <c r="Q818" s="62" t="s">
        <v>194</v>
      </c>
      <c r="R818" s="258" t="s">
        <v>195</v>
      </c>
      <c r="S818" s="258"/>
      <c r="T818" s="258"/>
      <c r="U818" s="258"/>
      <c r="V818" s="258"/>
      <c r="W818" s="258"/>
      <c r="X818" s="258"/>
      <c r="Y818" s="258"/>
      <c r="Z818" s="258"/>
      <c r="AA818" s="258"/>
      <c r="AB818" s="258"/>
      <c r="AC818" s="258"/>
      <c r="AD818" s="258"/>
      <c r="AE818" s="258"/>
      <c r="AF818" s="63" t="s">
        <v>194</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727</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172</v>
      </c>
      <c r="B821" s="254"/>
      <c r="C821" s="254"/>
      <c r="D821" s="254"/>
      <c r="E821" s="254"/>
      <c r="F821" s="254"/>
      <c r="G821" s="254"/>
      <c r="H821" s="254"/>
      <c r="I821" s="254"/>
      <c r="J821" s="254"/>
      <c r="K821" s="254"/>
      <c r="L821" s="254"/>
      <c r="M821" s="254"/>
      <c r="N821" s="254"/>
      <c r="O821" s="254"/>
      <c r="P821" s="254"/>
      <c r="Q821" s="66" t="s">
        <v>194</v>
      </c>
      <c r="R821" s="255" t="s">
        <v>195</v>
      </c>
      <c r="S821" s="255"/>
      <c r="T821" s="255"/>
      <c r="U821" s="255"/>
      <c r="V821" s="255"/>
      <c r="W821" s="255"/>
      <c r="X821" s="255"/>
      <c r="Y821" s="255"/>
      <c r="Z821" s="255"/>
      <c r="AA821" s="255"/>
      <c r="AB821" s="255"/>
      <c r="AC821" s="255"/>
      <c r="AD821" s="255"/>
      <c r="AE821" s="255"/>
      <c r="AF821" s="67" t="s">
        <v>194</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728</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729</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730</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731</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732</v>
      </c>
      <c r="B826" s="251"/>
      <c r="C826" s="251"/>
      <c r="D826" s="251"/>
      <c r="E826" s="251"/>
      <c r="F826" s="251"/>
      <c r="G826" s="251"/>
      <c r="H826" s="251"/>
      <c r="I826" s="251"/>
      <c r="J826" s="251"/>
      <c r="K826" s="251"/>
      <c r="L826" s="251"/>
      <c r="M826" s="251"/>
      <c r="N826" s="251"/>
      <c r="O826" s="251"/>
      <c r="P826" s="251"/>
      <c r="Q826" s="64">
        <v>1</v>
      </c>
      <c r="R826" s="252" t="s">
        <v>733</v>
      </c>
      <c r="S826" s="252"/>
      <c r="T826" s="252"/>
      <c r="U826" s="252"/>
      <c r="V826" s="252"/>
      <c r="W826" s="252"/>
      <c r="X826" s="252"/>
      <c r="Y826" s="252"/>
      <c r="Z826" s="252"/>
      <c r="AA826" s="252"/>
      <c r="AB826" s="252"/>
      <c r="AC826" s="252"/>
      <c r="AD826" s="252"/>
      <c r="AE826" s="252"/>
      <c r="AF826" s="64">
        <v>1</v>
      </c>
      <c r="AG826" s="252" t="s">
        <v>733</v>
      </c>
      <c r="AH826" s="252"/>
      <c r="AI826" s="252"/>
      <c r="AJ826" s="252"/>
      <c r="AK826" s="252"/>
      <c r="AL826" s="252"/>
      <c r="AM826" s="252"/>
      <c r="AN826" s="252"/>
      <c r="AO826" s="252"/>
      <c r="AP826" s="252"/>
      <c r="AQ826" s="252"/>
      <c r="AR826" s="252"/>
      <c r="AS826" s="252"/>
      <c r="AT826" s="252"/>
    </row>
    <row r="827" spans="1:46" ht="45" customHeight="1" thickTop="1" thickBot="1" x14ac:dyDescent="0.3">
      <c r="A827" s="251" t="s">
        <v>734</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735</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736</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191</v>
      </c>
      <c r="AH831" s="261"/>
      <c r="AI831" s="261"/>
      <c r="AJ831" s="261"/>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737</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171</v>
      </c>
      <c r="B836" s="257"/>
      <c r="C836" s="257"/>
      <c r="D836" s="257"/>
      <c r="E836" s="257"/>
      <c r="F836" s="257"/>
      <c r="G836" s="257"/>
      <c r="H836" s="257"/>
      <c r="I836" s="257"/>
      <c r="J836" s="257"/>
      <c r="K836" s="257"/>
      <c r="L836" s="257"/>
      <c r="M836" s="257"/>
      <c r="N836" s="257"/>
      <c r="O836" s="257"/>
      <c r="P836" s="257"/>
      <c r="Q836" s="62" t="s">
        <v>194</v>
      </c>
      <c r="R836" s="258" t="s">
        <v>195</v>
      </c>
      <c r="S836" s="258"/>
      <c r="T836" s="258"/>
      <c r="U836" s="258"/>
      <c r="V836" s="258"/>
      <c r="W836" s="258"/>
      <c r="X836" s="258"/>
      <c r="Y836" s="258"/>
      <c r="Z836" s="258"/>
      <c r="AA836" s="258"/>
      <c r="AB836" s="258"/>
      <c r="AC836" s="258"/>
      <c r="AD836" s="258"/>
      <c r="AE836" s="258"/>
      <c r="AF836" s="63" t="s">
        <v>194</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196</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197</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738</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739</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740</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741</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742</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743</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744</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745</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746</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747</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748</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749</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750</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751</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752</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753</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754</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755</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756</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757</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758</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759</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760</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761</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203</v>
      </c>
      <c r="B864" s="254"/>
      <c r="C864" s="254"/>
      <c r="D864" s="254"/>
      <c r="E864" s="254"/>
      <c r="F864" s="254"/>
      <c r="G864" s="254"/>
      <c r="H864" s="254"/>
      <c r="I864" s="254"/>
      <c r="J864" s="254"/>
      <c r="K864" s="254"/>
      <c r="L864" s="254"/>
      <c r="M864" s="254"/>
      <c r="N864" s="254"/>
      <c r="O864" s="254"/>
      <c r="P864" s="254"/>
      <c r="Q864" s="66" t="s">
        <v>194</v>
      </c>
      <c r="R864" s="255" t="s">
        <v>195</v>
      </c>
      <c r="S864" s="255"/>
      <c r="T864" s="255"/>
      <c r="U864" s="255"/>
      <c r="V864" s="255"/>
      <c r="W864" s="255"/>
      <c r="X864" s="255"/>
      <c r="Y864" s="255"/>
      <c r="Z864" s="255"/>
      <c r="AA864" s="255"/>
      <c r="AB864" s="255"/>
      <c r="AC864" s="255"/>
      <c r="AD864" s="255"/>
      <c r="AE864" s="255"/>
      <c r="AF864" s="67" t="s">
        <v>194</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762</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763</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764</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765</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766</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767</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191</v>
      </c>
      <c r="AH872" s="261"/>
      <c r="AI872" s="261"/>
      <c r="AJ872" s="261"/>
      <c r="AK872" s="68">
        <f>(('Artículo 121 (resumen PI)'!C36*0.8+'Artículo 121 (resumen PI)'!F36*0.2)+('Artículo 121 (resumen PNT)'!C36*0.8+'Artículo 121 (resumen PNT)'!F36*0.2))/2</f>
        <v>100.00000000000001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768</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171</v>
      </c>
      <c r="B877" s="257"/>
      <c r="C877" s="257"/>
      <c r="D877" s="257"/>
      <c r="E877" s="257"/>
      <c r="F877" s="257"/>
      <c r="G877" s="257"/>
      <c r="H877" s="257"/>
      <c r="I877" s="257"/>
      <c r="J877" s="257"/>
      <c r="K877" s="257"/>
      <c r="L877" s="257"/>
      <c r="M877" s="257"/>
      <c r="N877" s="257"/>
      <c r="O877" s="257"/>
      <c r="P877" s="257"/>
      <c r="Q877" s="62" t="s">
        <v>194</v>
      </c>
      <c r="R877" s="258" t="s">
        <v>195</v>
      </c>
      <c r="S877" s="258"/>
      <c r="T877" s="258"/>
      <c r="U877" s="258"/>
      <c r="V877" s="258"/>
      <c r="W877" s="258"/>
      <c r="X877" s="258"/>
      <c r="Y877" s="258"/>
      <c r="Z877" s="258"/>
      <c r="AA877" s="258"/>
      <c r="AB877" s="258"/>
      <c r="AC877" s="258"/>
      <c r="AD877" s="258"/>
      <c r="AE877" s="258"/>
      <c r="AF877" s="63" t="s">
        <v>194</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196</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197</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769</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770</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771</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772</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716</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773</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774</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775</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776</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777</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778</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779</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780</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781</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782</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783</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784</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785</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786</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787</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788</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789</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790</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791</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792</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793</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794</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795</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796</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797</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798</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799</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800</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801</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802</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803</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804</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805</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806</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807</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808</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809</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810</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811</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812</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813</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814</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815</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816</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817</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818</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819</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820</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821</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822</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823</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824</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825</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826</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203</v>
      </c>
      <c r="B940" s="254"/>
      <c r="C940" s="254"/>
      <c r="D940" s="254"/>
      <c r="E940" s="254"/>
      <c r="F940" s="254"/>
      <c r="G940" s="254"/>
      <c r="H940" s="254"/>
      <c r="I940" s="254"/>
      <c r="J940" s="254"/>
      <c r="K940" s="254"/>
      <c r="L940" s="254"/>
      <c r="M940" s="254"/>
      <c r="N940" s="254"/>
      <c r="O940" s="254"/>
      <c r="P940" s="254"/>
      <c r="Q940" s="66" t="s">
        <v>194</v>
      </c>
      <c r="R940" s="255" t="s">
        <v>195</v>
      </c>
      <c r="S940" s="255"/>
      <c r="T940" s="255"/>
      <c r="U940" s="255"/>
      <c r="V940" s="255"/>
      <c r="W940" s="255"/>
      <c r="X940" s="255"/>
      <c r="Y940" s="255"/>
      <c r="Z940" s="255"/>
      <c r="AA940" s="255"/>
      <c r="AB940" s="255"/>
      <c r="AC940" s="255"/>
      <c r="AD940" s="255"/>
      <c r="AE940" s="255"/>
      <c r="AF940" s="67" t="s">
        <v>194</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827</v>
      </c>
      <c r="B941" s="251"/>
      <c r="C941" s="251"/>
      <c r="D941" s="251"/>
      <c r="E941" s="251"/>
      <c r="F941" s="251"/>
      <c r="G941" s="251"/>
      <c r="H941" s="251"/>
      <c r="I941" s="251"/>
      <c r="J941" s="251"/>
      <c r="K941" s="251"/>
      <c r="L941" s="251"/>
      <c r="M941" s="251"/>
      <c r="N941" s="251"/>
      <c r="O941" s="251"/>
      <c r="P941" s="251"/>
      <c r="Q941" s="64">
        <v>1</v>
      </c>
      <c r="R941" s="252" t="s">
        <v>828</v>
      </c>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829</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830</v>
      </c>
      <c r="B943" s="251"/>
      <c r="C943" s="251"/>
      <c r="D943" s="251"/>
      <c r="E943" s="251"/>
      <c r="F943" s="251"/>
      <c r="G943" s="251"/>
      <c r="H943" s="251"/>
      <c r="I943" s="251"/>
      <c r="J943" s="251"/>
      <c r="K943" s="251"/>
      <c r="L943" s="251"/>
      <c r="M943" s="251"/>
      <c r="N943" s="251"/>
      <c r="O943" s="251"/>
      <c r="P943" s="251"/>
      <c r="Q943" s="64">
        <v>1</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831</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832</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833</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191</v>
      </c>
      <c r="AH948" s="261"/>
      <c r="AI948" s="261"/>
      <c r="AJ948" s="261"/>
      <c r="AK948" s="68">
        <f>(('Artículo 121 (resumen PI)'!C37*0.8+'Artículo 121 (resumen PI)'!F37*0.2)+('Artículo 121 (resumen PNT)'!C37*0.8+'Artículo 121 (resumen PNT)'!F37*0.2))/2</f>
        <v>97.999999999999957</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834</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171</v>
      </c>
      <c r="B953" s="257"/>
      <c r="C953" s="257"/>
      <c r="D953" s="257"/>
      <c r="E953" s="257"/>
      <c r="F953" s="257"/>
      <c r="G953" s="257"/>
      <c r="H953" s="257"/>
      <c r="I953" s="257"/>
      <c r="J953" s="257"/>
      <c r="K953" s="257"/>
      <c r="L953" s="257"/>
      <c r="M953" s="257"/>
      <c r="N953" s="257"/>
      <c r="O953" s="257"/>
      <c r="P953" s="257"/>
      <c r="Q953" s="62" t="s">
        <v>194</v>
      </c>
      <c r="R953" s="258" t="s">
        <v>195</v>
      </c>
      <c r="S953" s="258"/>
      <c r="T953" s="258"/>
      <c r="U953" s="258"/>
      <c r="V953" s="258"/>
      <c r="W953" s="258"/>
      <c r="X953" s="258"/>
      <c r="Y953" s="258"/>
      <c r="Z953" s="258"/>
      <c r="AA953" s="258"/>
      <c r="AB953" s="258"/>
      <c r="AC953" s="258"/>
      <c r="AD953" s="258"/>
      <c r="AE953" s="258"/>
      <c r="AF953" s="63" t="s">
        <v>194</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196</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197</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835</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836</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837</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838</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839</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840</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841</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842</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843</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844</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845</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846</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847</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848</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849</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850</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851</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852</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853</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854</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855</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856</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203</v>
      </c>
      <c r="B979" s="254"/>
      <c r="C979" s="254"/>
      <c r="D979" s="254"/>
      <c r="E979" s="254"/>
      <c r="F979" s="254"/>
      <c r="G979" s="254"/>
      <c r="H979" s="254"/>
      <c r="I979" s="254"/>
      <c r="J979" s="254"/>
      <c r="K979" s="254"/>
      <c r="L979" s="254"/>
      <c r="M979" s="254"/>
      <c r="N979" s="254"/>
      <c r="O979" s="254"/>
      <c r="P979" s="254"/>
      <c r="Q979" s="66" t="s">
        <v>194</v>
      </c>
      <c r="R979" s="255" t="s">
        <v>195</v>
      </c>
      <c r="S979" s="255"/>
      <c r="T979" s="255"/>
      <c r="U979" s="255"/>
      <c r="V979" s="255"/>
      <c r="W979" s="255"/>
      <c r="X979" s="255"/>
      <c r="Y979" s="255"/>
      <c r="Z979" s="255"/>
      <c r="AA979" s="255"/>
      <c r="AB979" s="255"/>
      <c r="AC979" s="255"/>
      <c r="AD979" s="255"/>
      <c r="AE979" s="255"/>
      <c r="AF979" s="67" t="s">
        <v>194</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857</v>
      </c>
      <c r="B980" s="251"/>
      <c r="C980" s="251"/>
      <c r="D980" s="251"/>
      <c r="E980" s="251"/>
      <c r="F980" s="251"/>
      <c r="G980" s="251"/>
      <c r="H980" s="251"/>
      <c r="I980" s="251"/>
      <c r="J980" s="251"/>
      <c r="K980" s="251"/>
      <c r="L980" s="251"/>
      <c r="M980" s="251"/>
      <c r="N980" s="251"/>
      <c r="O980" s="251"/>
      <c r="P980" s="251"/>
      <c r="Q980" s="64">
        <v>1</v>
      </c>
      <c r="R980" s="252" t="s">
        <v>858</v>
      </c>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859</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860</v>
      </c>
      <c r="B982" s="251"/>
      <c r="C982" s="251"/>
      <c r="D982" s="251"/>
      <c r="E982" s="251"/>
      <c r="F982" s="251"/>
      <c r="G982" s="251"/>
      <c r="H982" s="251"/>
      <c r="I982" s="251"/>
      <c r="J982" s="251"/>
      <c r="K982" s="251"/>
      <c r="L982" s="251"/>
      <c r="M982" s="251"/>
      <c r="N982" s="251"/>
      <c r="O982" s="251"/>
      <c r="P982" s="251"/>
      <c r="Q982" s="64">
        <v>1</v>
      </c>
      <c r="R982" s="252" t="s">
        <v>861</v>
      </c>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862</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863</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864</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191</v>
      </c>
      <c r="AH987" s="261"/>
      <c r="AI987" s="261"/>
      <c r="AJ987" s="261"/>
      <c r="AK987" s="68">
        <f>(('Artículo 121 (resumen PI)'!C38*0.8+'Artículo 121 (resumen PI)'!F38*0.2)+('Artículo 121 (resumen PNT)'!C38*0.8+'Artículo 121 (resumen PNT)'!F38*0.2))/2</f>
        <v>99</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865</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171</v>
      </c>
      <c r="B992" s="257"/>
      <c r="C992" s="257"/>
      <c r="D992" s="257"/>
      <c r="E992" s="257"/>
      <c r="F992" s="257"/>
      <c r="G992" s="257"/>
      <c r="H992" s="257"/>
      <c r="I992" s="257"/>
      <c r="J992" s="257"/>
      <c r="K992" s="257"/>
      <c r="L992" s="257"/>
      <c r="M992" s="257"/>
      <c r="N992" s="257"/>
      <c r="O992" s="257"/>
      <c r="P992" s="257"/>
      <c r="Q992" s="62" t="s">
        <v>194</v>
      </c>
      <c r="R992" s="258" t="s">
        <v>195</v>
      </c>
      <c r="S992" s="258"/>
      <c r="T992" s="258"/>
      <c r="U992" s="258"/>
      <c r="V992" s="258"/>
      <c r="W992" s="258"/>
      <c r="X992" s="258"/>
      <c r="Y992" s="258"/>
      <c r="Z992" s="258"/>
      <c r="AA992" s="258"/>
      <c r="AB992" s="258"/>
      <c r="AC992" s="258"/>
      <c r="AD992" s="258"/>
      <c r="AE992" s="258"/>
      <c r="AF992" s="63" t="s">
        <v>194</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196</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197</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866</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867</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868</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869</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870</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290</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871</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872</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873</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874</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875</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876</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877</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878</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203</v>
      </c>
      <c r="B1010" s="254"/>
      <c r="C1010" s="254"/>
      <c r="D1010" s="254"/>
      <c r="E1010" s="254"/>
      <c r="F1010" s="254"/>
      <c r="G1010" s="254"/>
      <c r="H1010" s="254"/>
      <c r="I1010" s="254"/>
      <c r="J1010" s="254"/>
      <c r="K1010" s="254"/>
      <c r="L1010" s="254"/>
      <c r="M1010" s="254"/>
      <c r="N1010" s="254"/>
      <c r="O1010" s="254"/>
      <c r="P1010" s="254"/>
      <c r="Q1010" s="66" t="s">
        <v>194</v>
      </c>
      <c r="R1010" s="255" t="s">
        <v>195</v>
      </c>
      <c r="S1010" s="255"/>
      <c r="T1010" s="255"/>
      <c r="U1010" s="255"/>
      <c r="V1010" s="255"/>
      <c r="W1010" s="255"/>
      <c r="X1010" s="255"/>
      <c r="Y1010" s="255"/>
      <c r="Z1010" s="255"/>
      <c r="AA1010" s="255"/>
      <c r="AB1010" s="255"/>
      <c r="AC1010" s="255"/>
      <c r="AD1010" s="255"/>
      <c r="AE1010" s="255"/>
      <c r="AF1010" s="67" t="s">
        <v>194</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279</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280</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281</v>
      </c>
      <c r="B1013" s="251"/>
      <c r="C1013" s="251"/>
      <c r="D1013" s="251"/>
      <c r="E1013" s="251"/>
      <c r="F1013" s="251"/>
      <c r="G1013" s="251"/>
      <c r="H1013" s="251"/>
      <c r="I1013" s="251"/>
      <c r="J1013" s="251"/>
      <c r="K1013" s="251"/>
      <c r="L1013" s="251"/>
      <c r="M1013" s="251"/>
      <c r="N1013" s="251"/>
      <c r="O1013" s="251"/>
      <c r="P1013" s="251"/>
      <c r="Q1013" s="64">
        <v>1</v>
      </c>
      <c r="R1013" s="252" t="s">
        <v>879</v>
      </c>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282</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880</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881</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191</v>
      </c>
      <c r="AH1018" s="261"/>
      <c r="AI1018" s="261"/>
      <c r="AJ1018" s="261"/>
      <c r="AK1018" s="73">
        <f>(('Artículo 121 (resumen PI)'!C39*0.8+'Artículo 121 (resumen PI)'!F39*0.2)+('Artículo 121 (resumen PNT)'!C39*0.8+'Artículo 121 (resumen PNT)'!F39*0.2))/2</f>
        <v>49.999999999999979</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882</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171</v>
      </c>
      <c r="B1023" s="257"/>
      <c r="C1023" s="257"/>
      <c r="D1023" s="257"/>
      <c r="E1023" s="257"/>
      <c r="F1023" s="257"/>
      <c r="G1023" s="257"/>
      <c r="H1023" s="257"/>
      <c r="I1023" s="257"/>
      <c r="J1023" s="257"/>
      <c r="K1023" s="257"/>
      <c r="L1023" s="257"/>
      <c r="M1023" s="257"/>
      <c r="N1023" s="257"/>
      <c r="O1023" s="257"/>
      <c r="P1023" s="257"/>
      <c r="Q1023" s="62" t="s">
        <v>194</v>
      </c>
      <c r="R1023" s="258" t="s">
        <v>195</v>
      </c>
      <c r="S1023" s="258"/>
      <c r="T1023" s="258"/>
      <c r="U1023" s="258"/>
      <c r="V1023" s="258"/>
      <c r="W1023" s="258"/>
      <c r="X1023" s="258"/>
      <c r="Y1023" s="258"/>
      <c r="Z1023" s="258"/>
      <c r="AA1023" s="258"/>
      <c r="AB1023" s="258"/>
      <c r="AC1023" s="258"/>
      <c r="AD1023" s="258"/>
      <c r="AE1023" s="258"/>
      <c r="AF1023" s="63" t="s">
        <v>194</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196</v>
      </c>
      <c r="B1024" s="251"/>
      <c r="C1024" s="251"/>
      <c r="D1024" s="251"/>
      <c r="E1024" s="251"/>
      <c r="F1024" s="251"/>
      <c r="G1024" s="251"/>
      <c r="H1024" s="251"/>
      <c r="I1024" s="251"/>
      <c r="J1024" s="251"/>
      <c r="K1024" s="251"/>
      <c r="L1024" s="251"/>
      <c r="M1024" s="251"/>
      <c r="N1024" s="251"/>
      <c r="O1024" s="251"/>
      <c r="P1024" s="251"/>
      <c r="Q1024" s="64">
        <v>2</v>
      </c>
      <c r="R1024" s="252"/>
      <c r="S1024" s="252"/>
      <c r="T1024" s="252"/>
      <c r="U1024" s="252"/>
      <c r="V1024" s="252"/>
      <c r="W1024" s="252"/>
      <c r="X1024" s="252"/>
      <c r="Y1024" s="252"/>
      <c r="Z1024" s="252"/>
      <c r="AA1024" s="252"/>
      <c r="AB1024" s="252"/>
      <c r="AC1024" s="252"/>
      <c r="AD1024" s="252"/>
      <c r="AE1024" s="252"/>
      <c r="AF1024" s="64">
        <v>0</v>
      </c>
      <c r="AG1024" s="252" t="s">
        <v>883</v>
      </c>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197</v>
      </c>
      <c r="B1025" s="251"/>
      <c r="C1025" s="251"/>
      <c r="D1025" s="251"/>
      <c r="E1025" s="251"/>
      <c r="F1025" s="251"/>
      <c r="G1025" s="251"/>
      <c r="H1025" s="251"/>
      <c r="I1025" s="251"/>
      <c r="J1025" s="251"/>
      <c r="K1025" s="251"/>
      <c r="L1025" s="251"/>
      <c r="M1025" s="251"/>
      <c r="N1025" s="251"/>
      <c r="O1025" s="251"/>
      <c r="P1025" s="251"/>
      <c r="Q1025" s="64">
        <v>2</v>
      </c>
      <c r="R1025" s="253"/>
      <c r="S1025" s="253"/>
      <c r="T1025" s="253"/>
      <c r="U1025" s="253"/>
      <c r="V1025" s="253"/>
      <c r="W1025" s="253"/>
      <c r="X1025" s="253"/>
      <c r="Y1025" s="253"/>
      <c r="Z1025" s="253"/>
      <c r="AA1025" s="253"/>
      <c r="AB1025" s="253"/>
      <c r="AC1025" s="253"/>
      <c r="AD1025" s="253"/>
      <c r="AE1025" s="253"/>
      <c r="AF1025" s="64">
        <v>0</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884</v>
      </c>
      <c r="B1026" s="251"/>
      <c r="C1026" s="251"/>
      <c r="D1026" s="251"/>
      <c r="E1026" s="251"/>
      <c r="F1026" s="251"/>
      <c r="G1026" s="251"/>
      <c r="H1026" s="251"/>
      <c r="I1026" s="251"/>
      <c r="J1026" s="251"/>
      <c r="K1026" s="251"/>
      <c r="L1026" s="251"/>
      <c r="M1026" s="251"/>
      <c r="N1026" s="251"/>
      <c r="O1026" s="251"/>
      <c r="P1026" s="251"/>
      <c r="Q1026" s="64">
        <v>2</v>
      </c>
      <c r="R1026" s="253"/>
      <c r="S1026" s="253"/>
      <c r="T1026" s="253"/>
      <c r="U1026" s="253"/>
      <c r="V1026" s="253"/>
      <c r="W1026" s="253"/>
      <c r="X1026" s="253"/>
      <c r="Y1026" s="253"/>
      <c r="Z1026" s="253"/>
      <c r="AA1026" s="253"/>
      <c r="AB1026" s="253"/>
      <c r="AC1026" s="253"/>
      <c r="AD1026" s="253"/>
      <c r="AE1026" s="253"/>
      <c r="AF1026" s="64">
        <v>0</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885</v>
      </c>
      <c r="B1027" s="251"/>
      <c r="C1027" s="251"/>
      <c r="D1027" s="251"/>
      <c r="E1027" s="251"/>
      <c r="F1027" s="251"/>
      <c r="G1027" s="251"/>
      <c r="H1027" s="251"/>
      <c r="I1027" s="251"/>
      <c r="J1027" s="251"/>
      <c r="K1027" s="251"/>
      <c r="L1027" s="251"/>
      <c r="M1027" s="251"/>
      <c r="N1027" s="251"/>
      <c r="O1027" s="251"/>
      <c r="P1027" s="251"/>
      <c r="Q1027" s="64">
        <v>2</v>
      </c>
      <c r="R1027" s="253"/>
      <c r="S1027" s="253"/>
      <c r="T1027" s="253"/>
      <c r="U1027" s="253"/>
      <c r="V1027" s="253"/>
      <c r="W1027" s="253"/>
      <c r="X1027" s="253"/>
      <c r="Y1027" s="253"/>
      <c r="Z1027" s="253"/>
      <c r="AA1027" s="253"/>
      <c r="AB1027" s="253"/>
      <c r="AC1027" s="253"/>
      <c r="AD1027" s="253"/>
      <c r="AE1027" s="253"/>
      <c r="AF1027" s="64">
        <v>0</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886</v>
      </c>
      <c r="B1028" s="251"/>
      <c r="C1028" s="251"/>
      <c r="D1028" s="251"/>
      <c r="E1028" s="251"/>
      <c r="F1028" s="251"/>
      <c r="G1028" s="251"/>
      <c r="H1028" s="251"/>
      <c r="I1028" s="251"/>
      <c r="J1028" s="251"/>
      <c r="K1028" s="251"/>
      <c r="L1028" s="251"/>
      <c r="M1028" s="251"/>
      <c r="N1028" s="251"/>
      <c r="O1028" s="251"/>
      <c r="P1028" s="251"/>
      <c r="Q1028" s="64">
        <v>2</v>
      </c>
      <c r="R1028" s="253"/>
      <c r="S1028" s="253"/>
      <c r="T1028" s="253"/>
      <c r="U1028" s="253"/>
      <c r="V1028" s="253"/>
      <c r="W1028" s="253"/>
      <c r="X1028" s="253"/>
      <c r="Y1028" s="253"/>
      <c r="Z1028" s="253"/>
      <c r="AA1028" s="253"/>
      <c r="AB1028" s="253"/>
      <c r="AC1028" s="253"/>
      <c r="AD1028" s="253"/>
      <c r="AE1028" s="253"/>
      <c r="AF1028" s="64">
        <v>0</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887</v>
      </c>
      <c r="B1029" s="251"/>
      <c r="C1029" s="251"/>
      <c r="D1029" s="251"/>
      <c r="E1029" s="251"/>
      <c r="F1029" s="251"/>
      <c r="G1029" s="251"/>
      <c r="H1029" s="251"/>
      <c r="I1029" s="251"/>
      <c r="J1029" s="251"/>
      <c r="K1029" s="251"/>
      <c r="L1029" s="251"/>
      <c r="M1029" s="251"/>
      <c r="N1029" s="251"/>
      <c r="O1029" s="251"/>
      <c r="P1029" s="251"/>
      <c r="Q1029" s="64">
        <v>2</v>
      </c>
      <c r="R1029" s="252"/>
      <c r="S1029" s="252"/>
      <c r="T1029" s="252"/>
      <c r="U1029" s="252"/>
      <c r="V1029" s="252"/>
      <c r="W1029" s="252"/>
      <c r="X1029" s="252"/>
      <c r="Y1029" s="252"/>
      <c r="Z1029" s="252"/>
      <c r="AA1029" s="252"/>
      <c r="AB1029" s="252"/>
      <c r="AC1029" s="252"/>
      <c r="AD1029" s="252"/>
      <c r="AE1029" s="252"/>
      <c r="AF1029" s="64">
        <v>0</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888</v>
      </c>
      <c r="B1030" s="251"/>
      <c r="C1030" s="251"/>
      <c r="D1030" s="251"/>
      <c r="E1030" s="251"/>
      <c r="F1030" s="251"/>
      <c r="G1030" s="251"/>
      <c r="H1030" s="251"/>
      <c r="I1030" s="251"/>
      <c r="J1030" s="251"/>
      <c r="K1030" s="251"/>
      <c r="L1030" s="251"/>
      <c r="M1030" s="251"/>
      <c r="N1030" s="251"/>
      <c r="O1030" s="251"/>
      <c r="P1030" s="251"/>
      <c r="Q1030" s="64">
        <v>2</v>
      </c>
      <c r="R1030" s="252"/>
      <c r="S1030" s="252"/>
      <c r="T1030" s="252"/>
      <c r="U1030" s="252"/>
      <c r="V1030" s="252"/>
      <c r="W1030" s="252"/>
      <c r="X1030" s="252"/>
      <c r="Y1030" s="252"/>
      <c r="Z1030" s="252"/>
      <c r="AA1030" s="252"/>
      <c r="AB1030" s="252"/>
      <c r="AC1030" s="252"/>
      <c r="AD1030" s="252"/>
      <c r="AE1030" s="252"/>
      <c r="AF1030" s="64">
        <v>0</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889</v>
      </c>
      <c r="B1031" s="251"/>
      <c r="C1031" s="251"/>
      <c r="D1031" s="251"/>
      <c r="E1031" s="251"/>
      <c r="F1031" s="251"/>
      <c r="G1031" s="251"/>
      <c r="H1031" s="251"/>
      <c r="I1031" s="251"/>
      <c r="J1031" s="251"/>
      <c r="K1031" s="251"/>
      <c r="L1031" s="251"/>
      <c r="M1031" s="251"/>
      <c r="N1031" s="251"/>
      <c r="O1031" s="251"/>
      <c r="P1031" s="251"/>
      <c r="Q1031" s="64">
        <v>2</v>
      </c>
      <c r="R1031" s="252"/>
      <c r="S1031" s="252"/>
      <c r="T1031" s="252"/>
      <c r="U1031" s="252"/>
      <c r="V1031" s="252"/>
      <c r="W1031" s="252"/>
      <c r="X1031" s="252"/>
      <c r="Y1031" s="252"/>
      <c r="Z1031" s="252"/>
      <c r="AA1031" s="252"/>
      <c r="AB1031" s="252"/>
      <c r="AC1031" s="252"/>
      <c r="AD1031" s="252"/>
      <c r="AE1031" s="252"/>
      <c r="AF1031" s="64">
        <v>0</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890</v>
      </c>
      <c r="B1032" s="251"/>
      <c r="C1032" s="251"/>
      <c r="D1032" s="251"/>
      <c r="E1032" s="251"/>
      <c r="F1032" s="251"/>
      <c r="G1032" s="251"/>
      <c r="H1032" s="251"/>
      <c r="I1032" s="251"/>
      <c r="J1032" s="251"/>
      <c r="K1032" s="251"/>
      <c r="L1032" s="251"/>
      <c r="M1032" s="251"/>
      <c r="N1032" s="251"/>
      <c r="O1032" s="251"/>
      <c r="P1032" s="251"/>
      <c r="Q1032" s="64">
        <v>2</v>
      </c>
      <c r="R1032" s="253"/>
      <c r="S1032" s="253"/>
      <c r="T1032" s="253"/>
      <c r="U1032" s="253"/>
      <c r="V1032" s="253"/>
      <c r="W1032" s="253"/>
      <c r="X1032" s="253"/>
      <c r="Y1032" s="253"/>
      <c r="Z1032" s="253"/>
      <c r="AA1032" s="253"/>
      <c r="AB1032" s="253"/>
      <c r="AC1032" s="253"/>
      <c r="AD1032" s="253"/>
      <c r="AE1032" s="253"/>
      <c r="AF1032" s="64">
        <v>0</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891</v>
      </c>
      <c r="B1033" s="251"/>
      <c r="C1033" s="251"/>
      <c r="D1033" s="251"/>
      <c r="E1033" s="251"/>
      <c r="F1033" s="251"/>
      <c r="G1033" s="251"/>
      <c r="H1033" s="251"/>
      <c r="I1033" s="251"/>
      <c r="J1033" s="251"/>
      <c r="K1033" s="251"/>
      <c r="L1033" s="251"/>
      <c r="M1033" s="251"/>
      <c r="N1033" s="251"/>
      <c r="O1033" s="251"/>
      <c r="P1033" s="251"/>
      <c r="Q1033" s="64">
        <v>2</v>
      </c>
      <c r="R1033" s="253"/>
      <c r="S1033" s="253"/>
      <c r="T1033" s="253"/>
      <c r="U1033" s="253"/>
      <c r="V1033" s="253"/>
      <c r="W1033" s="253"/>
      <c r="X1033" s="253"/>
      <c r="Y1033" s="253"/>
      <c r="Z1033" s="253"/>
      <c r="AA1033" s="253"/>
      <c r="AB1033" s="253"/>
      <c r="AC1033" s="253"/>
      <c r="AD1033" s="253"/>
      <c r="AE1033" s="253"/>
      <c r="AF1033" s="64">
        <v>0</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892</v>
      </c>
      <c r="B1034" s="251"/>
      <c r="C1034" s="251"/>
      <c r="D1034" s="251"/>
      <c r="E1034" s="251"/>
      <c r="F1034" s="251"/>
      <c r="G1034" s="251"/>
      <c r="H1034" s="251"/>
      <c r="I1034" s="251"/>
      <c r="J1034" s="251"/>
      <c r="K1034" s="251"/>
      <c r="L1034" s="251"/>
      <c r="M1034" s="251"/>
      <c r="N1034" s="251"/>
      <c r="O1034" s="251"/>
      <c r="P1034" s="251"/>
      <c r="Q1034" s="64">
        <v>2</v>
      </c>
      <c r="R1034" s="253"/>
      <c r="S1034" s="253"/>
      <c r="T1034" s="253"/>
      <c r="U1034" s="253"/>
      <c r="V1034" s="253"/>
      <c r="W1034" s="253"/>
      <c r="X1034" s="253"/>
      <c r="Y1034" s="253"/>
      <c r="Z1034" s="253"/>
      <c r="AA1034" s="253"/>
      <c r="AB1034" s="253"/>
      <c r="AC1034" s="253"/>
      <c r="AD1034" s="253"/>
      <c r="AE1034" s="253"/>
      <c r="AF1034" s="64">
        <v>0</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893</v>
      </c>
      <c r="B1035" s="251"/>
      <c r="C1035" s="251"/>
      <c r="D1035" s="251"/>
      <c r="E1035" s="251"/>
      <c r="F1035" s="251"/>
      <c r="G1035" s="251"/>
      <c r="H1035" s="251"/>
      <c r="I1035" s="251"/>
      <c r="J1035" s="251"/>
      <c r="K1035" s="251"/>
      <c r="L1035" s="251"/>
      <c r="M1035" s="251"/>
      <c r="N1035" s="251"/>
      <c r="O1035" s="251"/>
      <c r="P1035" s="251"/>
      <c r="Q1035" s="64">
        <v>2</v>
      </c>
      <c r="R1035" s="253"/>
      <c r="S1035" s="253"/>
      <c r="T1035" s="253"/>
      <c r="U1035" s="253"/>
      <c r="V1035" s="253"/>
      <c r="W1035" s="253"/>
      <c r="X1035" s="253"/>
      <c r="Y1035" s="253"/>
      <c r="Z1035" s="253"/>
      <c r="AA1035" s="253"/>
      <c r="AB1035" s="253"/>
      <c r="AC1035" s="253"/>
      <c r="AD1035" s="253"/>
      <c r="AE1035" s="253"/>
      <c r="AF1035" s="64">
        <v>0</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894</v>
      </c>
      <c r="B1036" s="251"/>
      <c r="C1036" s="251"/>
      <c r="D1036" s="251"/>
      <c r="E1036" s="251"/>
      <c r="F1036" s="251"/>
      <c r="G1036" s="251"/>
      <c r="H1036" s="251"/>
      <c r="I1036" s="251"/>
      <c r="J1036" s="251"/>
      <c r="K1036" s="251"/>
      <c r="L1036" s="251"/>
      <c r="M1036" s="251"/>
      <c r="N1036" s="251"/>
      <c r="O1036" s="251"/>
      <c r="P1036" s="251"/>
      <c r="Q1036" s="64">
        <v>2</v>
      </c>
      <c r="R1036" s="252"/>
      <c r="S1036" s="252"/>
      <c r="T1036" s="252"/>
      <c r="U1036" s="252"/>
      <c r="V1036" s="252"/>
      <c r="W1036" s="252"/>
      <c r="X1036" s="252"/>
      <c r="Y1036" s="252"/>
      <c r="Z1036" s="252"/>
      <c r="AA1036" s="252"/>
      <c r="AB1036" s="252"/>
      <c r="AC1036" s="252"/>
      <c r="AD1036" s="252"/>
      <c r="AE1036" s="252"/>
      <c r="AF1036" s="64">
        <v>0</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895</v>
      </c>
      <c r="B1037" s="251"/>
      <c r="C1037" s="251"/>
      <c r="D1037" s="251"/>
      <c r="E1037" s="251"/>
      <c r="F1037" s="251"/>
      <c r="G1037" s="251"/>
      <c r="H1037" s="251"/>
      <c r="I1037" s="251"/>
      <c r="J1037" s="251"/>
      <c r="K1037" s="251"/>
      <c r="L1037" s="251"/>
      <c r="M1037" s="251"/>
      <c r="N1037" s="251"/>
      <c r="O1037" s="251"/>
      <c r="P1037" s="251"/>
      <c r="Q1037" s="64">
        <v>2</v>
      </c>
      <c r="R1037" s="252"/>
      <c r="S1037" s="252"/>
      <c r="T1037" s="252"/>
      <c r="U1037" s="252"/>
      <c r="V1037" s="252"/>
      <c r="W1037" s="252"/>
      <c r="X1037" s="252"/>
      <c r="Y1037" s="252"/>
      <c r="Z1037" s="252"/>
      <c r="AA1037" s="252"/>
      <c r="AB1037" s="252"/>
      <c r="AC1037" s="252"/>
      <c r="AD1037" s="252"/>
      <c r="AE1037" s="252"/>
      <c r="AF1037" s="64">
        <v>0</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896</v>
      </c>
      <c r="B1038" s="251"/>
      <c r="C1038" s="251"/>
      <c r="D1038" s="251"/>
      <c r="E1038" s="251"/>
      <c r="F1038" s="251"/>
      <c r="G1038" s="251"/>
      <c r="H1038" s="251"/>
      <c r="I1038" s="251"/>
      <c r="J1038" s="251"/>
      <c r="K1038" s="251"/>
      <c r="L1038" s="251"/>
      <c r="M1038" s="251"/>
      <c r="N1038" s="251"/>
      <c r="O1038" s="251"/>
      <c r="P1038" s="251"/>
      <c r="Q1038" s="64">
        <v>2</v>
      </c>
      <c r="R1038" s="253"/>
      <c r="S1038" s="253"/>
      <c r="T1038" s="253"/>
      <c r="U1038" s="253"/>
      <c r="V1038" s="253"/>
      <c r="W1038" s="253"/>
      <c r="X1038" s="253"/>
      <c r="Y1038" s="253"/>
      <c r="Z1038" s="253"/>
      <c r="AA1038" s="253"/>
      <c r="AB1038" s="253"/>
      <c r="AC1038" s="253"/>
      <c r="AD1038" s="253"/>
      <c r="AE1038" s="253"/>
      <c r="AF1038" s="64">
        <v>0</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897</v>
      </c>
      <c r="B1039" s="251"/>
      <c r="C1039" s="251"/>
      <c r="D1039" s="251"/>
      <c r="E1039" s="251"/>
      <c r="F1039" s="251"/>
      <c r="G1039" s="251"/>
      <c r="H1039" s="251"/>
      <c r="I1039" s="251"/>
      <c r="J1039" s="251"/>
      <c r="K1039" s="251"/>
      <c r="L1039" s="251"/>
      <c r="M1039" s="251"/>
      <c r="N1039" s="251"/>
      <c r="O1039" s="251"/>
      <c r="P1039" s="251"/>
      <c r="Q1039" s="64">
        <v>2</v>
      </c>
      <c r="R1039" s="253"/>
      <c r="S1039" s="253"/>
      <c r="T1039" s="253"/>
      <c r="U1039" s="253"/>
      <c r="V1039" s="253"/>
      <c r="W1039" s="253"/>
      <c r="X1039" s="253"/>
      <c r="Y1039" s="253"/>
      <c r="Z1039" s="253"/>
      <c r="AA1039" s="253"/>
      <c r="AB1039" s="253"/>
      <c r="AC1039" s="253"/>
      <c r="AD1039" s="253"/>
      <c r="AE1039" s="253"/>
      <c r="AF1039" s="64">
        <v>0</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898</v>
      </c>
      <c r="B1040" s="251"/>
      <c r="C1040" s="251"/>
      <c r="D1040" s="251"/>
      <c r="E1040" s="251"/>
      <c r="F1040" s="251"/>
      <c r="G1040" s="251"/>
      <c r="H1040" s="251"/>
      <c r="I1040" s="251"/>
      <c r="J1040" s="251"/>
      <c r="K1040" s="251"/>
      <c r="L1040" s="251"/>
      <c r="M1040" s="251"/>
      <c r="N1040" s="251"/>
      <c r="O1040" s="251"/>
      <c r="P1040" s="251"/>
      <c r="Q1040" s="64">
        <v>2</v>
      </c>
      <c r="R1040" s="253"/>
      <c r="S1040" s="253"/>
      <c r="T1040" s="253"/>
      <c r="U1040" s="253"/>
      <c r="V1040" s="253"/>
      <c r="W1040" s="253"/>
      <c r="X1040" s="253"/>
      <c r="Y1040" s="253"/>
      <c r="Z1040" s="253"/>
      <c r="AA1040" s="253"/>
      <c r="AB1040" s="253"/>
      <c r="AC1040" s="253"/>
      <c r="AD1040" s="253"/>
      <c r="AE1040" s="253"/>
      <c r="AF1040" s="64">
        <v>0</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899</v>
      </c>
      <c r="B1041" s="251"/>
      <c r="C1041" s="251"/>
      <c r="D1041" s="251"/>
      <c r="E1041" s="251"/>
      <c r="F1041" s="251"/>
      <c r="G1041" s="251"/>
      <c r="H1041" s="251"/>
      <c r="I1041" s="251"/>
      <c r="J1041" s="251"/>
      <c r="K1041" s="251"/>
      <c r="L1041" s="251"/>
      <c r="M1041" s="251"/>
      <c r="N1041" s="251"/>
      <c r="O1041" s="251"/>
      <c r="P1041" s="251"/>
      <c r="Q1041" s="64">
        <v>2</v>
      </c>
      <c r="R1041" s="252"/>
      <c r="S1041" s="252"/>
      <c r="T1041" s="252"/>
      <c r="U1041" s="252"/>
      <c r="V1041" s="252"/>
      <c r="W1041" s="252"/>
      <c r="X1041" s="252"/>
      <c r="Y1041" s="252"/>
      <c r="Z1041" s="252"/>
      <c r="AA1041" s="252"/>
      <c r="AB1041" s="252"/>
      <c r="AC1041" s="252"/>
      <c r="AD1041" s="252"/>
      <c r="AE1041" s="252"/>
      <c r="AF1041" s="64">
        <v>0</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900</v>
      </c>
      <c r="B1042" s="251"/>
      <c r="C1042" s="251"/>
      <c r="D1042" s="251"/>
      <c r="E1042" s="251"/>
      <c r="F1042" s="251"/>
      <c r="G1042" s="251"/>
      <c r="H1042" s="251"/>
      <c r="I1042" s="251"/>
      <c r="J1042" s="251"/>
      <c r="K1042" s="251"/>
      <c r="L1042" s="251"/>
      <c r="M1042" s="251"/>
      <c r="N1042" s="251"/>
      <c r="O1042" s="251"/>
      <c r="P1042" s="251"/>
      <c r="Q1042" s="64">
        <v>2</v>
      </c>
      <c r="R1042" s="253"/>
      <c r="S1042" s="253"/>
      <c r="T1042" s="253"/>
      <c r="U1042" s="253"/>
      <c r="V1042" s="253"/>
      <c r="W1042" s="253"/>
      <c r="X1042" s="253"/>
      <c r="Y1042" s="253"/>
      <c r="Z1042" s="253"/>
      <c r="AA1042" s="253"/>
      <c r="AB1042" s="253"/>
      <c r="AC1042" s="253"/>
      <c r="AD1042" s="253"/>
      <c r="AE1042" s="253"/>
      <c r="AF1042" s="64">
        <v>0</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901</v>
      </c>
      <c r="B1043" s="251"/>
      <c r="C1043" s="251"/>
      <c r="D1043" s="251"/>
      <c r="E1043" s="251"/>
      <c r="F1043" s="251"/>
      <c r="G1043" s="251"/>
      <c r="H1043" s="251"/>
      <c r="I1043" s="251"/>
      <c r="J1043" s="251"/>
      <c r="K1043" s="251"/>
      <c r="L1043" s="251"/>
      <c r="M1043" s="251"/>
      <c r="N1043" s="251"/>
      <c r="O1043" s="251"/>
      <c r="P1043" s="251"/>
      <c r="Q1043" s="64">
        <v>2</v>
      </c>
      <c r="R1043" s="253"/>
      <c r="S1043" s="253"/>
      <c r="T1043" s="253"/>
      <c r="U1043" s="253"/>
      <c r="V1043" s="253"/>
      <c r="W1043" s="253"/>
      <c r="X1043" s="253"/>
      <c r="Y1043" s="253"/>
      <c r="Z1043" s="253"/>
      <c r="AA1043" s="253"/>
      <c r="AB1043" s="253"/>
      <c r="AC1043" s="253"/>
      <c r="AD1043" s="253"/>
      <c r="AE1043" s="253"/>
      <c r="AF1043" s="64">
        <v>0</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902</v>
      </c>
      <c r="B1044" s="251"/>
      <c r="C1044" s="251"/>
      <c r="D1044" s="251"/>
      <c r="E1044" s="251"/>
      <c r="F1044" s="251"/>
      <c r="G1044" s="251"/>
      <c r="H1044" s="251"/>
      <c r="I1044" s="251"/>
      <c r="J1044" s="251"/>
      <c r="K1044" s="251"/>
      <c r="L1044" s="251"/>
      <c r="M1044" s="251"/>
      <c r="N1044" s="251"/>
      <c r="O1044" s="251"/>
      <c r="P1044" s="251"/>
      <c r="Q1044" s="64">
        <v>2</v>
      </c>
      <c r="R1044" s="253"/>
      <c r="S1044" s="253"/>
      <c r="T1044" s="253"/>
      <c r="U1044" s="253"/>
      <c r="V1044" s="253"/>
      <c r="W1044" s="253"/>
      <c r="X1044" s="253"/>
      <c r="Y1044" s="253"/>
      <c r="Z1044" s="253"/>
      <c r="AA1044" s="253"/>
      <c r="AB1044" s="253"/>
      <c r="AC1044" s="253"/>
      <c r="AD1044" s="253"/>
      <c r="AE1044" s="253"/>
      <c r="AF1044" s="64">
        <v>0</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203</v>
      </c>
      <c r="B1046" s="254"/>
      <c r="C1046" s="254"/>
      <c r="D1046" s="254"/>
      <c r="E1046" s="254"/>
      <c r="F1046" s="254"/>
      <c r="G1046" s="254"/>
      <c r="H1046" s="254"/>
      <c r="I1046" s="254"/>
      <c r="J1046" s="254"/>
      <c r="K1046" s="254"/>
      <c r="L1046" s="254"/>
      <c r="M1046" s="254"/>
      <c r="N1046" s="254"/>
      <c r="O1046" s="254"/>
      <c r="P1046" s="254"/>
      <c r="Q1046" s="66" t="s">
        <v>194</v>
      </c>
      <c r="R1046" s="255" t="s">
        <v>195</v>
      </c>
      <c r="S1046" s="255"/>
      <c r="T1046" s="255"/>
      <c r="U1046" s="255"/>
      <c r="V1046" s="255"/>
      <c r="W1046" s="255"/>
      <c r="X1046" s="255"/>
      <c r="Y1046" s="255"/>
      <c r="Z1046" s="255"/>
      <c r="AA1046" s="255"/>
      <c r="AB1046" s="255"/>
      <c r="AC1046" s="255"/>
      <c r="AD1046" s="255"/>
      <c r="AE1046" s="255"/>
      <c r="AF1046" s="67" t="s">
        <v>194</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903</v>
      </c>
      <c r="B1047" s="251"/>
      <c r="C1047" s="251"/>
      <c r="D1047" s="251"/>
      <c r="E1047" s="251"/>
      <c r="F1047" s="251"/>
      <c r="G1047" s="251"/>
      <c r="H1047" s="251"/>
      <c r="I1047" s="251"/>
      <c r="J1047" s="251"/>
      <c r="K1047" s="251"/>
      <c r="L1047" s="251"/>
      <c r="M1047" s="251"/>
      <c r="N1047" s="251"/>
      <c r="O1047" s="251"/>
      <c r="P1047" s="251"/>
      <c r="Q1047" s="64">
        <v>2</v>
      </c>
      <c r="R1047" s="252"/>
      <c r="S1047" s="252"/>
      <c r="T1047" s="252"/>
      <c r="U1047" s="252"/>
      <c r="V1047" s="252"/>
      <c r="W1047" s="252"/>
      <c r="X1047" s="252"/>
      <c r="Y1047" s="252"/>
      <c r="Z1047" s="252"/>
      <c r="AA1047" s="252"/>
      <c r="AB1047" s="252"/>
      <c r="AC1047" s="252"/>
      <c r="AD1047" s="252"/>
      <c r="AE1047" s="252"/>
      <c r="AF1047" s="64">
        <v>0</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904</v>
      </c>
      <c r="B1048" s="251"/>
      <c r="C1048" s="251"/>
      <c r="D1048" s="251"/>
      <c r="E1048" s="251"/>
      <c r="F1048" s="251"/>
      <c r="G1048" s="251"/>
      <c r="H1048" s="251"/>
      <c r="I1048" s="251"/>
      <c r="J1048" s="251"/>
      <c r="K1048" s="251"/>
      <c r="L1048" s="251"/>
      <c r="M1048" s="251"/>
      <c r="N1048" s="251"/>
      <c r="O1048" s="251"/>
      <c r="P1048" s="251"/>
      <c r="Q1048" s="64">
        <v>2</v>
      </c>
      <c r="R1048" s="253"/>
      <c r="S1048" s="253"/>
      <c r="T1048" s="253"/>
      <c r="U1048" s="253"/>
      <c r="V1048" s="253"/>
      <c r="W1048" s="253"/>
      <c r="X1048" s="253"/>
      <c r="Y1048" s="253"/>
      <c r="Z1048" s="253"/>
      <c r="AA1048" s="253"/>
      <c r="AB1048" s="253"/>
      <c r="AC1048" s="253"/>
      <c r="AD1048" s="253"/>
      <c r="AE1048" s="253"/>
      <c r="AF1048" s="64">
        <v>0</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905</v>
      </c>
      <c r="B1049" s="251"/>
      <c r="C1049" s="251"/>
      <c r="D1049" s="251"/>
      <c r="E1049" s="251"/>
      <c r="F1049" s="251"/>
      <c r="G1049" s="251"/>
      <c r="H1049" s="251"/>
      <c r="I1049" s="251"/>
      <c r="J1049" s="251"/>
      <c r="K1049" s="251"/>
      <c r="L1049" s="251"/>
      <c r="M1049" s="251"/>
      <c r="N1049" s="251"/>
      <c r="O1049" s="251"/>
      <c r="P1049" s="251"/>
      <c r="Q1049" s="64">
        <v>2</v>
      </c>
      <c r="R1049" s="252"/>
      <c r="S1049" s="252"/>
      <c r="T1049" s="252"/>
      <c r="U1049" s="252"/>
      <c r="V1049" s="252"/>
      <c r="W1049" s="252"/>
      <c r="X1049" s="252"/>
      <c r="Y1049" s="252"/>
      <c r="Z1049" s="252"/>
      <c r="AA1049" s="252"/>
      <c r="AB1049" s="252"/>
      <c r="AC1049" s="252"/>
      <c r="AD1049" s="252"/>
      <c r="AE1049" s="252"/>
      <c r="AF1049" s="64">
        <v>0</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906</v>
      </c>
      <c r="B1050" s="251"/>
      <c r="C1050" s="251"/>
      <c r="D1050" s="251"/>
      <c r="E1050" s="251"/>
      <c r="F1050" s="251"/>
      <c r="G1050" s="251"/>
      <c r="H1050" s="251"/>
      <c r="I1050" s="251"/>
      <c r="J1050" s="251"/>
      <c r="K1050" s="251"/>
      <c r="L1050" s="251"/>
      <c r="M1050" s="251"/>
      <c r="N1050" s="251"/>
      <c r="O1050" s="251"/>
      <c r="P1050" s="251"/>
      <c r="Q1050" s="64">
        <v>2</v>
      </c>
      <c r="R1050" s="252"/>
      <c r="S1050" s="252"/>
      <c r="T1050" s="252"/>
      <c r="U1050" s="252"/>
      <c r="V1050" s="252"/>
      <c r="W1050" s="252"/>
      <c r="X1050" s="252"/>
      <c r="Y1050" s="252"/>
      <c r="Z1050" s="252"/>
      <c r="AA1050" s="252"/>
      <c r="AB1050" s="252"/>
      <c r="AC1050" s="252"/>
      <c r="AD1050" s="252"/>
      <c r="AE1050" s="252"/>
      <c r="AF1050" s="64">
        <v>0</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907</v>
      </c>
      <c r="B1051" s="251"/>
      <c r="C1051" s="251"/>
      <c r="D1051" s="251"/>
      <c r="E1051" s="251"/>
      <c r="F1051" s="251"/>
      <c r="G1051" s="251"/>
      <c r="H1051" s="251"/>
      <c r="I1051" s="251"/>
      <c r="J1051" s="251"/>
      <c r="K1051" s="251"/>
      <c r="L1051" s="251"/>
      <c r="M1051" s="251"/>
      <c r="N1051" s="251"/>
      <c r="O1051" s="251"/>
      <c r="P1051" s="251"/>
      <c r="Q1051" s="64">
        <v>2</v>
      </c>
      <c r="R1051" s="252"/>
      <c r="S1051" s="252"/>
      <c r="T1051" s="252"/>
      <c r="U1051" s="252"/>
      <c r="V1051" s="252"/>
      <c r="W1051" s="252"/>
      <c r="X1051" s="252"/>
      <c r="Y1051" s="252"/>
      <c r="Z1051" s="252"/>
      <c r="AA1051" s="252"/>
      <c r="AB1051" s="252"/>
      <c r="AC1051" s="252"/>
      <c r="AD1051" s="252"/>
      <c r="AE1051" s="252"/>
      <c r="AF1051" s="64">
        <v>0</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908</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191</v>
      </c>
      <c r="AH1054" s="261"/>
      <c r="AI1054" s="261"/>
      <c r="AJ1054" s="261"/>
      <c r="AK1054" s="68">
        <f>(('Artículo 121 (resumen PI)'!C40*0.8+'Artículo 121 (resumen PI)'!F40*0.2)+('Artículo 121 (resumen PNT)'!C40*0.8+'Artículo 121 (resumen PNT)'!F40*0.2))/2</f>
        <v>98.000000000000043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909</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171</v>
      </c>
      <c r="B1059" s="257"/>
      <c r="C1059" s="257"/>
      <c r="D1059" s="257"/>
      <c r="E1059" s="257"/>
      <c r="F1059" s="257"/>
      <c r="G1059" s="257"/>
      <c r="H1059" s="257"/>
      <c r="I1059" s="257"/>
      <c r="J1059" s="257"/>
      <c r="K1059" s="257"/>
      <c r="L1059" s="257"/>
      <c r="M1059" s="257"/>
      <c r="N1059" s="257"/>
      <c r="O1059" s="257"/>
      <c r="P1059" s="257"/>
      <c r="Q1059" s="62" t="s">
        <v>194</v>
      </c>
      <c r="R1059" s="258" t="s">
        <v>195</v>
      </c>
      <c r="S1059" s="258"/>
      <c r="T1059" s="258"/>
      <c r="U1059" s="258"/>
      <c r="V1059" s="258"/>
      <c r="W1059" s="258"/>
      <c r="X1059" s="258"/>
      <c r="Y1059" s="258"/>
      <c r="Z1059" s="258"/>
      <c r="AA1059" s="258"/>
      <c r="AB1059" s="258"/>
      <c r="AC1059" s="258"/>
      <c r="AD1059" s="258"/>
      <c r="AE1059" s="258"/>
      <c r="AF1059" s="63" t="s">
        <v>194</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196</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197</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910</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911</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912</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913</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914</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915</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916</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917</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918</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919</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920</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921</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922</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923</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924</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925</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926</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927</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203</v>
      </c>
      <c r="B1081" s="254"/>
      <c r="C1081" s="254"/>
      <c r="D1081" s="254"/>
      <c r="E1081" s="254"/>
      <c r="F1081" s="254"/>
      <c r="G1081" s="254"/>
      <c r="H1081" s="254"/>
      <c r="I1081" s="254"/>
      <c r="J1081" s="254"/>
      <c r="K1081" s="254"/>
      <c r="L1081" s="254"/>
      <c r="M1081" s="254"/>
      <c r="N1081" s="254"/>
      <c r="O1081" s="254"/>
      <c r="P1081" s="254"/>
      <c r="Q1081" s="66" t="s">
        <v>194</v>
      </c>
      <c r="R1081" s="255" t="s">
        <v>195</v>
      </c>
      <c r="S1081" s="255"/>
      <c r="T1081" s="255"/>
      <c r="U1081" s="255"/>
      <c r="V1081" s="255"/>
      <c r="W1081" s="255"/>
      <c r="X1081" s="255"/>
      <c r="Y1081" s="255"/>
      <c r="Z1081" s="255"/>
      <c r="AA1081" s="255"/>
      <c r="AB1081" s="255"/>
      <c r="AC1081" s="255"/>
      <c r="AD1081" s="255"/>
      <c r="AE1081" s="255"/>
      <c r="AF1081" s="67" t="s">
        <v>194</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928</v>
      </c>
      <c r="B1082" s="251"/>
      <c r="C1082" s="251"/>
      <c r="D1082" s="251"/>
      <c r="E1082" s="251"/>
      <c r="F1082" s="251"/>
      <c r="G1082" s="251"/>
      <c r="H1082" s="251"/>
      <c r="I1082" s="251"/>
      <c r="J1082" s="251"/>
      <c r="K1082" s="251"/>
      <c r="L1082" s="251"/>
      <c r="M1082" s="251"/>
      <c r="N1082" s="251"/>
      <c r="O1082" s="251"/>
      <c r="P1082" s="251"/>
      <c r="Q1082" s="64">
        <v>1</v>
      </c>
      <c r="R1082" s="252" t="s">
        <v>929</v>
      </c>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930</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931</v>
      </c>
      <c r="B1084" s="251"/>
      <c r="C1084" s="251"/>
      <c r="D1084" s="251"/>
      <c r="E1084" s="251"/>
      <c r="F1084" s="251"/>
      <c r="G1084" s="251"/>
      <c r="H1084" s="251"/>
      <c r="I1084" s="251"/>
      <c r="J1084" s="251"/>
      <c r="K1084" s="251"/>
      <c r="L1084" s="251"/>
      <c r="M1084" s="251"/>
      <c r="N1084" s="251"/>
      <c r="O1084" s="251"/>
      <c r="P1084" s="251"/>
      <c r="Q1084" s="64">
        <v>1</v>
      </c>
      <c r="R1084" s="252" t="s">
        <v>858</v>
      </c>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453</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454</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932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191</v>
      </c>
      <c r="AH1089" s="261"/>
      <c r="AI1089" s="261"/>
      <c r="AJ1089" s="261"/>
      <c r="AK1089" s="73">
        <f>(('Artículo 121 (resumen PI)'!C41*0.8+'Artículo 121 (resumen PI)'!F41*0.2)+('Artículo 121 (resumen PNT)'!C41*0.8+'Artículo 121 (resumen PNT)'!F41*0.2))/2</f>
        <v>74.999999999999886</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933</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171</v>
      </c>
      <c r="B1094" s="257"/>
      <c r="C1094" s="257"/>
      <c r="D1094" s="257"/>
      <c r="E1094" s="257"/>
      <c r="F1094" s="257"/>
      <c r="G1094" s="257"/>
      <c r="H1094" s="257"/>
      <c r="I1094" s="257"/>
      <c r="J1094" s="257"/>
      <c r="K1094" s="257"/>
      <c r="L1094" s="257"/>
      <c r="M1094" s="257"/>
      <c r="N1094" s="257"/>
      <c r="O1094" s="257"/>
      <c r="P1094" s="257"/>
      <c r="Q1094" s="62" t="s">
        <v>194</v>
      </c>
      <c r="R1094" s="258" t="s">
        <v>195</v>
      </c>
      <c r="S1094" s="258"/>
      <c r="T1094" s="258"/>
      <c r="U1094" s="258"/>
      <c r="V1094" s="258"/>
      <c r="W1094" s="258"/>
      <c r="X1094" s="258"/>
      <c r="Y1094" s="258"/>
      <c r="Z1094" s="258"/>
      <c r="AA1094" s="258"/>
      <c r="AB1094" s="258"/>
      <c r="AC1094" s="258"/>
      <c r="AD1094" s="258"/>
      <c r="AE1094" s="258"/>
      <c r="AF1094" s="63" t="s">
        <v>194</v>
      </c>
      <c r="AG1094" s="259" t="s">
        <v>8</v>
      </c>
      <c r="AH1094" s="259"/>
      <c r="AI1094" s="259"/>
      <c r="AJ1094" s="259"/>
      <c r="AK1094" s="259"/>
      <c r="AL1094" s="259"/>
      <c r="AM1094" s="259"/>
      <c r="AN1094" s="259"/>
      <c r="AO1094" s="259"/>
      <c r="AP1094" s="259"/>
      <c r="AQ1094" s="259"/>
      <c r="AR1094" s="259"/>
      <c r="AS1094" s="259"/>
      <c r="AT1094" s="259"/>
    </row>
    <row r="1095" spans="1:46" ht="45" customHeight="1" x14ac:dyDescent="0.25">
      <c r="A1095" s="251" t="s">
        <v>196</v>
      </c>
      <c r="B1095" s="251"/>
      <c r="C1095" s="251"/>
      <c r="D1095" s="251"/>
      <c r="E1095" s="251"/>
      <c r="F1095" s="251"/>
      <c r="G1095" s="251"/>
      <c r="H1095" s="251"/>
      <c r="I1095" s="251"/>
      <c r="J1095" s="251"/>
      <c r="K1095" s="251"/>
      <c r="L1095" s="251"/>
      <c r="M1095" s="251"/>
      <c r="N1095" s="251"/>
      <c r="O1095" s="251"/>
      <c r="P1095" s="251"/>
      <c r="Q1095" s="64">
        <v>1</v>
      </c>
      <c r="R1095" s="252" t="s">
        <v>934</v>
      </c>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197</v>
      </c>
      <c r="B1096" s="251"/>
      <c r="C1096" s="251"/>
      <c r="D1096" s="251"/>
      <c r="E1096" s="251"/>
      <c r="F1096" s="251"/>
      <c r="G1096" s="251"/>
      <c r="H1096" s="251"/>
      <c r="I1096" s="251"/>
      <c r="J1096" s="251"/>
      <c r="K1096" s="251"/>
      <c r="L1096" s="251"/>
      <c r="M1096" s="251"/>
      <c r="N1096" s="251"/>
      <c r="O1096" s="251"/>
      <c r="P1096" s="251"/>
      <c r="Q1096" s="64">
        <v>1</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935</v>
      </c>
      <c r="B1097" s="251"/>
      <c r="C1097" s="251"/>
      <c r="D1097" s="251"/>
      <c r="E1097" s="251"/>
      <c r="F1097" s="251"/>
      <c r="G1097" s="251"/>
      <c r="H1097" s="251"/>
      <c r="I1097" s="251"/>
      <c r="J1097" s="251"/>
      <c r="K1097" s="251"/>
      <c r="L1097" s="251"/>
      <c r="M1097" s="251"/>
      <c r="N1097" s="251"/>
      <c r="O1097" s="251"/>
      <c r="P1097" s="251"/>
      <c r="Q1097" s="64">
        <v>1</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936</v>
      </c>
      <c r="B1098" s="251"/>
      <c r="C1098" s="251"/>
      <c r="D1098" s="251"/>
      <c r="E1098" s="251"/>
      <c r="F1098" s="251"/>
      <c r="G1098" s="251"/>
      <c r="H1098" s="251"/>
      <c r="I1098" s="251"/>
      <c r="J1098" s="251"/>
      <c r="K1098" s="251"/>
      <c r="L1098" s="251"/>
      <c r="M1098" s="251"/>
      <c r="N1098" s="251"/>
      <c r="O1098" s="251"/>
      <c r="P1098" s="251"/>
      <c r="Q1098" s="64">
        <v>1</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937</v>
      </c>
      <c r="B1099" s="251"/>
      <c r="C1099" s="251"/>
      <c r="D1099" s="251"/>
      <c r="E1099" s="251"/>
      <c r="F1099" s="251"/>
      <c r="G1099" s="251"/>
      <c r="H1099" s="251"/>
      <c r="I1099" s="251"/>
      <c r="J1099" s="251"/>
      <c r="K1099" s="251"/>
      <c r="L1099" s="251"/>
      <c r="M1099" s="251"/>
      <c r="N1099" s="251"/>
      <c r="O1099" s="251"/>
      <c r="P1099" s="251"/>
      <c r="Q1099" s="64">
        <v>1</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938</v>
      </c>
      <c r="B1100" s="251"/>
      <c r="C1100" s="251"/>
      <c r="D1100" s="251"/>
      <c r="E1100" s="251"/>
      <c r="F1100" s="251"/>
      <c r="G1100" s="251"/>
      <c r="H1100" s="251"/>
      <c r="I1100" s="251"/>
      <c r="J1100" s="251"/>
      <c r="K1100" s="251"/>
      <c r="L1100" s="251"/>
      <c r="M1100" s="251"/>
      <c r="N1100" s="251"/>
      <c r="O1100" s="251"/>
      <c r="P1100" s="251"/>
      <c r="Q1100" s="64">
        <v>1</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939</v>
      </c>
      <c r="B1101" s="251"/>
      <c r="C1101" s="251"/>
      <c r="D1101" s="251"/>
      <c r="E1101" s="251"/>
      <c r="F1101" s="251"/>
      <c r="G1101" s="251"/>
      <c r="H1101" s="251"/>
      <c r="I1101" s="251"/>
      <c r="J1101" s="251"/>
      <c r="K1101" s="251"/>
      <c r="L1101" s="251"/>
      <c r="M1101" s="251"/>
      <c r="N1101" s="251"/>
      <c r="O1101" s="251"/>
      <c r="P1101" s="251"/>
      <c r="Q1101" s="64">
        <v>1</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940</v>
      </c>
      <c r="B1102" s="251"/>
      <c r="C1102" s="251"/>
      <c r="D1102" s="251"/>
      <c r="E1102" s="251"/>
      <c r="F1102" s="251"/>
      <c r="G1102" s="251"/>
      <c r="H1102" s="251"/>
      <c r="I1102" s="251"/>
      <c r="J1102" s="251"/>
      <c r="K1102" s="251"/>
      <c r="L1102" s="251"/>
      <c r="M1102" s="251"/>
      <c r="N1102" s="251"/>
      <c r="O1102" s="251"/>
      <c r="P1102" s="251"/>
      <c r="Q1102" s="64">
        <v>1</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941</v>
      </c>
      <c r="B1103" s="251"/>
      <c r="C1103" s="251"/>
      <c r="D1103" s="251"/>
      <c r="E1103" s="251"/>
      <c r="F1103" s="251"/>
      <c r="G1103" s="251"/>
      <c r="H1103" s="251"/>
      <c r="I1103" s="251"/>
      <c r="J1103" s="251"/>
      <c r="K1103" s="251"/>
      <c r="L1103" s="251"/>
      <c r="M1103" s="251"/>
      <c r="N1103" s="251"/>
      <c r="O1103" s="251"/>
      <c r="P1103" s="251"/>
      <c r="Q1103" s="64">
        <v>1</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942</v>
      </c>
      <c r="B1104" s="251"/>
      <c r="C1104" s="251"/>
      <c r="D1104" s="251"/>
      <c r="E1104" s="251"/>
      <c r="F1104" s="251"/>
      <c r="G1104" s="251"/>
      <c r="H1104" s="251"/>
      <c r="I1104" s="251"/>
      <c r="J1104" s="251"/>
      <c r="K1104" s="251"/>
      <c r="L1104" s="251"/>
      <c r="M1104" s="251"/>
      <c r="N1104" s="251"/>
      <c r="O1104" s="251"/>
      <c r="P1104" s="251"/>
      <c r="Q1104" s="64">
        <v>1</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943</v>
      </c>
      <c r="B1105" s="251"/>
      <c r="C1105" s="251"/>
      <c r="D1105" s="251"/>
      <c r="E1105" s="251"/>
      <c r="F1105" s="251"/>
      <c r="G1105" s="251"/>
      <c r="H1105" s="251"/>
      <c r="I1105" s="251"/>
      <c r="J1105" s="251"/>
      <c r="K1105" s="251"/>
      <c r="L1105" s="251"/>
      <c r="M1105" s="251"/>
      <c r="N1105" s="251"/>
      <c r="O1105" s="251"/>
      <c r="P1105" s="251"/>
      <c r="Q1105" s="64">
        <v>1</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944</v>
      </c>
      <c r="B1106" s="251"/>
      <c r="C1106" s="251"/>
      <c r="D1106" s="251"/>
      <c r="E1106" s="251"/>
      <c r="F1106" s="251"/>
      <c r="G1106" s="251"/>
      <c r="H1106" s="251"/>
      <c r="I1106" s="251"/>
      <c r="J1106" s="251"/>
      <c r="K1106" s="251"/>
      <c r="L1106" s="251"/>
      <c r="M1106" s="251"/>
      <c r="N1106" s="251"/>
      <c r="O1106" s="251"/>
      <c r="P1106" s="251"/>
      <c r="Q1106" s="64">
        <v>1</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945</v>
      </c>
      <c r="B1107" s="251"/>
      <c r="C1107" s="251"/>
      <c r="D1107" s="251"/>
      <c r="E1107" s="251"/>
      <c r="F1107" s="251"/>
      <c r="G1107" s="251"/>
      <c r="H1107" s="251"/>
      <c r="I1107" s="251"/>
      <c r="J1107" s="251"/>
      <c r="K1107" s="251"/>
      <c r="L1107" s="251"/>
      <c r="M1107" s="251"/>
      <c r="N1107" s="251"/>
      <c r="O1107" s="251"/>
      <c r="P1107" s="251"/>
      <c r="Q1107" s="64">
        <v>1</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946</v>
      </c>
      <c r="B1108" s="251"/>
      <c r="C1108" s="251"/>
      <c r="D1108" s="251"/>
      <c r="E1108" s="251"/>
      <c r="F1108" s="251"/>
      <c r="G1108" s="251"/>
      <c r="H1108" s="251"/>
      <c r="I1108" s="251"/>
      <c r="J1108" s="251"/>
      <c r="K1108" s="251"/>
      <c r="L1108" s="251"/>
      <c r="M1108" s="251"/>
      <c r="N1108" s="251"/>
      <c r="O1108" s="251"/>
      <c r="P1108" s="251"/>
      <c r="Q1108" s="64">
        <v>1</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947</v>
      </c>
      <c r="B1109" s="251"/>
      <c r="C1109" s="251"/>
      <c r="D1109" s="251"/>
      <c r="E1109" s="251"/>
      <c r="F1109" s="251"/>
      <c r="G1109" s="251"/>
      <c r="H1109" s="251"/>
      <c r="I1109" s="251"/>
      <c r="J1109" s="251"/>
      <c r="K1109" s="251"/>
      <c r="L1109" s="251"/>
      <c r="M1109" s="251"/>
      <c r="N1109" s="251"/>
      <c r="O1109" s="251"/>
      <c r="P1109" s="251"/>
      <c r="Q1109" s="64">
        <v>1</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948</v>
      </c>
      <c r="B1110" s="251"/>
      <c r="C1110" s="251"/>
      <c r="D1110" s="251"/>
      <c r="E1110" s="251"/>
      <c r="F1110" s="251"/>
      <c r="G1110" s="251"/>
      <c r="H1110" s="251"/>
      <c r="I1110" s="251"/>
      <c r="J1110" s="251"/>
      <c r="K1110" s="251"/>
      <c r="L1110" s="251"/>
      <c r="M1110" s="251"/>
      <c r="N1110" s="251"/>
      <c r="O1110" s="251"/>
      <c r="P1110" s="251"/>
      <c r="Q1110" s="64">
        <v>1</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949</v>
      </c>
      <c r="B1111" s="251"/>
      <c r="C1111" s="251"/>
      <c r="D1111" s="251"/>
      <c r="E1111" s="251"/>
      <c r="F1111" s="251"/>
      <c r="G1111" s="251"/>
      <c r="H1111" s="251"/>
      <c r="I1111" s="251"/>
      <c r="J1111" s="251"/>
      <c r="K1111" s="251"/>
      <c r="L1111" s="251"/>
      <c r="M1111" s="251"/>
      <c r="N1111" s="251"/>
      <c r="O1111" s="251"/>
      <c r="P1111" s="251"/>
      <c r="Q1111" s="64">
        <v>1</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950</v>
      </c>
      <c r="B1112" s="251"/>
      <c r="C1112" s="251"/>
      <c r="D1112" s="251"/>
      <c r="E1112" s="251"/>
      <c r="F1112" s="251"/>
      <c r="G1112" s="251"/>
      <c r="H1112" s="251"/>
      <c r="I1112" s="251"/>
      <c r="J1112" s="251"/>
      <c r="K1112" s="251"/>
      <c r="L1112" s="251"/>
      <c r="M1112" s="251"/>
      <c r="N1112" s="251"/>
      <c r="O1112" s="251"/>
      <c r="P1112" s="251"/>
      <c r="Q1112" s="64">
        <v>1</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951</v>
      </c>
      <c r="B1113" s="251"/>
      <c r="C1113" s="251"/>
      <c r="D1113" s="251"/>
      <c r="E1113" s="251"/>
      <c r="F1113" s="251"/>
      <c r="G1113" s="251"/>
      <c r="H1113" s="251"/>
      <c r="I1113" s="251"/>
      <c r="J1113" s="251"/>
      <c r="K1113" s="251"/>
      <c r="L1113" s="251"/>
      <c r="M1113" s="251"/>
      <c r="N1113" s="251"/>
      <c r="O1113" s="251"/>
      <c r="P1113" s="251"/>
      <c r="Q1113" s="64">
        <v>1</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952</v>
      </c>
      <c r="B1114" s="251"/>
      <c r="C1114" s="251"/>
      <c r="D1114" s="251"/>
      <c r="E1114" s="251"/>
      <c r="F1114" s="251"/>
      <c r="G1114" s="251"/>
      <c r="H1114" s="251"/>
      <c r="I1114" s="251"/>
      <c r="J1114" s="251"/>
      <c r="K1114" s="251"/>
      <c r="L1114" s="251"/>
      <c r="M1114" s="251"/>
      <c r="N1114" s="251"/>
      <c r="O1114" s="251"/>
      <c r="P1114" s="251"/>
      <c r="Q1114" s="64">
        <v>1</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953</v>
      </c>
      <c r="B1115" s="251"/>
      <c r="C1115" s="251"/>
      <c r="D1115" s="251"/>
      <c r="E1115" s="251"/>
      <c r="F1115" s="251"/>
      <c r="G1115" s="251"/>
      <c r="H1115" s="251"/>
      <c r="I1115" s="251"/>
      <c r="J1115" s="251"/>
      <c r="K1115" s="251"/>
      <c r="L1115" s="251"/>
      <c r="M1115" s="251"/>
      <c r="N1115" s="251"/>
      <c r="O1115" s="251"/>
      <c r="P1115" s="251"/>
      <c r="Q1115" s="64">
        <v>1</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954</v>
      </c>
      <c r="B1116" s="251"/>
      <c r="C1116" s="251"/>
      <c r="D1116" s="251"/>
      <c r="E1116" s="251"/>
      <c r="F1116" s="251"/>
      <c r="G1116" s="251"/>
      <c r="H1116" s="251"/>
      <c r="I1116" s="251"/>
      <c r="J1116" s="251"/>
      <c r="K1116" s="251"/>
      <c r="L1116" s="251"/>
      <c r="M1116" s="251"/>
      <c r="N1116" s="251"/>
      <c r="O1116" s="251"/>
      <c r="P1116" s="251"/>
      <c r="Q1116" s="64">
        <v>1</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955</v>
      </c>
      <c r="B1117" s="251"/>
      <c r="C1117" s="251"/>
      <c r="D1117" s="251"/>
      <c r="E1117" s="251"/>
      <c r="F1117" s="251"/>
      <c r="G1117" s="251"/>
      <c r="H1117" s="251"/>
      <c r="I1117" s="251"/>
      <c r="J1117" s="251"/>
      <c r="K1117" s="251"/>
      <c r="L1117" s="251"/>
      <c r="M1117" s="251"/>
      <c r="N1117" s="251"/>
      <c r="O1117" s="251"/>
      <c r="P1117" s="251"/>
      <c r="Q1117" s="64">
        <v>1</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956</v>
      </c>
      <c r="B1118" s="251"/>
      <c r="C1118" s="251"/>
      <c r="D1118" s="251"/>
      <c r="E1118" s="251"/>
      <c r="F1118" s="251"/>
      <c r="G1118" s="251"/>
      <c r="H1118" s="251"/>
      <c r="I1118" s="251"/>
      <c r="J1118" s="251"/>
      <c r="K1118" s="251"/>
      <c r="L1118" s="251"/>
      <c r="M1118" s="251"/>
      <c r="N1118" s="251"/>
      <c r="O1118" s="251"/>
      <c r="P1118" s="251"/>
      <c r="Q1118" s="64">
        <v>1</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957</v>
      </c>
      <c r="B1119" s="251"/>
      <c r="C1119" s="251"/>
      <c r="D1119" s="251"/>
      <c r="E1119" s="251"/>
      <c r="F1119" s="251"/>
      <c r="G1119" s="251"/>
      <c r="H1119" s="251"/>
      <c r="I1119" s="251"/>
      <c r="J1119" s="251"/>
      <c r="K1119" s="251"/>
      <c r="L1119" s="251"/>
      <c r="M1119" s="251"/>
      <c r="N1119" s="251"/>
      <c r="O1119" s="251"/>
      <c r="P1119" s="251"/>
      <c r="Q1119" s="64">
        <v>1</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958</v>
      </c>
      <c r="B1120" s="251"/>
      <c r="C1120" s="251"/>
      <c r="D1120" s="251"/>
      <c r="E1120" s="251"/>
      <c r="F1120" s="251"/>
      <c r="G1120" s="251"/>
      <c r="H1120" s="251"/>
      <c r="I1120" s="251"/>
      <c r="J1120" s="251"/>
      <c r="K1120" s="251"/>
      <c r="L1120" s="251"/>
      <c r="M1120" s="251"/>
      <c r="N1120" s="251"/>
      <c r="O1120" s="251"/>
      <c r="P1120" s="251"/>
      <c r="Q1120" s="64">
        <v>1</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959</v>
      </c>
      <c r="B1121" s="251"/>
      <c r="C1121" s="251"/>
      <c r="D1121" s="251"/>
      <c r="E1121" s="251"/>
      <c r="F1121" s="251"/>
      <c r="G1121" s="251"/>
      <c r="H1121" s="251"/>
      <c r="I1121" s="251"/>
      <c r="J1121" s="251"/>
      <c r="K1121" s="251"/>
      <c r="L1121" s="251"/>
      <c r="M1121" s="251"/>
      <c r="N1121" s="251"/>
      <c r="O1121" s="251"/>
      <c r="P1121" s="251"/>
      <c r="Q1121" s="64">
        <v>1</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960</v>
      </c>
      <c r="B1122" s="251"/>
      <c r="C1122" s="251"/>
      <c r="D1122" s="251"/>
      <c r="E1122" s="251"/>
      <c r="F1122" s="251"/>
      <c r="G1122" s="251"/>
      <c r="H1122" s="251"/>
      <c r="I1122" s="251"/>
      <c r="J1122" s="251"/>
      <c r="K1122" s="251"/>
      <c r="L1122" s="251"/>
      <c r="M1122" s="251"/>
      <c r="N1122" s="251"/>
      <c r="O1122" s="251"/>
      <c r="P1122" s="251"/>
      <c r="Q1122" s="64">
        <v>1</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961</v>
      </c>
      <c r="B1123" s="251"/>
      <c r="C1123" s="251"/>
      <c r="D1123" s="251"/>
      <c r="E1123" s="251"/>
      <c r="F1123" s="251"/>
      <c r="G1123" s="251"/>
      <c r="H1123" s="251"/>
      <c r="I1123" s="251"/>
      <c r="J1123" s="251"/>
      <c r="K1123" s="251"/>
      <c r="L1123" s="251"/>
      <c r="M1123" s="251"/>
      <c r="N1123" s="251"/>
      <c r="O1123" s="251"/>
      <c r="P1123" s="251"/>
      <c r="Q1123" s="64">
        <v>1</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962</v>
      </c>
      <c r="B1124" s="251"/>
      <c r="C1124" s="251"/>
      <c r="D1124" s="251"/>
      <c r="E1124" s="251"/>
      <c r="F1124" s="251"/>
      <c r="G1124" s="251"/>
      <c r="H1124" s="251"/>
      <c r="I1124" s="251"/>
      <c r="J1124" s="251"/>
      <c r="K1124" s="251"/>
      <c r="L1124" s="251"/>
      <c r="M1124" s="251"/>
      <c r="N1124" s="251"/>
      <c r="O1124" s="251"/>
      <c r="P1124" s="251"/>
      <c r="Q1124" s="64">
        <v>1</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963</v>
      </c>
      <c r="B1125" s="251"/>
      <c r="C1125" s="251"/>
      <c r="D1125" s="251"/>
      <c r="E1125" s="251"/>
      <c r="F1125" s="251"/>
      <c r="G1125" s="251"/>
      <c r="H1125" s="251"/>
      <c r="I1125" s="251"/>
      <c r="J1125" s="251"/>
      <c r="K1125" s="251"/>
      <c r="L1125" s="251"/>
      <c r="M1125" s="251"/>
      <c r="N1125" s="251"/>
      <c r="O1125" s="251"/>
      <c r="P1125" s="251"/>
      <c r="Q1125" s="64">
        <v>1</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964</v>
      </c>
      <c r="B1126" s="251"/>
      <c r="C1126" s="251"/>
      <c r="D1126" s="251"/>
      <c r="E1126" s="251"/>
      <c r="F1126" s="251"/>
      <c r="G1126" s="251"/>
      <c r="H1126" s="251"/>
      <c r="I1126" s="251"/>
      <c r="J1126" s="251"/>
      <c r="K1126" s="251"/>
      <c r="L1126" s="251"/>
      <c r="M1126" s="251"/>
      <c r="N1126" s="251"/>
      <c r="O1126" s="251"/>
      <c r="P1126" s="251"/>
      <c r="Q1126" s="64">
        <v>1</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965</v>
      </c>
      <c r="B1127" s="251"/>
      <c r="C1127" s="251"/>
      <c r="D1127" s="251"/>
      <c r="E1127" s="251"/>
      <c r="F1127" s="251"/>
      <c r="G1127" s="251"/>
      <c r="H1127" s="251"/>
      <c r="I1127" s="251"/>
      <c r="J1127" s="251"/>
      <c r="K1127" s="251"/>
      <c r="L1127" s="251"/>
      <c r="M1127" s="251"/>
      <c r="N1127" s="251"/>
      <c r="O1127" s="251"/>
      <c r="P1127" s="251"/>
      <c r="Q1127" s="64">
        <v>1</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966</v>
      </c>
      <c r="B1128" s="251"/>
      <c r="C1128" s="251"/>
      <c r="D1128" s="251"/>
      <c r="E1128" s="251"/>
      <c r="F1128" s="251"/>
      <c r="G1128" s="251"/>
      <c r="H1128" s="251"/>
      <c r="I1128" s="251"/>
      <c r="J1128" s="251"/>
      <c r="K1128" s="251"/>
      <c r="L1128" s="251"/>
      <c r="M1128" s="251"/>
      <c r="N1128" s="251"/>
      <c r="O1128" s="251"/>
      <c r="P1128" s="251"/>
      <c r="Q1128" s="64">
        <v>1</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967</v>
      </c>
      <c r="B1129" s="251"/>
      <c r="C1129" s="251"/>
      <c r="D1129" s="251"/>
      <c r="E1129" s="251"/>
      <c r="F1129" s="251"/>
      <c r="G1129" s="251"/>
      <c r="H1129" s="251"/>
      <c r="I1129" s="251"/>
      <c r="J1129" s="251"/>
      <c r="K1129" s="251"/>
      <c r="L1129" s="251"/>
      <c r="M1129" s="251"/>
      <c r="N1129" s="251"/>
      <c r="O1129" s="251"/>
      <c r="P1129" s="251"/>
      <c r="Q1129" s="64">
        <v>1</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968</v>
      </c>
      <c r="B1130" s="251"/>
      <c r="C1130" s="251"/>
      <c r="D1130" s="251"/>
      <c r="E1130" s="251"/>
      <c r="F1130" s="251"/>
      <c r="G1130" s="251"/>
      <c r="H1130" s="251"/>
      <c r="I1130" s="251"/>
      <c r="J1130" s="251"/>
      <c r="K1130" s="251"/>
      <c r="L1130" s="251"/>
      <c r="M1130" s="251"/>
      <c r="N1130" s="251"/>
      <c r="O1130" s="251"/>
      <c r="P1130" s="251"/>
      <c r="Q1130" s="64">
        <v>1</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969</v>
      </c>
      <c r="B1131" s="251"/>
      <c r="C1131" s="251"/>
      <c r="D1131" s="251"/>
      <c r="E1131" s="251"/>
      <c r="F1131" s="251"/>
      <c r="G1131" s="251"/>
      <c r="H1131" s="251"/>
      <c r="I1131" s="251"/>
      <c r="J1131" s="251"/>
      <c r="K1131" s="251"/>
      <c r="L1131" s="251"/>
      <c r="M1131" s="251"/>
      <c r="N1131" s="251"/>
      <c r="O1131" s="251"/>
      <c r="P1131" s="251"/>
      <c r="Q1131" s="64">
        <v>1</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970</v>
      </c>
      <c r="B1132" s="251"/>
      <c r="C1132" s="251"/>
      <c r="D1132" s="251"/>
      <c r="E1132" s="251"/>
      <c r="F1132" s="251"/>
      <c r="G1132" s="251"/>
      <c r="H1132" s="251"/>
      <c r="I1132" s="251"/>
      <c r="J1132" s="251"/>
      <c r="K1132" s="251"/>
      <c r="L1132" s="251"/>
      <c r="M1132" s="251"/>
      <c r="N1132" s="251"/>
      <c r="O1132" s="251"/>
      <c r="P1132" s="251"/>
      <c r="Q1132" s="64">
        <v>1</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971</v>
      </c>
      <c r="B1133" s="251"/>
      <c r="C1133" s="251"/>
      <c r="D1133" s="251"/>
      <c r="E1133" s="251"/>
      <c r="F1133" s="251"/>
      <c r="G1133" s="251"/>
      <c r="H1133" s="251"/>
      <c r="I1133" s="251"/>
      <c r="J1133" s="251"/>
      <c r="K1133" s="251"/>
      <c r="L1133" s="251"/>
      <c r="M1133" s="251"/>
      <c r="N1133" s="251"/>
      <c r="O1133" s="251"/>
      <c r="P1133" s="251"/>
      <c r="Q1133" s="64">
        <v>1</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972</v>
      </c>
      <c r="B1134" s="251"/>
      <c r="C1134" s="251"/>
      <c r="D1134" s="251"/>
      <c r="E1134" s="251"/>
      <c r="F1134" s="251"/>
      <c r="G1134" s="251"/>
      <c r="H1134" s="251"/>
      <c r="I1134" s="251"/>
      <c r="J1134" s="251"/>
      <c r="K1134" s="251"/>
      <c r="L1134" s="251"/>
      <c r="M1134" s="251"/>
      <c r="N1134" s="251"/>
      <c r="O1134" s="251"/>
      <c r="P1134" s="251"/>
      <c r="Q1134" s="64">
        <v>1</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973</v>
      </c>
      <c r="B1135" s="251"/>
      <c r="C1135" s="251"/>
      <c r="D1135" s="251"/>
      <c r="E1135" s="251"/>
      <c r="F1135" s="251"/>
      <c r="G1135" s="251"/>
      <c r="H1135" s="251"/>
      <c r="I1135" s="251"/>
      <c r="J1135" s="251"/>
      <c r="K1135" s="251"/>
      <c r="L1135" s="251"/>
      <c r="M1135" s="251"/>
      <c r="N1135" s="251"/>
      <c r="O1135" s="251"/>
      <c r="P1135" s="251"/>
      <c r="Q1135" s="64">
        <v>1</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974</v>
      </c>
      <c r="B1136" s="251"/>
      <c r="C1136" s="251"/>
      <c r="D1136" s="251"/>
      <c r="E1136" s="251"/>
      <c r="F1136" s="251"/>
      <c r="G1136" s="251"/>
      <c r="H1136" s="251"/>
      <c r="I1136" s="251"/>
      <c r="J1136" s="251"/>
      <c r="K1136" s="251"/>
      <c r="L1136" s="251"/>
      <c r="M1136" s="251"/>
      <c r="N1136" s="251"/>
      <c r="O1136" s="251"/>
      <c r="P1136" s="251"/>
      <c r="Q1136" s="64">
        <v>1</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975</v>
      </c>
      <c r="B1137" s="251"/>
      <c r="C1137" s="251"/>
      <c r="D1137" s="251"/>
      <c r="E1137" s="251"/>
      <c r="F1137" s="251"/>
      <c r="G1137" s="251"/>
      <c r="H1137" s="251"/>
      <c r="I1137" s="251"/>
      <c r="J1137" s="251"/>
      <c r="K1137" s="251"/>
      <c r="L1137" s="251"/>
      <c r="M1137" s="251"/>
      <c r="N1137" s="251"/>
      <c r="O1137" s="251"/>
      <c r="P1137" s="251"/>
      <c r="Q1137" s="64">
        <v>1</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976</v>
      </c>
      <c r="B1138" s="251"/>
      <c r="C1138" s="251"/>
      <c r="D1138" s="251"/>
      <c r="E1138" s="251"/>
      <c r="F1138" s="251"/>
      <c r="G1138" s="251"/>
      <c r="H1138" s="251"/>
      <c r="I1138" s="251"/>
      <c r="J1138" s="251"/>
      <c r="K1138" s="251"/>
      <c r="L1138" s="251"/>
      <c r="M1138" s="251"/>
      <c r="N1138" s="251"/>
      <c r="O1138" s="251"/>
      <c r="P1138" s="251"/>
      <c r="Q1138" s="64">
        <v>1</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977</v>
      </c>
      <c r="B1139" s="251"/>
      <c r="C1139" s="251"/>
      <c r="D1139" s="251"/>
      <c r="E1139" s="251"/>
      <c r="F1139" s="251"/>
      <c r="G1139" s="251"/>
      <c r="H1139" s="251"/>
      <c r="I1139" s="251"/>
      <c r="J1139" s="251"/>
      <c r="K1139" s="251"/>
      <c r="L1139" s="251"/>
      <c r="M1139" s="251"/>
      <c r="N1139" s="251"/>
      <c r="O1139" s="251"/>
      <c r="P1139" s="251"/>
      <c r="Q1139" s="64">
        <v>1</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978</v>
      </c>
      <c r="B1140" s="251"/>
      <c r="C1140" s="251"/>
      <c r="D1140" s="251"/>
      <c r="E1140" s="251"/>
      <c r="F1140" s="251"/>
      <c r="G1140" s="251"/>
      <c r="H1140" s="251"/>
      <c r="I1140" s="251"/>
      <c r="J1140" s="251"/>
      <c r="K1140" s="251"/>
      <c r="L1140" s="251"/>
      <c r="M1140" s="251"/>
      <c r="N1140" s="251"/>
      <c r="O1140" s="251"/>
      <c r="P1140" s="251"/>
      <c r="Q1140" s="64">
        <v>1</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979</v>
      </c>
      <c r="B1141" s="251"/>
      <c r="C1141" s="251"/>
      <c r="D1141" s="251"/>
      <c r="E1141" s="251"/>
      <c r="F1141" s="251"/>
      <c r="G1141" s="251"/>
      <c r="H1141" s="251"/>
      <c r="I1141" s="251"/>
      <c r="J1141" s="251"/>
      <c r="K1141" s="251"/>
      <c r="L1141" s="251"/>
      <c r="M1141" s="251"/>
      <c r="N1141" s="251"/>
      <c r="O1141" s="251"/>
      <c r="P1141" s="251"/>
      <c r="Q1141" s="64">
        <v>1</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980</v>
      </c>
      <c r="B1142" s="251"/>
      <c r="C1142" s="251"/>
      <c r="D1142" s="251"/>
      <c r="E1142" s="251"/>
      <c r="F1142" s="251"/>
      <c r="G1142" s="251"/>
      <c r="H1142" s="251"/>
      <c r="I1142" s="251"/>
      <c r="J1142" s="251"/>
      <c r="K1142" s="251"/>
      <c r="L1142" s="251"/>
      <c r="M1142" s="251"/>
      <c r="N1142" s="251"/>
      <c r="O1142" s="251"/>
      <c r="P1142" s="251"/>
      <c r="Q1142" s="64">
        <v>1</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981</v>
      </c>
      <c r="B1143" s="251"/>
      <c r="C1143" s="251"/>
      <c r="D1143" s="251"/>
      <c r="E1143" s="251"/>
      <c r="F1143" s="251"/>
      <c r="G1143" s="251"/>
      <c r="H1143" s="251"/>
      <c r="I1143" s="251"/>
      <c r="J1143" s="251"/>
      <c r="K1143" s="251"/>
      <c r="L1143" s="251"/>
      <c r="M1143" s="251"/>
      <c r="N1143" s="251"/>
      <c r="O1143" s="251"/>
      <c r="P1143" s="251"/>
      <c r="Q1143" s="64">
        <v>1</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982</v>
      </c>
      <c r="B1144" s="251"/>
      <c r="C1144" s="251"/>
      <c r="D1144" s="251"/>
      <c r="E1144" s="251"/>
      <c r="F1144" s="251"/>
      <c r="G1144" s="251"/>
      <c r="H1144" s="251"/>
      <c r="I1144" s="251"/>
      <c r="J1144" s="251"/>
      <c r="K1144" s="251"/>
      <c r="L1144" s="251"/>
      <c r="M1144" s="251"/>
      <c r="N1144" s="251"/>
      <c r="O1144" s="251"/>
      <c r="P1144" s="251"/>
      <c r="Q1144" s="64">
        <v>1</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983</v>
      </c>
      <c r="B1145" s="251"/>
      <c r="C1145" s="251"/>
      <c r="D1145" s="251"/>
      <c r="E1145" s="251"/>
      <c r="F1145" s="251"/>
      <c r="G1145" s="251"/>
      <c r="H1145" s="251"/>
      <c r="I1145" s="251"/>
      <c r="J1145" s="251"/>
      <c r="K1145" s="251"/>
      <c r="L1145" s="251"/>
      <c r="M1145" s="251"/>
      <c r="N1145" s="251"/>
      <c r="O1145" s="251"/>
      <c r="P1145" s="251"/>
      <c r="Q1145" s="64">
        <v>1</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984</v>
      </c>
      <c r="B1146" s="251"/>
      <c r="C1146" s="251"/>
      <c r="D1146" s="251"/>
      <c r="E1146" s="251"/>
      <c r="F1146" s="251"/>
      <c r="G1146" s="251"/>
      <c r="H1146" s="251"/>
      <c r="I1146" s="251"/>
      <c r="J1146" s="251"/>
      <c r="K1146" s="251"/>
      <c r="L1146" s="251"/>
      <c r="M1146" s="251"/>
      <c r="N1146" s="251"/>
      <c r="O1146" s="251"/>
      <c r="P1146" s="251"/>
      <c r="Q1146" s="64">
        <v>1</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985</v>
      </c>
      <c r="B1147" s="251"/>
      <c r="C1147" s="251"/>
      <c r="D1147" s="251"/>
      <c r="E1147" s="251"/>
      <c r="F1147" s="251"/>
      <c r="G1147" s="251"/>
      <c r="H1147" s="251"/>
      <c r="I1147" s="251"/>
      <c r="J1147" s="251"/>
      <c r="K1147" s="251"/>
      <c r="L1147" s="251"/>
      <c r="M1147" s="251"/>
      <c r="N1147" s="251"/>
      <c r="O1147" s="251"/>
      <c r="P1147" s="251"/>
      <c r="Q1147" s="64">
        <v>1</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986</v>
      </c>
      <c r="B1148" s="251"/>
      <c r="C1148" s="251"/>
      <c r="D1148" s="251"/>
      <c r="E1148" s="251"/>
      <c r="F1148" s="251"/>
      <c r="G1148" s="251"/>
      <c r="H1148" s="251"/>
      <c r="I1148" s="251"/>
      <c r="J1148" s="251"/>
      <c r="K1148" s="251"/>
      <c r="L1148" s="251"/>
      <c r="M1148" s="251"/>
      <c r="N1148" s="251"/>
      <c r="O1148" s="251"/>
      <c r="P1148" s="251"/>
      <c r="Q1148" s="64">
        <v>1</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987</v>
      </c>
      <c r="B1149" s="251"/>
      <c r="C1149" s="251"/>
      <c r="D1149" s="251"/>
      <c r="E1149" s="251"/>
      <c r="F1149" s="251"/>
      <c r="G1149" s="251"/>
      <c r="H1149" s="251"/>
      <c r="I1149" s="251"/>
      <c r="J1149" s="251"/>
      <c r="K1149" s="251"/>
      <c r="L1149" s="251"/>
      <c r="M1149" s="251"/>
      <c r="N1149" s="251"/>
      <c r="O1149" s="251"/>
      <c r="P1149" s="251"/>
      <c r="Q1149" s="64">
        <v>1</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988</v>
      </c>
      <c r="B1150" s="251"/>
      <c r="C1150" s="251"/>
      <c r="D1150" s="251"/>
      <c r="E1150" s="251"/>
      <c r="F1150" s="251"/>
      <c r="G1150" s="251"/>
      <c r="H1150" s="251"/>
      <c r="I1150" s="251"/>
      <c r="J1150" s="251"/>
      <c r="K1150" s="251"/>
      <c r="L1150" s="251"/>
      <c r="M1150" s="251"/>
      <c r="N1150" s="251"/>
      <c r="O1150" s="251"/>
      <c r="P1150" s="251"/>
      <c r="Q1150" s="64">
        <v>1</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989</v>
      </c>
      <c r="B1151" s="251"/>
      <c r="C1151" s="251"/>
      <c r="D1151" s="251"/>
      <c r="E1151" s="251"/>
      <c r="F1151" s="251"/>
      <c r="G1151" s="251"/>
      <c r="H1151" s="251"/>
      <c r="I1151" s="251"/>
      <c r="J1151" s="251"/>
      <c r="K1151" s="251"/>
      <c r="L1151" s="251"/>
      <c r="M1151" s="251"/>
      <c r="N1151" s="251"/>
      <c r="O1151" s="251"/>
      <c r="P1151" s="251"/>
      <c r="Q1151" s="64">
        <v>1</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990</v>
      </c>
      <c r="B1152" s="251"/>
      <c r="C1152" s="251"/>
      <c r="D1152" s="251"/>
      <c r="E1152" s="251"/>
      <c r="F1152" s="251"/>
      <c r="G1152" s="251"/>
      <c r="H1152" s="251"/>
      <c r="I1152" s="251"/>
      <c r="J1152" s="251"/>
      <c r="K1152" s="251"/>
      <c r="L1152" s="251"/>
      <c r="M1152" s="251"/>
      <c r="N1152" s="251"/>
      <c r="O1152" s="251"/>
      <c r="P1152" s="251"/>
      <c r="Q1152" s="64">
        <v>1</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991</v>
      </c>
      <c r="B1153" s="251"/>
      <c r="C1153" s="251"/>
      <c r="D1153" s="251"/>
      <c r="E1153" s="251"/>
      <c r="F1153" s="251"/>
      <c r="G1153" s="251"/>
      <c r="H1153" s="251"/>
      <c r="I1153" s="251"/>
      <c r="J1153" s="251"/>
      <c r="K1153" s="251"/>
      <c r="L1153" s="251"/>
      <c r="M1153" s="251"/>
      <c r="N1153" s="251"/>
      <c r="O1153" s="251"/>
      <c r="P1153" s="251"/>
      <c r="Q1153" s="64">
        <v>1</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992</v>
      </c>
      <c r="B1154" s="251"/>
      <c r="C1154" s="251"/>
      <c r="D1154" s="251"/>
      <c r="E1154" s="251"/>
      <c r="F1154" s="251"/>
      <c r="G1154" s="251"/>
      <c r="H1154" s="251"/>
      <c r="I1154" s="251"/>
      <c r="J1154" s="251"/>
      <c r="K1154" s="251"/>
      <c r="L1154" s="251"/>
      <c r="M1154" s="251"/>
      <c r="N1154" s="251"/>
      <c r="O1154" s="251"/>
      <c r="P1154" s="251"/>
      <c r="Q1154" s="64">
        <v>1</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993</v>
      </c>
      <c r="B1155" s="251"/>
      <c r="C1155" s="251"/>
      <c r="D1155" s="251"/>
      <c r="E1155" s="251"/>
      <c r="F1155" s="251"/>
      <c r="G1155" s="251"/>
      <c r="H1155" s="251"/>
      <c r="I1155" s="251"/>
      <c r="J1155" s="251"/>
      <c r="K1155" s="251"/>
      <c r="L1155" s="251"/>
      <c r="M1155" s="251"/>
      <c r="N1155" s="251"/>
      <c r="O1155" s="251"/>
      <c r="P1155" s="251"/>
      <c r="Q1155" s="64">
        <v>1</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994</v>
      </c>
      <c r="B1156" s="251"/>
      <c r="C1156" s="251"/>
      <c r="D1156" s="251"/>
      <c r="E1156" s="251"/>
      <c r="F1156" s="251"/>
      <c r="G1156" s="251"/>
      <c r="H1156" s="251"/>
      <c r="I1156" s="251"/>
      <c r="J1156" s="251"/>
      <c r="K1156" s="251"/>
      <c r="L1156" s="251"/>
      <c r="M1156" s="251"/>
      <c r="N1156" s="251"/>
      <c r="O1156" s="251"/>
      <c r="P1156" s="251"/>
      <c r="Q1156" s="64">
        <v>1</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995</v>
      </c>
      <c r="B1157" s="251"/>
      <c r="C1157" s="251"/>
      <c r="D1157" s="251"/>
      <c r="E1157" s="251"/>
      <c r="F1157" s="251"/>
      <c r="G1157" s="251"/>
      <c r="H1157" s="251"/>
      <c r="I1157" s="251"/>
      <c r="J1157" s="251"/>
      <c r="K1157" s="251"/>
      <c r="L1157" s="251"/>
      <c r="M1157" s="251"/>
      <c r="N1157" s="251"/>
      <c r="O1157" s="251"/>
      <c r="P1157" s="251"/>
      <c r="Q1157" s="64">
        <v>1</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996</v>
      </c>
      <c r="B1158" s="251"/>
      <c r="C1158" s="251"/>
      <c r="D1158" s="251"/>
      <c r="E1158" s="251"/>
      <c r="F1158" s="251"/>
      <c r="G1158" s="251"/>
      <c r="H1158" s="251"/>
      <c r="I1158" s="251"/>
      <c r="J1158" s="251"/>
      <c r="K1158" s="251"/>
      <c r="L1158" s="251"/>
      <c r="M1158" s="251"/>
      <c r="N1158" s="251"/>
      <c r="O1158" s="251"/>
      <c r="P1158" s="251"/>
      <c r="Q1158" s="64">
        <v>1</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997</v>
      </c>
      <c r="B1159" s="251"/>
      <c r="C1159" s="251"/>
      <c r="D1159" s="251"/>
      <c r="E1159" s="251"/>
      <c r="F1159" s="251"/>
      <c r="G1159" s="251"/>
      <c r="H1159" s="251"/>
      <c r="I1159" s="251"/>
      <c r="J1159" s="251"/>
      <c r="K1159" s="251"/>
      <c r="L1159" s="251"/>
      <c r="M1159" s="251"/>
      <c r="N1159" s="251"/>
      <c r="O1159" s="251"/>
      <c r="P1159" s="251"/>
      <c r="Q1159" s="64">
        <v>1</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998</v>
      </c>
      <c r="B1160" s="251"/>
      <c r="C1160" s="251"/>
      <c r="D1160" s="251"/>
      <c r="E1160" s="251"/>
      <c r="F1160" s="251"/>
      <c r="G1160" s="251"/>
      <c r="H1160" s="251"/>
      <c r="I1160" s="251"/>
      <c r="J1160" s="251"/>
      <c r="K1160" s="251"/>
      <c r="L1160" s="251"/>
      <c r="M1160" s="251"/>
      <c r="N1160" s="251"/>
      <c r="O1160" s="251"/>
      <c r="P1160" s="251"/>
      <c r="Q1160" s="64">
        <v>1</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999</v>
      </c>
      <c r="B1161" s="251"/>
      <c r="C1161" s="251"/>
      <c r="D1161" s="251"/>
      <c r="E1161" s="251"/>
      <c r="F1161" s="251"/>
      <c r="G1161" s="251"/>
      <c r="H1161" s="251"/>
      <c r="I1161" s="251"/>
      <c r="J1161" s="251"/>
      <c r="K1161" s="251"/>
      <c r="L1161" s="251"/>
      <c r="M1161" s="251"/>
      <c r="N1161" s="251"/>
      <c r="O1161" s="251"/>
      <c r="P1161" s="251"/>
      <c r="Q1161" s="64">
        <v>1</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1000</v>
      </c>
      <c r="B1162" s="251"/>
      <c r="C1162" s="251"/>
      <c r="D1162" s="251"/>
      <c r="E1162" s="251"/>
      <c r="F1162" s="251"/>
      <c r="G1162" s="251"/>
      <c r="H1162" s="251"/>
      <c r="I1162" s="251"/>
      <c r="J1162" s="251"/>
      <c r="K1162" s="251"/>
      <c r="L1162" s="251"/>
      <c r="M1162" s="251"/>
      <c r="N1162" s="251"/>
      <c r="O1162" s="251"/>
      <c r="P1162" s="251"/>
      <c r="Q1162" s="64">
        <v>1</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1001</v>
      </c>
      <c r="B1163" s="251"/>
      <c r="C1163" s="251"/>
      <c r="D1163" s="251"/>
      <c r="E1163" s="251"/>
      <c r="F1163" s="251"/>
      <c r="G1163" s="251"/>
      <c r="H1163" s="251"/>
      <c r="I1163" s="251"/>
      <c r="J1163" s="251"/>
      <c r="K1163" s="251"/>
      <c r="L1163" s="251"/>
      <c r="M1163" s="251"/>
      <c r="N1163" s="251"/>
      <c r="O1163" s="251"/>
      <c r="P1163" s="251"/>
      <c r="Q1163" s="64">
        <v>1</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1002</v>
      </c>
      <c r="B1164" s="251"/>
      <c r="C1164" s="251"/>
      <c r="D1164" s="251"/>
      <c r="E1164" s="251"/>
      <c r="F1164" s="251"/>
      <c r="G1164" s="251"/>
      <c r="H1164" s="251"/>
      <c r="I1164" s="251"/>
      <c r="J1164" s="251"/>
      <c r="K1164" s="251"/>
      <c r="L1164" s="251"/>
      <c r="M1164" s="251"/>
      <c r="N1164" s="251"/>
      <c r="O1164" s="251"/>
      <c r="P1164" s="251"/>
      <c r="Q1164" s="64">
        <v>1</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1003</v>
      </c>
      <c r="B1165" s="251"/>
      <c r="C1165" s="251"/>
      <c r="D1165" s="251"/>
      <c r="E1165" s="251"/>
      <c r="F1165" s="251"/>
      <c r="G1165" s="251"/>
      <c r="H1165" s="251"/>
      <c r="I1165" s="251"/>
      <c r="J1165" s="251"/>
      <c r="K1165" s="251"/>
      <c r="L1165" s="251"/>
      <c r="M1165" s="251"/>
      <c r="N1165" s="251"/>
      <c r="O1165" s="251"/>
      <c r="P1165" s="251"/>
      <c r="Q1165" s="64">
        <v>1</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1004</v>
      </c>
      <c r="B1166" s="251"/>
      <c r="C1166" s="251"/>
      <c r="D1166" s="251"/>
      <c r="E1166" s="251"/>
      <c r="F1166" s="251"/>
      <c r="G1166" s="251"/>
      <c r="H1166" s="251"/>
      <c r="I1166" s="251"/>
      <c r="J1166" s="251"/>
      <c r="K1166" s="251"/>
      <c r="L1166" s="251"/>
      <c r="M1166" s="251"/>
      <c r="N1166" s="251"/>
      <c r="O1166" s="251"/>
      <c r="P1166" s="251"/>
      <c r="Q1166" s="64">
        <v>1</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1005</v>
      </c>
      <c r="B1167" s="251"/>
      <c r="C1167" s="251"/>
      <c r="D1167" s="251"/>
      <c r="E1167" s="251"/>
      <c r="F1167" s="251"/>
      <c r="G1167" s="251"/>
      <c r="H1167" s="251"/>
      <c r="I1167" s="251"/>
      <c r="J1167" s="251"/>
      <c r="K1167" s="251"/>
      <c r="L1167" s="251"/>
      <c r="M1167" s="251"/>
      <c r="N1167" s="251"/>
      <c r="O1167" s="251"/>
      <c r="P1167" s="251"/>
      <c r="Q1167" s="64">
        <v>1</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1006</v>
      </c>
      <c r="B1168" s="251"/>
      <c r="C1168" s="251"/>
      <c r="D1168" s="251"/>
      <c r="E1168" s="251"/>
      <c r="F1168" s="251"/>
      <c r="G1168" s="251"/>
      <c r="H1168" s="251"/>
      <c r="I1168" s="251"/>
      <c r="J1168" s="251"/>
      <c r="K1168" s="251"/>
      <c r="L1168" s="251"/>
      <c r="M1168" s="251"/>
      <c r="N1168" s="251"/>
      <c r="O1168" s="251"/>
      <c r="P1168" s="251"/>
      <c r="Q1168" s="64">
        <v>1</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1007</v>
      </c>
      <c r="B1169" s="251"/>
      <c r="C1169" s="251"/>
      <c r="D1169" s="251"/>
      <c r="E1169" s="251"/>
      <c r="F1169" s="251"/>
      <c r="G1169" s="251"/>
      <c r="H1169" s="251"/>
      <c r="I1169" s="251"/>
      <c r="J1169" s="251"/>
      <c r="K1169" s="251"/>
      <c r="L1169" s="251"/>
      <c r="M1169" s="251"/>
      <c r="N1169" s="251"/>
      <c r="O1169" s="251"/>
      <c r="P1169" s="251"/>
      <c r="Q1169" s="64">
        <v>1</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1008</v>
      </c>
      <c r="B1170" s="251"/>
      <c r="C1170" s="251"/>
      <c r="D1170" s="251"/>
      <c r="E1170" s="251"/>
      <c r="F1170" s="251"/>
      <c r="G1170" s="251"/>
      <c r="H1170" s="251"/>
      <c r="I1170" s="251"/>
      <c r="J1170" s="251"/>
      <c r="K1170" s="251"/>
      <c r="L1170" s="251"/>
      <c r="M1170" s="251"/>
      <c r="N1170" s="251"/>
      <c r="O1170" s="251"/>
      <c r="P1170" s="251"/>
      <c r="Q1170" s="64">
        <v>1</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1009</v>
      </c>
      <c r="B1171" s="251"/>
      <c r="C1171" s="251"/>
      <c r="D1171" s="251"/>
      <c r="E1171" s="251"/>
      <c r="F1171" s="251"/>
      <c r="G1171" s="251"/>
      <c r="H1171" s="251"/>
      <c r="I1171" s="251"/>
      <c r="J1171" s="251"/>
      <c r="K1171" s="251"/>
      <c r="L1171" s="251"/>
      <c r="M1171" s="251"/>
      <c r="N1171" s="251"/>
      <c r="O1171" s="251"/>
      <c r="P1171" s="251"/>
      <c r="Q1171" s="64">
        <v>1</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1010</v>
      </c>
      <c r="B1172" s="251"/>
      <c r="C1172" s="251"/>
      <c r="D1172" s="251"/>
      <c r="E1172" s="251"/>
      <c r="F1172" s="251"/>
      <c r="G1172" s="251"/>
      <c r="H1172" s="251"/>
      <c r="I1172" s="251"/>
      <c r="J1172" s="251"/>
      <c r="K1172" s="251"/>
      <c r="L1172" s="251"/>
      <c r="M1172" s="251"/>
      <c r="N1172" s="251"/>
      <c r="O1172" s="251"/>
      <c r="P1172" s="251"/>
      <c r="Q1172" s="64">
        <v>1</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1011</v>
      </c>
      <c r="B1173" s="251"/>
      <c r="C1173" s="251"/>
      <c r="D1173" s="251"/>
      <c r="E1173" s="251"/>
      <c r="F1173" s="251"/>
      <c r="G1173" s="251"/>
      <c r="H1173" s="251"/>
      <c r="I1173" s="251"/>
      <c r="J1173" s="251"/>
      <c r="K1173" s="251"/>
      <c r="L1173" s="251"/>
      <c r="M1173" s="251"/>
      <c r="N1173" s="251"/>
      <c r="O1173" s="251"/>
      <c r="P1173" s="251"/>
      <c r="Q1173" s="64">
        <v>1</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1012</v>
      </c>
      <c r="B1174" s="251"/>
      <c r="C1174" s="251"/>
      <c r="D1174" s="251"/>
      <c r="E1174" s="251"/>
      <c r="F1174" s="251"/>
      <c r="G1174" s="251"/>
      <c r="H1174" s="251"/>
      <c r="I1174" s="251"/>
      <c r="J1174" s="251"/>
      <c r="K1174" s="251"/>
      <c r="L1174" s="251"/>
      <c r="M1174" s="251"/>
      <c r="N1174" s="251"/>
      <c r="O1174" s="251"/>
      <c r="P1174" s="251"/>
      <c r="Q1174" s="64">
        <v>1</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1013</v>
      </c>
      <c r="B1175" s="251"/>
      <c r="C1175" s="251"/>
      <c r="D1175" s="251"/>
      <c r="E1175" s="251"/>
      <c r="F1175" s="251"/>
      <c r="G1175" s="251"/>
      <c r="H1175" s="251"/>
      <c r="I1175" s="251"/>
      <c r="J1175" s="251"/>
      <c r="K1175" s="251"/>
      <c r="L1175" s="251"/>
      <c r="M1175" s="251"/>
      <c r="N1175" s="251"/>
      <c r="O1175" s="251"/>
      <c r="P1175" s="251"/>
      <c r="Q1175" s="64">
        <v>1</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1014</v>
      </c>
      <c r="B1176" s="251"/>
      <c r="C1176" s="251"/>
      <c r="D1176" s="251"/>
      <c r="E1176" s="251"/>
      <c r="F1176" s="251"/>
      <c r="G1176" s="251"/>
      <c r="H1176" s="251"/>
      <c r="I1176" s="251"/>
      <c r="J1176" s="251"/>
      <c r="K1176" s="251"/>
      <c r="L1176" s="251"/>
      <c r="M1176" s="251"/>
      <c r="N1176" s="251"/>
      <c r="O1176" s="251"/>
      <c r="P1176" s="251"/>
      <c r="Q1176" s="64">
        <v>1</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1015</v>
      </c>
      <c r="B1177" s="251"/>
      <c r="C1177" s="251"/>
      <c r="D1177" s="251"/>
      <c r="E1177" s="251"/>
      <c r="F1177" s="251"/>
      <c r="G1177" s="251"/>
      <c r="H1177" s="251"/>
      <c r="I1177" s="251"/>
      <c r="J1177" s="251"/>
      <c r="K1177" s="251"/>
      <c r="L1177" s="251"/>
      <c r="M1177" s="251"/>
      <c r="N1177" s="251"/>
      <c r="O1177" s="251"/>
      <c r="P1177" s="251"/>
      <c r="Q1177" s="64">
        <v>1</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1016</v>
      </c>
      <c r="B1178" s="251"/>
      <c r="C1178" s="251"/>
      <c r="D1178" s="251"/>
      <c r="E1178" s="251"/>
      <c r="F1178" s="251"/>
      <c r="G1178" s="251"/>
      <c r="H1178" s="251"/>
      <c r="I1178" s="251"/>
      <c r="J1178" s="251"/>
      <c r="K1178" s="251"/>
      <c r="L1178" s="251"/>
      <c r="M1178" s="251"/>
      <c r="N1178" s="251"/>
      <c r="O1178" s="251"/>
      <c r="P1178" s="251"/>
      <c r="Q1178" s="64">
        <v>1</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1017</v>
      </c>
      <c r="B1179" s="251"/>
      <c r="C1179" s="251"/>
      <c r="D1179" s="251"/>
      <c r="E1179" s="251"/>
      <c r="F1179" s="251"/>
      <c r="G1179" s="251"/>
      <c r="H1179" s="251"/>
      <c r="I1179" s="251"/>
      <c r="J1179" s="251"/>
      <c r="K1179" s="251"/>
      <c r="L1179" s="251"/>
      <c r="M1179" s="251"/>
      <c r="N1179" s="251"/>
      <c r="O1179" s="251"/>
      <c r="P1179" s="251"/>
      <c r="Q1179" s="64">
        <v>1</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1018</v>
      </c>
      <c r="B1180" s="251"/>
      <c r="C1180" s="251"/>
      <c r="D1180" s="251"/>
      <c r="E1180" s="251"/>
      <c r="F1180" s="251"/>
      <c r="G1180" s="251"/>
      <c r="H1180" s="251"/>
      <c r="I1180" s="251"/>
      <c r="J1180" s="251"/>
      <c r="K1180" s="251"/>
      <c r="L1180" s="251"/>
      <c r="M1180" s="251"/>
      <c r="N1180" s="251"/>
      <c r="O1180" s="251"/>
      <c r="P1180" s="251"/>
      <c r="Q1180" s="64">
        <v>1</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1019</v>
      </c>
      <c r="B1181" s="251"/>
      <c r="C1181" s="251"/>
      <c r="D1181" s="251"/>
      <c r="E1181" s="251"/>
      <c r="F1181" s="251"/>
      <c r="G1181" s="251"/>
      <c r="H1181" s="251"/>
      <c r="I1181" s="251"/>
      <c r="J1181" s="251"/>
      <c r="K1181" s="251"/>
      <c r="L1181" s="251"/>
      <c r="M1181" s="251"/>
      <c r="N1181" s="251"/>
      <c r="O1181" s="251"/>
      <c r="P1181" s="251"/>
      <c r="Q1181" s="64">
        <v>1</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1020</v>
      </c>
      <c r="B1182" s="251"/>
      <c r="C1182" s="251"/>
      <c r="D1182" s="251"/>
      <c r="E1182" s="251"/>
      <c r="F1182" s="251"/>
      <c r="G1182" s="251"/>
      <c r="H1182" s="251"/>
      <c r="I1182" s="251"/>
      <c r="J1182" s="251"/>
      <c r="K1182" s="251"/>
      <c r="L1182" s="251"/>
      <c r="M1182" s="251"/>
      <c r="N1182" s="251"/>
      <c r="O1182" s="251"/>
      <c r="P1182" s="251"/>
      <c r="Q1182" s="64">
        <v>1</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1021</v>
      </c>
      <c r="B1183" s="251"/>
      <c r="C1183" s="251"/>
      <c r="D1183" s="251"/>
      <c r="E1183" s="251"/>
      <c r="F1183" s="251"/>
      <c r="G1183" s="251"/>
      <c r="H1183" s="251"/>
      <c r="I1183" s="251"/>
      <c r="J1183" s="251"/>
      <c r="K1183" s="251"/>
      <c r="L1183" s="251"/>
      <c r="M1183" s="251"/>
      <c r="N1183" s="251"/>
      <c r="O1183" s="251"/>
      <c r="P1183" s="251"/>
      <c r="Q1183" s="64">
        <v>1</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1022</v>
      </c>
      <c r="B1184" s="251"/>
      <c r="C1184" s="251"/>
      <c r="D1184" s="251"/>
      <c r="E1184" s="251"/>
      <c r="F1184" s="251"/>
      <c r="G1184" s="251"/>
      <c r="H1184" s="251"/>
      <c r="I1184" s="251"/>
      <c r="J1184" s="251"/>
      <c r="K1184" s="251"/>
      <c r="L1184" s="251"/>
      <c r="M1184" s="251"/>
      <c r="N1184" s="251"/>
      <c r="O1184" s="251"/>
      <c r="P1184" s="251"/>
      <c r="Q1184" s="64">
        <v>1</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1023</v>
      </c>
      <c r="B1185" s="251"/>
      <c r="C1185" s="251"/>
      <c r="D1185" s="251"/>
      <c r="E1185" s="251"/>
      <c r="F1185" s="251"/>
      <c r="G1185" s="251"/>
      <c r="H1185" s="251"/>
      <c r="I1185" s="251"/>
      <c r="J1185" s="251"/>
      <c r="K1185" s="251"/>
      <c r="L1185" s="251"/>
      <c r="M1185" s="251"/>
      <c r="N1185" s="251"/>
      <c r="O1185" s="251"/>
      <c r="P1185" s="251"/>
      <c r="Q1185" s="64">
        <v>1</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1024</v>
      </c>
      <c r="B1186" s="251"/>
      <c r="C1186" s="251"/>
      <c r="D1186" s="251"/>
      <c r="E1186" s="251"/>
      <c r="F1186" s="251"/>
      <c r="G1186" s="251"/>
      <c r="H1186" s="251"/>
      <c r="I1186" s="251"/>
      <c r="J1186" s="251"/>
      <c r="K1186" s="251"/>
      <c r="L1186" s="251"/>
      <c r="M1186" s="251"/>
      <c r="N1186" s="251"/>
      <c r="O1186" s="251"/>
      <c r="P1186" s="251"/>
      <c r="Q1186" s="64">
        <v>1</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1025</v>
      </c>
      <c r="B1187" s="251"/>
      <c r="C1187" s="251"/>
      <c r="D1187" s="251"/>
      <c r="E1187" s="251"/>
      <c r="F1187" s="251"/>
      <c r="G1187" s="251"/>
      <c r="H1187" s="251"/>
      <c r="I1187" s="251"/>
      <c r="J1187" s="251"/>
      <c r="K1187" s="251"/>
      <c r="L1187" s="251"/>
      <c r="M1187" s="251"/>
      <c r="N1187" s="251"/>
      <c r="O1187" s="251"/>
      <c r="P1187" s="251"/>
      <c r="Q1187" s="64">
        <v>1</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1026</v>
      </c>
      <c r="B1188" s="251"/>
      <c r="C1188" s="251"/>
      <c r="D1188" s="251"/>
      <c r="E1188" s="251"/>
      <c r="F1188" s="251"/>
      <c r="G1188" s="251"/>
      <c r="H1188" s="251"/>
      <c r="I1188" s="251"/>
      <c r="J1188" s="251"/>
      <c r="K1188" s="251"/>
      <c r="L1188" s="251"/>
      <c r="M1188" s="251"/>
      <c r="N1188" s="251"/>
      <c r="O1188" s="251"/>
      <c r="P1188" s="251"/>
      <c r="Q1188" s="64">
        <v>1</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1027</v>
      </c>
      <c r="B1189" s="251"/>
      <c r="C1189" s="251"/>
      <c r="D1189" s="251"/>
      <c r="E1189" s="251"/>
      <c r="F1189" s="251"/>
      <c r="G1189" s="251"/>
      <c r="H1189" s="251"/>
      <c r="I1189" s="251"/>
      <c r="J1189" s="251"/>
      <c r="K1189" s="251"/>
      <c r="L1189" s="251"/>
      <c r="M1189" s="251"/>
      <c r="N1189" s="251"/>
      <c r="O1189" s="251"/>
      <c r="P1189" s="251"/>
      <c r="Q1189" s="64">
        <v>1</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1028</v>
      </c>
      <c r="B1190" s="251"/>
      <c r="C1190" s="251"/>
      <c r="D1190" s="251"/>
      <c r="E1190" s="251"/>
      <c r="F1190" s="251"/>
      <c r="G1190" s="251"/>
      <c r="H1190" s="251"/>
      <c r="I1190" s="251"/>
      <c r="J1190" s="251"/>
      <c r="K1190" s="251"/>
      <c r="L1190" s="251"/>
      <c r="M1190" s="251"/>
      <c r="N1190" s="251"/>
      <c r="O1190" s="251"/>
      <c r="P1190" s="251"/>
      <c r="Q1190" s="64">
        <v>1</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1029</v>
      </c>
      <c r="B1191" s="251"/>
      <c r="C1191" s="251"/>
      <c r="D1191" s="251"/>
      <c r="E1191" s="251"/>
      <c r="F1191" s="251"/>
      <c r="G1191" s="251"/>
      <c r="H1191" s="251"/>
      <c r="I1191" s="251"/>
      <c r="J1191" s="251"/>
      <c r="K1191" s="251"/>
      <c r="L1191" s="251"/>
      <c r="M1191" s="251"/>
      <c r="N1191" s="251"/>
      <c r="O1191" s="251"/>
      <c r="P1191" s="251"/>
      <c r="Q1191" s="64">
        <v>1</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1030</v>
      </c>
      <c r="B1192" s="251"/>
      <c r="C1192" s="251"/>
      <c r="D1192" s="251"/>
      <c r="E1192" s="251"/>
      <c r="F1192" s="251"/>
      <c r="G1192" s="251"/>
      <c r="H1192" s="251"/>
      <c r="I1192" s="251"/>
      <c r="J1192" s="251"/>
      <c r="K1192" s="251"/>
      <c r="L1192" s="251"/>
      <c r="M1192" s="251"/>
      <c r="N1192" s="251"/>
      <c r="O1192" s="251"/>
      <c r="P1192" s="251"/>
      <c r="Q1192" s="64">
        <v>1</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1031</v>
      </c>
      <c r="B1193" s="251"/>
      <c r="C1193" s="251"/>
      <c r="D1193" s="251"/>
      <c r="E1193" s="251"/>
      <c r="F1193" s="251"/>
      <c r="G1193" s="251"/>
      <c r="H1193" s="251"/>
      <c r="I1193" s="251"/>
      <c r="J1193" s="251"/>
      <c r="K1193" s="251"/>
      <c r="L1193" s="251"/>
      <c r="M1193" s="251"/>
      <c r="N1193" s="251"/>
      <c r="O1193" s="251"/>
      <c r="P1193" s="251"/>
      <c r="Q1193" s="64">
        <v>1</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1032</v>
      </c>
      <c r="B1194" s="251"/>
      <c r="C1194" s="251"/>
      <c r="D1194" s="251"/>
      <c r="E1194" s="251"/>
      <c r="F1194" s="251"/>
      <c r="G1194" s="251"/>
      <c r="H1194" s="251"/>
      <c r="I1194" s="251"/>
      <c r="J1194" s="251"/>
      <c r="K1194" s="251"/>
      <c r="L1194" s="251"/>
      <c r="M1194" s="251"/>
      <c r="N1194" s="251"/>
      <c r="O1194" s="251"/>
      <c r="P1194" s="251"/>
      <c r="Q1194" s="64">
        <v>1</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1033</v>
      </c>
      <c r="B1195" s="251"/>
      <c r="C1195" s="251"/>
      <c r="D1195" s="251"/>
      <c r="E1195" s="251"/>
      <c r="F1195" s="251"/>
      <c r="G1195" s="251"/>
      <c r="H1195" s="251"/>
      <c r="I1195" s="251"/>
      <c r="J1195" s="251"/>
      <c r="K1195" s="251"/>
      <c r="L1195" s="251"/>
      <c r="M1195" s="251"/>
      <c r="N1195" s="251"/>
      <c r="O1195" s="251"/>
      <c r="P1195" s="251"/>
      <c r="Q1195" s="64">
        <v>1</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1034</v>
      </c>
      <c r="B1196" s="251"/>
      <c r="C1196" s="251"/>
      <c r="D1196" s="251"/>
      <c r="E1196" s="251"/>
      <c r="F1196" s="251"/>
      <c r="G1196" s="251"/>
      <c r="H1196" s="251"/>
      <c r="I1196" s="251"/>
      <c r="J1196" s="251"/>
      <c r="K1196" s="251"/>
      <c r="L1196" s="251"/>
      <c r="M1196" s="251"/>
      <c r="N1196" s="251"/>
      <c r="O1196" s="251"/>
      <c r="P1196" s="251"/>
      <c r="Q1196" s="64">
        <v>1</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1035</v>
      </c>
      <c r="B1197" s="251"/>
      <c r="C1197" s="251"/>
      <c r="D1197" s="251"/>
      <c r="E1197" s="251"/>
      <c r="F1197" s="251"/>
      <c r="G1197" s="251"/>
      <c r="H1197" s="251"/>
      <c r="I1197" s="251"/>
      <c r="J1197" s="251"/>
      <c r="K1197" s="251"/>
      <c r="L1197" s="251"/>
      <c r="M1197" s="251"/>
      <c r="N1197" s="251"/>
      <c r="O1197" s="251"/>
      <c r="P1197" s="251"/>
      <c r="Q1197" s="64">
        <v>1</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1036</v>
      </c>
      <c r="B1198" s="251"/>
      <c r="C1198" s="251"/>
      <c r="D1198" s="251"/>
      <c r="E1198" s="251"/>
      <c r="F1198" s="251"/>
      <c r="G1198" s="251"/>
      <c r="H1198" s="251"/>
      <c r="I1198" s="251"/>
      <c r="J1198" s="251"/>
      <c r="K1198" s="251"/>
      <c r="L1198" s="251"/>
      <c r="M1198" s="251"/>
      <c r="N1198" s="251"/>
      <c r="O1198" s="251"/>
      <c r="P1198" s="251"/>
      <c r="Q1198" s="64">
        <v>1</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1037</v>
      </c>
      <c r="B1199" s="251"/>
      <c r="C1199" s="251"/>
      <c r="D1199" s="251"/>
      <c r="E1199" s="251"/>
      <c r="F1199" s="251"/>
      <c r="G1199" s="251"/>
      <c r="H1199" s="251"/>
      <c r="I1199" s="251"/>
      <c r="J1199" s="251"/>
      <c r="K1199" s="251"/>
      <c r="L1199" s="251"/>
      <c r="M1199" s="251"/>
      <c r="N1199" s="251"/>
      <c r="O1199" s="251"/>
      <c r="P1199" s="251"/>
      <c r="Q1199" s="64">
        <v>1</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1038</v>
      </c>
      <c r="B1200" s="251"/>
      <c r="C1200" s="251"/>
      <c r="D1200" s="251"/>
      <c r="E1200" s="251"/>
      <c r="F1200" s="251"/>
      <c r="G1200" s="251"/>
      <c r="H1200" s="251"/>
      <c r="I1200" s="251"/>
      <c r="J1200" s="251"/>
      <c r="K1200" s="251"/>
      <c r="L1200" s="251"/>
      <c r="M1200" s="251"/>
      <c r="N1200" s="251"/>
      <c r="O1200" s="251"/>
      <c r="P1200" s="251"/>
      <c r="Q1200" s="64">
        <v>1</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203</v>
      </c>
      <c r="B1202" s="254"/>
      <c r="C1202" s="254"/>
      <c r="D1202" s="254"/>
      <c r="E1202" s="254"/>
      <c r="F1202" s="254"/>
      <c r="G1202" s="254"/>
      <c r="H1202" s="254"/>
      <c r="I1202" s="254"/>
      <c r="J1202" s="254"/>
      <c r="K1202" s="254"/>
      <c r="L1202" s="254"/>
      <c r="M1202" s="254"/>
      <c r="N1202" s="254"/>
      <c r="O1202" s="254"/>
      <c r="P1202" s="254"/>
      <c r="Q1202" s="66" t="s">
        <v>194</v>
      </c>
      <c r="R1202" s="255" t="s">
        <v>195</v>
      </c>
      <c r="S1202" s="255"/>
      <c r="T1202" s="255"/>
      <c r="U1202" s="255"/>
      <c r="V1202" s="255"/>
      <c r="W1202" s="255"/>
      <c r="X1202" s="255"/>
      <c r="Y1202" s="255"/>
      <c r="Z1202" s="255"/>
      <c r="AA1202" s="255"/>
      <c r="AB1202" s="255"/>
      <c r="AC1202" s="255"/>
      <c r="AD1202" s="255"/>
      <c r="AE1202" s="255"/>
      <c r="AF1202" s="67" t="s">
        <v>194</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1039</v>
      </c>
      <c r="B1203" s="251"/>
      <c r="C1203" s="251"/>
      <c r="D1203" s="251"/>
      <c r="E1203" s="251"/>
      <c r="F1203" s="251"/>
      <c r="G1203" s="251"/>
      <c r="H1203" s="251"/>
      <c r="I1203" s="251"/>
      <c r="J1203" s="251"/>
      <c r="K1203" s="251"/>
      <c r="L1203" s="251"/>
      <c r="M1203" s="251"/>
      <c r="N1203" s="251"/>
      <c r="O1203" s="251"/>
      <c r="P1203" s="251"/>
      <c r="Q1203" s="64">
        <v>1</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1040</v>
      </c>
      <c r="B1204" s="251"/>
      <c r="C1204" s="251"/>
      <c r="D1204" s="251"/>
      <c r="E1204" s="251"/>
      <c r="F1204" s="251"/>
      <c r="G1204" s="251"/>
      <c r="H1204" s="251"/>
      <c r="I1204" s="251"/>
      <c r="J1204" s="251"/>
      <c r="K1204" s="251"/>
      <c r="L1204" s="251"/>
      <c r="M1204" s="251"/>
      <c r="N1204" s="251"/>
      <c r="O1204" s="251"/>
      <c r="P1204" s="251"/>
      <c r="Q1204" s="64">
        <v>1</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1041</v>
      </c>
      <c r="B1205" s="251"/>
      <c r="C1205" s="251"/>
      <c r="D1205" s="251"/>
      <c r="E1205" s="251"/>
      <c r="F1205" s="251"/>
      <c r="G1205" s="251"/>
      <c r="H1205" s="251"/>
      <c r="I1205" s="251"/>
      <c r="J1205" s="251"/>
      <c r="K1205" s="251"/>
      <c r="L1205" s="251"/>
      <c r="M1205" s="251"/>
      <c r="N1205" s="251"/>
      <c r="O1205" s="251"/>
      <c r="P1205" s="251"/>
      <c r="Q1205" s="64">
        <v>1</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1042</v>
      </c>
      <c r="B1206" s="251"/>
      <c r="C1206" s="251"/>
      <c r="D1206" s="251"/>
      <c r="E1206" s="251"/>
      <c r="F1206" s="251"/>
      <c r="G1206" s="251"/>
      <c r="H1206" s="251"/>
      <c r="I1206" s="251"/>
      <c r="J1206" s="251"/>
      <c r="K1206" s="251"/>
      <c r="L1206" s="251"/>
      <c r="M1206" s="251"/>
      <c r="N1206" s="251"/>
      <c r="O1206" s="251"/>
      <c r="P1206" s="251"/>
      <c r="Q1206" s="64">
        <v>1</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1043</v>
      </c>
      <c r="B1207" s="251"/>
      <c r="C1207" s="251"/>
      <c r="D1207" s="251"/>
      <c r="E1207" s="251"/>
      <c r="F1207" s="251"/>
      <c r="G1207" s="251"/>
      <c r="H1207" s="251"/>
      <c r="I1207" s="251"/>
      <c r="J1207" s="251"/>
      <c r="K1207" s="251"/>
      <c r="L1207" s="251"/>
      <c r="M1207" s="251"/>
      <c r="N1207" s="251"/>
      <c r="O1207" s="251"/>
      <c r="P1207" s="251"/>
      <c r="Q1207" s="64">
        <v>1</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1044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191</v>
      </c>
      <c r="AH1210" s="261"/>
      <c r="AI1210" s="261"/>
      <c r="AJ1210" s="261"/>
      <c r="AK1210" s="73">
        <f>(('Artículo 121 (resumen PI)'!C42*0.8+'Artículo 121 (resumen PI)'!F42*0.2)+('Artículo 121 (resumen PNT)'!C42*0.8+'Artículo 121 (resumen PNT)'!F42*0.2))/2</f>
        <v>75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933</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171</v>
      </c>
      <c r="B1215" s="257"/>
      <c r="C1215" s="257"/>
      <c r="D1215" s="257"/>
      <c r="E1215" s="257"/>
      <c r="F1215" s="257"/>
      <c r="G1215" s="257"/>
      <c r="H1215" s="257"/>
      <c r="I1215" s="257"/>
      <c r="J1215" s="257"/>
      <c r="K1215" s="257"/>
      <c r="L1215" s="257"/>
      <c r="M1215" s="257"/>
      <c r="N1215" s="257"/>
      <c r="O1215" s="257"/>
      <c r="P1215" s="257"/>
      <c r="Q1215" s="62" t="s">
        <v>194</v>
      </c>
      <c r="R1215" s="258" t="s">
        <v>195</v>
      </c>
      <c r="S1215" s="258"/>
      <c r="T1215" s="258"/>
      <c r="U1215" s="258"/>
      <c r="V1215" s="258"/>
      <c r="W1215" s="258"/>
      <c r="X1215" s="258"/>
      <c r="Y1215" s="258"/>
      <c r="Z1215" s="258"/>
      <c r="AA1215" s="258"/>
      <c r="AB1215" s="258"/>
      <c r="AC1215" s="258"/>
      <c r="AD1215" s="258"/>
      <c r="AE1215" s="258"/>
      <c r="AF1215" s="63" t="s">
        <v>194</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1045</v>
      </c>
      <c r="B1216" s="266"/>
      <c r="C1216" s="266"/>
      <c r="D1216" s="266"/>
      <c r="E1216" s="266"/>
      <c r="F1216" s="266"/>
      <c r="G1216" s="266"/>
      <c r="H1216" s="266"/>
      <c r="I1216" s="266"/>
      <c r="J1216" s="266"/>
      <c r="K1216" s="266"/>
      <c r="L1216" s="266"/>
      <c r="M1216" s="266"/>
      <c r="N1216" s="266"/>
      <c r="O1216" s="266"/>
      <c r="P1216" s="266"/>
      <c r="Q1216" s="64">
        <v>1</v>
      </c>
      <c r="R1216" s="252" t="s">
        <v>1046</v>
      </c>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1047</v>
      </c>
      <c r="B1217" s="266"/>
      <c r="C1217" s="266"/>
      <c r="D1217" s="266"/>
      <c r="E1217" s="266"/>
      <c r="F1217" s="266"/>
      <c r="G1217" s="266"/>
      <c r="H1217" s="266"/>
      <c r="I1217" s="266"/>
      <c r="J1217" s="266"/>
      <c r="K1217" s="266"/>
      <c r="L1217" s="266"/>
      <c r="M1217" s="266"/>
      <c r="N1217" s="266"/>
      <c r="O1217" s="266"/>
      <c r="P1217" s="266"/>
      <c r="Q1217" s="64">
        <v>1</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1048</v>
      </c>
      <c r="B1218" s="266"/>
      <c r="C1218" s="266"/>
      <c r="D1218" s="266"/>
      <c r="E1218" s="266"/>
      <c r="F1218" s="266"/>
      <c r="G1218" s="266"/>
      <c r="H1218" s="266"/>
      <c r="I1218" s="266"/>
      <c r="J1218" s="266"/>
      <c r="K1218" s="266"/>
      <c r="L1218" s="266"/>
      <c r="M1218" s="266"/>
      <c r="N1218" s="266"/>
      <c r="O1218" s="266"/>
      <c r="P1218" s="266"/>
      <c r="Q1218" s="64">
        <v>1</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1049</v>
      </c>
      <c r="B1219" s="266"/>
      <c r="C1219" s="266"/>
      <c r="D1219" s="266"/>
      <c r="E1219" s="266"/>
      <c r="F1219" s="266"/>
      <c r="G1219" s="266"/>
      <c r="H1219" s="266"/>
      <c r="I1219" s="266"/>
      <c r="J1219" s="266"/>
      <c r="K1219" s="266"/>
      <c r="L1219" s="266"/>
      <c r="M1219" s="266"/>
      <c r="N1219" s="266"/>
      <c r="O1219" s="266"/>
      <c r="P1219" s="266"/>
      <c r="Q1219" s="64">
        <v>1</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1050</v>
      </c>
      <c r="B1220" s="266"/>
      <c r="C1220" s="266"/>
      <c r="D1220" s="266"/>
      <c r="E1220" s="266"/>
      <c r="F1220" s="266"/>
      <c r="G1220" s="266"/>
      <c r="H1220" s="266"/>
      <c r="I1220" s="266"/>
      <c r="J1220" s="266"/>
      <c r="K1220" s="266"/>
      <c r="L1220" s="266"/>
      <c r="M1220" s="266"/>
      <c r="N1220" s="266"/>
      <c r="O1220" s="266"/>
      <c r="P1220" s="266"/>
      <c r="Q1220" s="64">
        <v>1</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1051</v>
      </c>
      <c r="B1221" s="266"/>
      <c r="C1221" s="266"/>
      <c r="D1221" s="266"/>
      <c r="E1221" s="266"/>
      <c r="F1221" s="266"/>
      <c r="G1221" s="266"/>
      <c r="H1221" s="266"/>
      <c r="I1221" s="266"/>
      <c r="J1221" s="266"/>
      <c r="K1221" s="266"/>
      <c r="L1221" s="266"/>
      <c r="M1221" s="266"/>
      <c r="N1221" s="266"/>
      <c r="O1221" s="266"/>
      <c r="P1221" s="266"/>
      <c r="Q1221" s="64">
        <v>1</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1052</v>
      </c>
      <c r="B1222" s="266"/>
      <c r="C1222" s="266"/>
      <c r="D1222" s="266"/>
      <c r="E1222" s="266"/>
      <c r="F1222" s="266"/>
      <c r="G1222" s="266"/>
      <c r="H1222" s="266"/>
      <c r="I1222" s="266"/>
      <c r="J1222" s="266"/>
      <c r="K1222" s="266"/>
      <c r="L1222" s="266"/>
      <c r="M1222" s="266"/>
      <c r="N1222" s="266"/>
      <c r="O1222" s="266"/>
      <c r="P1222" s="266"/>
      <c r="Q1222" s="64">
        <v>1</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1053</v>
      </c>
      <c r="B1223" s="266"/>
      <c r="C1223" s="266"/>
      <c r="D1223" s="266"/>
      <c r="E1223" s="266"/>
      <c r="F1223" s="266"/>
      <c r="G1223" s="266"/>
      <c r="H1223" s="266"/>
      <c r="I1223" s="266"/>
      <c r="J1223" s="266"/>
      <c r="K1223" s="266"/>
      <c r="L1223" s="266"/>
      <c r="M1223" s="266"/>
      <c r="N1223" s="266"/>
      <c r="O1223" s="266"/>
      <c r="P1223" s="266"/>
      <c r="Q1223" s="64">
        <v>1</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203</v>
      </c>
      <c r="B1225" s="254"/>
      <c r="C1225" s="254"/>
      <c r="D1225" s="254"/>
      <c r="E1225" s="254"/>
      <c r="F1225" s="254"/>
      <c r="G1225" s="254"/>
      <c r="H1225" s="254"/>
      <c r="I1225" s="254"/>
      <c r="J1225" s="254"/>
      <c r="K1225" s="254"/>
      <c r="L1225" s="254"/>
      <c r="M1225" s="254"/>
      <c r="N1225" s="254"/>
      <c r="O1225" s="254"/>
      <c r="P1225" s="254"/>
      <c r="Q1225" s="66" t="s">
        <v>194</v>
      </c>
      <c r="R1225" s="255" t="s">
        <v>195</v>
      </c>
      <c r="S1225" s="255"/>
      <c r="T1225" s="255"/>
      <c r="U1225" s="255"/>
      <c r="V1225" s="255"/>
      <c r="W1225" s="255"/>
      <c r="X1225" s="255"/>
      <c r="Y1225" s="255"/>
      <c r="Z1225" s="255"/>
      <c r="AA1225" s="255"/>
      <c r="AB1225" s="255"/>
      <c r="AC1225" s="255"/>
      <c r="AD1225" s="255"/>
      <c r="AE1225" s="255"/>
      <c r="AF1225" s="67" t="s">
        <v>194</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1054</v>
      </c>
      <c r="B1226" s="251" t="s">
        <v>1054</v>
      </c>
      <c r="C1226" s="251" t="s">
        <v>1054</v>
      </c>
      <c r="D1226" s="251" t="s">
        <v>1054</v>
      </c>
      <c r="E1226" s="251" t="s">
        <v>1054</v>
      </c>
      <c r="F1226" s="251" t="s">
        <v>1054</v>
      </c>
      <c r="G1226" s="251" t="s">
        <v>1054</v>
      </c>
      <c r="H1226" s="251" t="s">
        <v>1054</v>
      </c>
      <c r="I1226" s="251" t="s">
        <v>1054</v>
      </c>
      <c r="J1226" s="251" t="s">
        <v>1054</v>
      </c>
      <c r="K1226" s="251" t="s">
        <v>1054</v>
      </c>
      <c r="L1226" s="251" t="s">
        <v>1054</v>
      </c>
      <c r="M1226" s="251" t="s">
        <v>1054</v>
      </c>
      <c r="N1226" s="251" t="s">
        <v>1054</v>
      </c>
      <c r="O1226" s="251" t="s">
        <v>1054</v>
      </c>
      <c r="P1226" s="251" t="s">
        <v>1054</v>
      </c>
      <c r="Q1226" s="64">
        <v>1</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1055</v>
      </c>
      <c r="B1227" s="251" t="s">
        <v>1055</v>
      </c>
      <c r="C1227" s="251" t="s">
        <v>1055</v>
      </c>
      <c r="D1227" s="251" t="s">
        <v>1055</v>
      </c>
      <c r="E1227" s="251" t="s">
        <v>1055</v>
      </c>
      <c r="F1227" s="251" t="s">
        <v>1055</v>
      </c>
      <c r="G1227" s="251" t="s">
        <v>1055</v>
      </c>
      <c r="H1227" s="251" t="s">
        <v>1055</v>
      </c>
      <c r="I1227" s="251" t="s">
        <v>1055</v>
      </c>
      <c r="J1227" s="251" t="s">
        <v>1055</v>
      </c>
      <c r="K1227" s="251" t="s">
        <v>1055</v>
      </c>
      <c r="L1227" s="251" t="s">
        <v>1055</v>
      </c>
      <c r="M1227" s="251" t="s">
        <v>1055</v>
      </c>
      <c r="N1227" s="251" t="s">
        <v>1055</v>
      </c>
      <c r="O1227" s="251" t="s">
        <v>1055</v>
      </c>
      <c r="P1227" s="251" t="s">
        <v>1055</v>
      </c>
      <c r="Q1227" s="64">
        <v>1</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1056</v>
      </c>
      <c r="B1228" s="251" t="s">
        <v>1056</v>
      </c>
      <c r="C1228" s="251" t="s">
        <v>1056</v>
      </c>
      <c r="D1228" s="251" t="s">
        <v>1056</v>
      </c>
      <c r="E1228" s="251" t="s">
        <v>1056</v>
      </c>
      <c r="F1228" s="251" t="s">
        <v>1056</v>
      </c>
      <c r="G1228" s="251" t="s">
        <v>1056</v>
      </c>
      <c r="H1228" s="251" t="s">
        <v>1056</v>
      </c>
      <c r="I1228" s="251" t="s">
        <v>1056</v>
      </c>
      <c r="J1228" s="251" t="s">
        <v>1056</v>
      </c>
      <c r="K1228" s="251" t="s">
        <v>1056</v>
      </c>
      <c r="L1228" s="251" t="s">
        <v>1056</v>
      </c>
      <c r="M1228" s="251" t="s">
        <v>1056</v>
      </c>
      <c r="N1228" s="251" t="s">
        <v>1056</v>
      </c>
      <c r="O1228" s="251" t="s">
        <v>1056</v>
      </c>
      <c r="P1228" s="251" t="s">
        <v>1056</v>
      </c>
      <c r="Q1228" s="64">
        <v>1</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1057</v>
      </c>
      <c r="B1229" s="251" t="s">
        <v>1057</v>
      </c>
      <c r="C1229" s="251" t="s">
        <v>1057</v>
      </c>
      <c r="D1229" s="251" t="s">
        <v>1057</v>
      </c>
      <c r="E1229" s="251" t="s">
        <v>1057</v>
      </c>
      <c r="F1229" s="251" t="s">
        <v>1057</v>
      </c>
      <c r="G1229" s="251" t="s">
        <v>1057</v>
      </c>
      <c r="H1229" s="251" t="s">
        <v>1057</v>
      </c>
      <c r="I1229" s="251" t="s">
        <v>1057</v>
      </c>
      <c r="J1229" s="251" t="s">
        <v>1057</v>
      </c>
      <c r="K1229" s="251" t="s">
        <v>1057</v>
      </c>
      <c r="L1229" s="251" t="s">
        <v>1057</v>
      </c>
      <c r="M1229" s="251" t="s">
        <v>1057</v>
      </c>
      <c r="N1229" s="251" t="s">
        <v>1057</v>
      </c>
      <c r="O1229" s="251" t="s">
        <v>1057</v>
      </c>
      <c r="P1229" s="251" t="s">
        <v>1057</v>
      </c>
      <c r="Q1229" s="64">
        <v>1</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1058</v>
      </c>
      <c r="B1230" s="251" t="s">
        <v>1058</v>
      </c>
      <c r="C1230" s="251" t="s">
        <v>1058</v>
      </c>
      <c r="D1230" s="251" t="s">
        <v>1058</v>
      </c>
      <c r="E1230" s="251" t="s">
        <v>1058</v>
      </c>
      <c r="F1230" s="251" t="s">
        <v>1058</v>
      </c>
      <c r="G1230" s="251" t="s">
        <v>1058</v>
      </c>
      <c r="H1230" s="251" t="s">
        <v>1058</v>
      </c>
      <c r="I1230" s="251" t="s">
        <v>1058</v>
      </c>
      <c r="J1230" s="251" t="s">
        <v>1058</v>
      </c>
      <c r="K1230" s="251" t="s">
        <v>1058</v>
      </c>
      <c r="L1230" s="251" t="s">
        <v>1058</v>
      </c>
      <c r="M1230" s="251" t="s">
        <v>1058</v>
      </c>
      <c r="N1230" s="251" t="s">
        <v>1058</v>
      </c>
      <c r="O1230" s="251" t="s">
        <v>1058</v>
      </c>
      <c r="P1230" s="251" t="s">
        <v>1058</v>
      </c>
      <c r="Q1230" s="64">
        <v>1</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1059</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191</v>
      </c>
      <c r="AH1233" s="261"/>
      <c r="AI1233" s="261"/>
      <c r="AJ1233" s="261"/>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737</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171</v>
      </c>
      <c r="B1238" s="257"/>
      <c r="C1238" s="257"/>
      <c r="D1238" s="257"/>
      <c r="E1238" s="257"/>
      <c r="F1238" s="257"/>
      <c r="G1238" s="257"/>
      <c r="H1238" s="257"/>
      <c r="I1238" s="257"/>
      <c r="J1238" s="257"/>
      <c r="K1238" s="257"/>
      <c r="L1238" s="257"/>
      <c r="M1238" s="257"/>
      <c r="N1238" s="257"/>
      <c r="O1238" s="257"/>
      <c r="P1238" s="257"/>
      <c r="Q1238" s="62" t="s">
        <v>194</v>
      </c>
      <c r="R1238" s="258" t="s">
        <v>195</v>
      </c>
      <c r="S1238" s="258"/>
      <c r="T1238" s="258"/>
      <c r="U1238" s="258"/>
      <c r="V1238" s="258"/>
      <c r="W1238" s="258"/>
      <c r="X1238" s="258"/>
      <c r="Y1238" s="258"/>
      <c r="Z1238" s="258"/>
      <c r="AA1238" s="258"/>
      <c r="AB1238" s="258"/>
      <c r="AC1238" s="258"/>
      <c r="AD1238" s="258"/>
      <c r="AE1238" s="258"/>
      <c r="AF1238" s="63" t="s">
        <v>194</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1045</v>
      </c>
      <c r="B1239" s="251" t="s">
        <v>1045</v>
      </c>
      <c r="C1239" s="251" t="s">
        <v>1045</v>
      </c>
      <c r="D1239" s="251" t="s">
        <v>1045</v>
      </c>
      <c r="E1239" s="251" t="s">
        <v>1045</v>
      </c>
      <c r="F1239" s="251" t="s">
        <v>1045</v>
      </c>
      <c r="G1239" s="251" t="s">
        <v>1045</v>
      </c>
      <c r="H1239" s="251" t="s">
        <v>1045</v>
      </c>
      <c r="I1239" s="251" t="s">
        <v>1045</v>
      </c>
      <c r="J1239" s="251" t="s">
        <v>1045</v>
      </c>
      <c r="K1239" s="251" t="s">
        <v>1045</v>
      </c>
      <c r="L1239" s="251" t="s">
        <v>1045</v>
      </c>
      <c r="M1239" s="251" t="s">
        <v>1045</v>
      </c>
      <c r="N1239" s="251" t="s">
        <v>1045</v>
      </c>
      <c r="O1239" s="251" t="s">
        <v>1045</v>
      </c>
      <c r="P1239" s="251" t="s">
        <v>1045</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1047</v>
      </c>
      <c r="B1240" s="251" t="s">
        <v>1047</v>
      </c>
      <c r="C1240" s="251" t="s">
        <v>1047</v>
      </c>
      <c r="D1240" s="251" t="s">
        <v>1047</v>
      </c>
      <c r="E1240" s="251" t="s">
        <v>1047</v>
      </c>
      <c r="F1240" s="251" t="s">
        <v>1047</v>
      </c>
      <c r="G1240" s="251" t="s">
        <v>1047</v>
      </c>
      <c r="H1240" s="251" t="s">
        <v>1047</v>
      </c>
      <c r="I1240" s="251" t="s">
        <v>1047</v>
      </c>
      <c r="J1240" s="251" t="s">
        <v>1047</v>
      </c>
      <c r="K1240" s="251" t="s">
        <v>1047</v>
      </c>
      <c r="L1240" s="251" t="s">
        <v>1047</v>
      </c>
      <c r="M1240" s="251" t="s">
        <v>1047</v>
      </c>
      <c r="N1240" s="251" t="s">
        <v>1047</v>
      </c>
      <c r="O1240" s="251" t="s">
        <v>1047</v>
      </c>
      <c r="P1240" s="251" t="s">
        <v>1047</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1060</v>
      </c>
      <c r="B1241" s="251" t="s">
        <v>1060</v>
      </c>
      <c r="C1241" s="251" t="s">
        <v>1060</v>
      </c>
      <c r="D1241" s="251" t="s">
        <v>1060</v>
      </c>
      <c r="E1241" s="251" t="s">
        <v>1060</v>
      </c>
      <c r="F1241" s="251" t="s">
        <v>1060</v>
      </c>
      <c r="G1241" s="251" t="s">
        <v>1060</v>
      </c>
      <c r="H1241" s="251" t="s">
        <v>1060</v>
      </c>
      <c r="I1241" s="251" t="s">
        <v>1060</v>
      </c>
      <c r="J1241" s="251" t="s">
        <v>1060</v>
      </c>
      <c r="K1241" s="251" t="s">
        <v>1060</v>
      </c>
      <c r="L1241" s="251" t="s">
        <v>1060</v>
      </c>
      <c r="M1241" s="251" t="s">
        <v>1060</v>
      </c>
      <c r="N1241" s="251" t="s">
        <v>1060</v>
      </c>
      <c r="O1241" s="251" t="s">
        <v>1060</v>
      </c>
      <c r="P1241" s="251" t="s">
        <v>1060</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1061</v>
      </c>
      <c r="B1242" s="251" t="s">
        <v>1061</v>
      </c>
      <c r="C1242" s="251" t="s">
        <v>1061</v>
      </c>
      <c r="D1242" s="251" t="s">
        <v>1061</v>
      </c>
      <c r="E1242" s="251" t="s">
        <v>1061</v>
      </c>
      <c r="F1242" s="251" t="s">
        <v>1061</v>
      </c>
      <c r="G1242" s="251" t="s">
        <v>1061</v>
      </c>
      <c r="H1242" s="251" t="s">
        <v>1061</v>
      </c>
      <c r="I1242" s="251" t="s">
        <v>1061</v>
      </c>
      <c r="J1242" s="251" t="s">
        <v>1061</v>
      </c>
      <c r="K1242" s="251" t="s">
        <v>1061</v>
      </c>
      <c r="L1242" s="251" t="s">
        <v>1061</v>
      </c>
      <c r="M1242" s="251" t="s">
        <v>1061</v>
      </c>
      <c r="N1242" s="251" t="s">
        <v>1061</v>
      </c>
      <c r="O1242" s="251" t="s">
        <v>1061</v>
      </c>
      <c r="P1242" s="251" t="s">
        <v>1061</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1062</v>
      </c>
      <c r="B1243" s="251" t="s">
        <v>1062</v>
      </c>
      <c r="C1243" s="251" t="s">
        <v>1062</v>
      </c>
      <c r="D1243" s="251" t="s">
        <v>1062</v>
      </c>
      <c r="E1243" s="251" t="s">
        <v>1062</v>
      </c>
      <c r="F1243" s="251" t="s">
        <v>1062</v>
      </c>
      <c r="G1243" s="251" t="s">
        <v>1062</v>
      </c>
      <c r="H1243" s="251" t="s">
        <v>1062</v>
      </c>
      <c r="I1243" s="251" t="s">
        <v>1062</v>
      </c>
      <c r="J1243" s="251" t="s">
        <v>1062</v>
      </c>
      <c r="K1243" s="251" t="s">
        <v>1062</v>
      </c>
      <c r="L1243" s="251" t="s">
        <v>1062</v>
      </c>
      <c r="M1243" s="251" t="s">
        <v>1062</v>
      </c>
      <c r="N1243" s="251" t="s">
        <v>1062</v>
      </c>
      <c r="O1243" s="251" t="s">
        <v>1062</v>
      </c>
      <c r="P1243" s="251" t="s">
        <v>1062</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1063</v>
      </c>
      <c r="B1244" s="251" t="s">
        <v>1063</v>
      </c>
      <c r="C1244" s="251" t="s">
        <v>1063</v>
      </c>
      <c r="D1244" s="251" t="s">
        <v>1063</v>
      </c>
      <c r="E1244" s="251" t="s">
        <v>1063</v>
      </c>
      <c r="F1244" s="251" t="s">
        <v>1063</v>
      </c>
      <c r="G1244" s="251" t="s">
        <v>1063</v>
      </c>
      <c r="H1244" s="251" t="s">
        <v>1063</v>
      </c>
      <c r="I1244" s="251" t="s">
        <v>1063</v>
      </c>
      <c r="J1244" s="251" t="s">
        <v>1063</v>
      </c>
      <c r="K1244" s="251" t="s">
        <v>1063</v>
      </c>
      <c r="L1244" s="251" t="s">
        <v>1063</v>
      </c>
      <c r="M1244" s="251" t="s">
        <v>1063</v>
      </c>
      <c r="N1244" s="251" t="s">
        <v>1063</v>
      </c>
      <c r="O1244" s="251" t="s">
        <v>1063</v>
      </c>
      <c r="P1244" s="251" t="s">
        <v>1063</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1064</v>
      </c>
      <c r="B1245" s="251" t="s">
        <v>1064</v>
      </c>
      <c r="C1245" s="251" t="s">
        <v>1064</v>
      </c>
      <c r="D1245" s="251" t="s">
        <v>1064</v>
      </c>
      <c r="E1245" s="251" t="s">
        <v>1064</v>
      </c>
      <c r="F1245" s="251" t="s">
        <v>1064</v>
      </c>
      <c r="G1245" s="251" t="s">
        <v>1064</v>
      </c>
      <c r="H1245" s="251" t="s">
        <v>1064</v>
      </c>
      <c r="I1245" s="251" t="s">
        <v>1064</v>
      </c>
      <c r="J1245" s="251" t="s">
        <v>1064</v>
      </c>
      <c r="K1245" s="251" t="s">
        <v>1064</v>
      </c>
      <c r="L1245" s="251" t="s">
        <v>1064</v>
      </c>
      <c r="M1245" s="251" t="s">
        <v>1064</v>
      </c>
      <c r="N1245" s="251" t="s">
        <v>1064</v>
      </c>
      <c r="O1245" s="251" t="s">
        <v>1064</v>
      </c>
      <c r="P1245" s="251" t="s">
        <v>1064</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1065</v>
      </c>
      <c r="B1246" s="251" t="s">
        <v>1065</v>
      </c>
      <c r="C1246" s="251" t="s">
        <v>1065</v>
      </c>
      <c r="D1246" s="251" t="s">
        <v>1065</v>
      </c>
      <c r="E1246" s="251" t="s">
        <v>1065</v>
      </c>
      <c r="F1246" s="251" t="s">
        <v>1065</v>
      </c>
      <c r="G1246" s="251" t="s">
        <v>1065</v>
      </c>
      <c r="H1246" s="251" t="s">
        <v>1065</v>
      </c>
      <c r="I1246" s="251" t="s">
        <v>1065</v>
      </c>
      <c r="J1246" s="251" t="s">
        <v>1065</v>
      </c>
      <c r="K1246" s="251" t="s">
        <v>1065</v>
      </c>
      <c r="L1246" s="251" t="s">
        <v>1065</v>
      </c>
      <c r="M1246" s="251" t="s">
        <v>1065</v>
      </c>
      <c r="N1246" s="251" t="s">
        <v>1065</v>
      </c>
      <c r="O1246" s="251" t="s">
        <v>1065</v>
      </c>
      <c r="P1246" s="251" t="s">
        <v>1065</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1066</v>
      </c>
      <c r="B1247" s="251" t="s">
        <v>1066</v>
      </c>
      <c r="C1247" s="251" t="s">
        <v>1066</v>
      </c>
      <c r="D1247" s="251" t="s">
        <v>1066</v>
      </c>
      <c r="E1247" s="251" t="s">
        <v>1066</v>
      </c>
      <c r="F1247" s="251" t="s">
        <v>1066</v>
      </c>
      <c r="G1247" s="251" t="s">
        <v>1066</v>
      </c>
      <c r="H1247" s="251" t="s">
        <v>1066</v>
      </c>
      <c r="I1247" s="251" t="s">
        <v>1066</v>
      </c>
      <c r="J1247" s="251" t="s">
        <v>1066</v>
      </c>
      <c r="K1247" s="251" t="s">
        <v>1066</v>
      </c>
      <c r="L1247" s="251" t="s">
        <v>1066</v>
      </c>
      <c r="M1247" s="251" t="s">
        <v>1066</v>
      </c>
      <c r="N1247" s="251" t="s">
        <v>1066</v>
      </c>
      <c r="O1247" s="251" t="s">
        <v>1066</v>
      </c>
      <c r="P1247" s="251" t="s">
        <v>1066</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1067</v>
      </c>
      <c r="B1248" s="251" t="s">
        <v>1067</v>
      </c>
      <c r="C1248" s="251" t="s">
        <v>1067</v>
      </c>
      <c r="D1248" s="251" t="s">
        <v>1067</v>
      </c>
      <c r="E1248" s="251" t="s">
        <v>1067</v>
      </c>
      <c r="F1248" s="251" t="s">
        <v>1067</v>
      </c>
      <c r="G1248" s="251" t="s">
        <v>1067</v>
      </c>
      <c r="H1248" s="251" t="s">
        <v>1067</v>
      </c>
      <c r="I1248" s="251" t="s">
        <v>1067</v>
      </c>
      <c r="J1248" s="251" t="s">
        <v>1067</v>
      </c>
      <c r="K1248" s="251" t="s">
        <v>1067</v>
      </c>
      <c r="L1248" s="251" t="s">
        <v>1067</v>
      </c>
      <c r="M1248" s="251" t="s">
        <v>1067</v>
      </c>
      <c r="N1248" s="251" t="s">
        <v>1067</v>
      </c>
      <c r="O1248" s="251" t="s">
        <v>1067</v>
      </c>
      <c r="P1248" s="251" t="s">
        <v>1067</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203</v>
      </c>
      <c r="B1250" s="254"/>
      <c r="C1250" s="254"/>
      <c r="D1250" s="254"/>
      <c r="E1250" s="254"/>
      <c r="F1250" s="254"/>
      <c r="G1250" s="254"/>
      <c r="H1250" s="254"/>
      <c r="I1250" s="254"/>
      <c r="J1250" s="254"/>
      <c r="K1250" s="254"/>
      <c r="L1250" s="254"/>
      <c r="M1250" s="254"/>
      <c r="N1250" s="254"/>
      <c r="O1250" s="254"/>
      <c r="P1250" s="254"/>
      <c r="Q1250" s="66" t="s">
        <v>194</v>
      </c>
      <c r="R1250" s="255" t="s">
        <v>195</v>
      </c>
      <c r="S1250" s="255"/>
      <c r="T1250" s="255"/>
      <c r="U1250" s="255"/>
      <c r="V1250" s="255"/>
      <c r="W1250" s="255"/>
      <c r="X1250" s="255"/>
      <c r="Y1250" s="255"/>
      <c r="Z1250" s="255"/>
      <c r="AA1250" s="255"/>
      <c r="AB1250" s="255"/>
      <c r="AC1250" s="255"/>
      <c r="AD1250" s="255"/>
      <c r="AE1250" s="255"/>
      <c r="AF1250" s="67" t="s">
        <v>194</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1068</v>
      </c>
      <c r="B1251" s="251" t="s">
        <v>1068</v>
      </c>
      <c r="C1251" s="251" t="s">
        <v>1068</v>
      </c>
      <c r="D1251" s="251" t="s">
        <v>1068</v>
      </c>
      <c r="E1251" s="251" t="s">
        <v>1068</v>
      </c>
      <c r="F1251" s="251" t="s">
        <v>1068</v>
      </c>
      <c r="G1251" s="251" t="s">
        <v>1068</v>
      </c>
      <c r="H1251" s="251" t="s">
        <v>1068</v>
      </c>
      <c r="I1251" s="251" t="s">
        <v>1068</v>
      </c>
      <c r="J1251" s="251" t="s">
        <v>1068</v>
      </c>
      <c r="K1251" s="251" t="s">
        <v>1068</v>
      </c>
      <c r="L1251" s="251" t="s">
        <v>1068</v>
      </c>
      <c r="M1251" s="251" t="s">
        <v>1068</v>
      </c>
      <c r="N1251" s="251" t="s">
        <v>1068</v>
      </c>
      <c r="O1251" s="251" t="s">
        <v>1068</v>
      </c>
      <c r="P1251" s="251" t="s">
        <v>1068</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1069</v>
      </c>
      <c r="B1252" s="251" t="s">
        <v>1069</v>
      </c>
      <c r="C1252" s="251" t="s">
        <v>1069</v>
      </c>
      <c r="D1252" s="251" t="s">
        <v>1069</v>
      </c>
      <c r="E1252" s="251" t="s">
        <v>1069</v>
      </c>
      <c r="F1252" s="251" t="s">
        <v>1069</v>
      </c>
      <c r="G1252" s="251" t="s">
        <v>1069</v>
      </c>
      <c r="H1252" s="251" t="s">
        <v>1069</v>
      </c>
      <c r="I1252" s="251" t="s">
        <v>1069</v>
      </c>
      <c r="J1252" s="251" t="s">
        <v>1069</v>
      </c>
      <c r="K1252" s="251" t="s">
        <v>1069</v>
      </c>
      <c r="L1252" s="251" t="s">
        <v>1069</v>
      </c>
      <c r="M1252" s="251" t="s">
        <v>1069</v>
      </c>
      <c r="N1252" s="251" t="s">
        <v>1069</v>
      </c>
      <c r="O1252" s="251" t="s">
        <v>1069</v>
      </c>
      <c r="P1252" s="251" t="s">
        <v>1069</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1070</v>
      </c>
      <c r="B1253" s="251" t="s">
        <v>1070</v>
      </c>
      <c r="C1253" s="251" t="s">
        <v>1070</v>
      </c>
      <c r="D1253" s="251" t="s">
        <v>1070</v>
      </c>
      <c r="E1253" s="251" t="s">
        <v>1070</v>
      </c>
      <c r="F1253" s="251" t="s">
        <v>1070</v>
      </c>
      <c r="G1253" s="251" t="s">
        <v>1070</v>
      </c>
      <c r="H1253" s="251" t="s">
        <v>1070</v>
      </c>
      <c r="I1253" s="251" t="s">
        <v>1070</v>
      </c>
      <c r="J1253" s="251" t="s">
        <v>1070</v>
      </c>
      <c r="K1253" s="251" t="s">
        <v>1070</v>
      </c>
      <c r="L1253" s="251" t="s">
        <v>1070</v>
      </c>
      <c r="M1253" s="251" t="s">
        <v>1070</v>
      </c>
      <c r="N1253" s="251" t="s">
        <v>1070</v>
      </c>
      <c r="O1253" s="251" t="s">
        <v>1070</v>
      </c>
      <c r="P1253" s="251" t="s">
        <v>1070</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1071</v>
      </c>
      <c r="B1254" s="251" t="s">
        <v>1071</v>
      </c>
      <c r="C1254" s="251" t="s">
        <v>1071</v>
      </c>
      <c r="D1254" s="251" t="s">
        <v>1071</v>
      </c>
      <c r="E1254" s="251" t="s">
        <v>1071</v>
      </c>
      <c r="F1254" s="251" t="s">
        <v>1071</v>
      </c>
      <c r="G1254" s="251" t="s">
        <v>1071</v>
      </c>
      <c r="H1254" s="251" t="s">
        <v>1071</v>
      </c>
      <c r="I1254" s="251" t="s">
        <v>1071</v>
      </c>
      <c r="J1254" s="251" t="s">
        <v>1071</v>
      </c>
      <c r="K1254" s="251" t="s">
        <v>1071</v>
      </c>
      <c r="L1254" s="251" t="s">
        <v>1071</v>
      </c>
      <c r="M1254" s="251" t="s">
        <v>1071</v>
      </c>
      <c r="N1254" s="251" t="s">
        <v>1071</v>
      </c>
      <c r="O1254" s="251" t="s">
        <v>1071</v>
      </c>
      <c r="P1254" s="251" t="s">
        <v>1071</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1072</v>
      </c>
      <c r="B1255" s="251" t="s">
        <v>1072</v>
      </c>
      <c r="C1255" s="251" t="s">
        <v>1072</v>
      </c>
      <c r="D1255" s="251" t="s">
        <v>1072</v>
      </c>
      <c r="E1255" s="251" t="s">
        <v>1072</v>
      </c>
      <c r="F1255" s="251" t="s">
        <v>1072</v>
      </c>
      <c r="G1255" s="251" t="s">
        <v>1072</v>
      </c>
      <c r="H1255" s="251" t="s">
        <v>1072</v>
      </c>
      <c r="I1255" s="251" t="s">
        <v>1072</v>
      </c>
      <c r="J1255" s="251" t="s">
        <v>1072</v>
      </c>
      <c r="K1255" s="251" t="s">
        <v>1072</v>
      </c>
      <c r="L1255" s="251" t="s">
        <v>1072</v>
      </c>
      <c r="M1255" s="251" t="s">
        <v>1072</v>
      </c>
      <c r="N1255" s="251" t="s">
        <v>1072</v>
      </c>
      <c r="O1255" s="251" t="s">
        <v>1072</v>
      </c>
      <c r="P1255" s="251" t="s">
        <v>1072</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1073</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191</v>
      </c>
      <c r="AH1258" s="261"/>
      <c r="AI1258" s="261"/>
      <c r="AJ1258" s="261"/>
      <c r="AK1258" s="68">
        <f>(('Artículo 121 (resumen PI)'!C44*0.8+'Artículo 121 (resumen PI)'!F44*0.2)+('Artículo 121 (resumen PNT)'!C44*0.8+'Artículo 121 (resumen PNT)'!F44*0.2))/2</f>
        <v>97.999999999999957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737</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171</v>
      </c>
      <c r="B1263" s="257"/>
      <c r="C1263" s="257"/>
      <c r="D1263" s="257"/>
      <c r="E1263" s="257"/>
      <c r="F1263" s="257"/>
      <c r="G1263" s="257"/>
      <c r="H1263" s="257"/>
      <c r="I1263" s="257"/>
      <c r="J1263" s="257"/>
      <c r="K1263" s="257"/>
      <c r="L1263" s="257"/>
      <c r="M1263" s="257"/>
      <c r="N1263" s="257"/>
      <c r="O1263" s="257"/>
      <c r="P1263" s="257"/>
      <c r="Q1263" s="62" t="s">
        <v>194</v>
      </c>
      <c r="R1263" s="258" t="s">
        <v>195</v>
      </c>
      <c r="S1263" s="258"/>
      <c r="T1263" s="258"/>
      <c r="U1263" s="258"/>
      <c r="V1263" s="258"/>
      <c r="W1263" s="258"/>
      <c r="X1263" s="258"/>
      <c r="Y1263" s="258"/>
      <c r="Z1263" s="258"/>
      <c r="AA1263" s="258"/>
      <c r="AB1263" s="258"/>
      <c r="AC1263" s="258"/>
      <c r="AD1263" s="258"/>
      <c r="AE1263" s="258"/>
      <c r="AF1263" s="63" t="s">
        <v>194</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1045</v>
      </c>
      <c r="B1264" s="251" t="s">
        <v>1045</v>
      </c>
      <c r="C1264" s="251" t="s">
        <v>1045</v>
      </c>
      <c r="D1264" s="251" t="s">
        <v>1045</v>
      </c>
      <c r="E1264" s="251" t="s">
        <v>1045</v>
      </c>
      <c r="F1264" s="251" t="s">
        <v>1045</v>
      </c>
      <c r="G1264" s="251" t="s">
        <v>1045</v>
      </c>
      <c r="H1264" s="251" t="s">
        <v>1045</v>
      </c>
      <c r="I1264" s="251" t="s">
        <v>1045</v>
      </c>
      <c r="J1264" s="251" t="s">
        <v>1045</v>
      </c>
      <c r="K1264" s="251" t="s">
        <v>1045</v>
      </c>
      <c r="L1264" s="251" t="s">
        <v>1045</v>
      </c>
      <c r="M1264" s="251" t="s">
        <v>1045</v>
      </c>
      <c r="N1264" s="251" t="s">
        <v>1045</v>
      </c>
      <c r="O1264" s="251" t="s">
        <v>1045</v>
      </c>
      <c r="P1264" s="251" t="s">
        <v>1045</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1074</v>
      </c>
      <c r="B1265" s="251" t="s">
        <v>1074</v>
      </c>
      <c r="C1265" s="251" t="s">
        <v>1074</v>
      </c>
      <c r="D1265" s="251" t="s">
        <v>1074</v>
      </c>
      <c r="E1265" s="251" t="s">
        <v>1074</v>
      </c>
      <c r="F1265" s="251" t="s">
        <v>1074</v>
      </c>
      <c r="G1265" s="251" t="s">
        <v>1074</v>
      </c>
      <c r="H1265" s="251" t="s">
        <v>1074</v>
      </c>
      <c r="I1265" s="251" t="s">
        <v>1074</v>
      </c>
      <c r="J1265" s="251" t="s">
        <v>1074</v>
      </c>
      <c r="K1265" s="251" t="s">
        <v>1074</v>
      </c>
      <c r="L1265" s="251" t="s">
        <v>1074</v>
      </c>
      <c r="M1265" s="251" t="s">
        <v>1074</v>
      </c>
      <c r="N1265" s="251" t="s">
        <v>1074</v>
      </c>
      <c r="O1265" s="251" t="s">
        <v>1074</v>
      </c>
      <c r="P1265" s="251" t="s">
        <v>1074</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1075</v>
      </c>
      <c r="B1266" s="251" t="s">
        <v>1075</v>
      </c>
      <c r="C1266" s="251" t="s">
        <v>1075</v>
      </c>
      <c r="D1266" s="251" t="s">
        <v>1075</v>
      </c>
      <c r="E1266" s="251" t="s">
        <v>1075</v>
      </c>
      <c r="F1266" s="251" t="s">
        <v>1075</v>
      </c>
      <c r="G1266" s="251" t="s">
        <v>1075</v>
      </c>
      <c r="H1266" s="251" t="s">
        <v>1075</v>
      </c>
      <c r="I1266" s="251" t="s">
        <v>1075</v>
      </c>
      <c r="J1266" s="251" t="s">
        <v>1075</v>
      </c>
      <c r="K1266" s="251" t="s">
        <v>1075</v>
      </c>
      <c r="L1266" s="251" t="s">
        <v>1075</v>
      </c>
      <c r="M1266" s="251" t="s">
        <v>1075</v>
      </c>
      <c r="N1266" s="251" t="s">
        <v>1075</v>
      </c>
      <c r="O1266" s="251" t="s">
        <v>1075</v>
      </c>
      <c r="P1266" s="251" t="s">
        <v>1075</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1076</v>
      </c>
      <c r="B1267" s="251" t="s">
        <v>1076</v>
      </c>
      <c r="C1267" s="251" t="s">
        <v>1076</v>
      </c>
      <c r="D1267" s="251" t="s">
        <v>1076</v>
      </c>
      <c r="E1267" s="251" t="s">
        <v>1076</v>
      </c>
      <c r="F1267" s="251" t="s">
        <v>1076</v>
      </c>
      <c r="G1267" s="251" t="s">
        <v>1076</v>
      </c>
      <c r="H1267" s="251" t="s">
        <v>1076</v>
      </c>
      <c r="I1267" s="251" t="s">
        <v>1076</v>
      </c>
      <c r="J1267" s="251" t="s">
        <v>1076</v>
      </c>
      <c r="K1267" s="251" t="s">
        <v>1076</v>
      </c>
      <c r="L1267" s="251" t="s">
        <v>1076</v>
      </c>
      <c r="M1267" s="251" t="s">
        <v>1076</v>
      </c>
      <c r="N1267" s="251" t="s">
        <v>1076</v>
      </c>
      <c r="O1267" s="251" t="s">
        <v>1076</v>
      </c>
      <c r="P1267" s="251" t="s">
        <v>1076</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1077</v>
      </c>
      <c r="B1268" s="251" t="s">
        <v>1077</v>
      </c>
      <c r="C1268" s="251" t="s">
        <v>1077</v>
      </c>
      <c r="D1268" s="251" t="s">
        <v>1077</v>
      </c>
      <c r="E1268" s="251" t="s">
        <v>1077</v>
      </c>
      <c r="F1268" s="251" t="s">
        <v>1077</v>
      </c>
      <c r="G1268" s="251" t="s">
        <v>1077</v>
      </c>
      <c r="H1268" s="251" t="s">
        <v>1077</v>
      </c>
      <c r="I1268" s="251" t="s">
        <v>1077</v>
      </c>
      <c r="J1268" s="251" t="s">
        <v>1077</v>
      </c>
      <c r="K1268" s="251" t="s">
        <v>1077</v>
      </c>
      <c r="L1268" s="251" t="s">
        <v>1077</v>
      </c>
      <c r="M1268" s="251" t="s">
        <v>1077</v>
      </c>
      <c r="N1268" s="251" t="s">
        <v>1077</v>
      </c>
      <c r="O1268" s="251" t="s">
        <v>1077</v>
      </c>
      <c r="P1268" s="251" t="s">
        <v>1077</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1078</v>
      </c>
      <c r="B1269" s="251" t="s">
        <v>1078</v>
      </c>
      <c r="C1269" s="251" t="s">
        <v>1078</v>
      </c>
      <c r="D1269" s="251" t="s">
        <v>1078</v>
      </c>
      <c r="E1269" s="251" t="s">
        <v>1078</v>
      </c>
      <c r="F1269" s="251" t="s">
        <v>1078</v>
      </c>
      <c r="G1269" s="251" t="s">
        <v>1078</v>
      </c>
      <c r="H1269" s="251" t="s">
        <v>1078</v>
      </c>
      <c r="I1269" s="251" t="s">
        <v>1078</v>
      </c>
      <c r="J1269" s="251" t="s">
        <v>1078</v>
      </c>
      <c r="K1269" s="251" t="s">
        <v>1078</v>
      </c>
      <c r="L1269" s="251" t="s">
        <v>1078</v>
      </c>
      <c r="M1269" s="251" t="s">
        <v>1078</v>
      </c>
      <c r="N1269" s="251" t="s">
        <v>1078</v>
      </c>
      <c r="O1269" s="251" t="s">
        <v>1078</v>
      </c>
      <c r="P1269" s="251" t="s">
        <v>1078</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1079</v>
      </c>
      <c r="B1270" s="251" t="s">
        <v>1079</v>
      </c>
      <c r="C1270" s="251" t="s">
        <v>1079</v>
      </c>
      <c r="D1270" s="251" t="s">
        <v>1079</v>
      </c>
      <c r="E1270" s="251" t="s">
        <v>1079</v>
      </c>
      <c r="F1270" s="251" t="s">
        <v>1079</v>
      </c>
      <c r="G1270" s="251" t="s">
        <v>1079</v>
      </c>
      <c r="H1270" s="251" t="s">
        <v>1079</v>
      </c>
      <c r="I1270" s="251" t="s">
        <v>1079</v>
      </c>
      <c r="J1270" s="251" t="s">
        <v>1079</v>
      </c>
      <c r="K1270" s="251" t="s">
        <v>1079</v>
      </c>
      <c r="L1270" s="251" t="s">
        <v>1079</v>
      </c>
      <c r="M1270" s="251" t="s">
        <v>1079</v>
      </c>
      <c r="N1270" s="251" t="s">
        <v>1079</v>
      </c>
      <c r="O1270" s="251" t="s">
        <v>1079</v>
      </c>
      <c r="P1270" s="251" t="s">
        <v>1079</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1080</v>
      </c>
      <c r="B1271" s="251" t="s">
        <v>1080</v>
      </c>
      <c r="C1271" s="251" t="s">
        <v>1080</v>
      </c>
      <c r="D1271" s="251" t="s">
        <v>1080</v>
      </c>
      <c r="E1271" s="251" t="s">
        <v>1080</v>
      </c>
      <c r="F1271" s="251" t="s">
        <v>1080</v>
      </c>
      <c r="G1271" s="251" t="s">
        <v>1080</v>
      </c>
      <c r="H1271" s="251" t="s">
        <v>1080</v>
      </c>
      <c r="I1271" s="251" t="s">
        <v>1080</v>
      </c>
      <c r="J1271" s="251" t="s">
        <v>1080</v>
      </c>
      <c r="K1271" s="251" t="s">
        <v>1080</v>
      </c>
      <c r="L1271" s="251" t="s">
        <v>1080</v>
      </c>
      <c r="M1271" s="251" t="s">
        <v>1080</v>
      </c>
      <c r="N1271" s="251" t="s">
        <v>1080</v>
      </c>
      <c r="O1271" s="251" t="s">
        <v>1080</v>
      </c>
      <c r="P1271" s="251" t="s">
        <v>1080</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1081</v>
      </c>
      <c r="B1272" s="251" t="s">
        <v>1081</v>
      </c>
      <c r="C1272" s="251" t="s">
        <v>1081</v>
      </c>
      <c r="D1272" s="251" t="s">
        <v>1081</v>
      </c>
      <c r="E1272" s="251" t="s">
        <v>1081</v>
      </c>
      <c r="F1272" s="251" t="s">
        <v>1081</v>
      </c>
      <c r="G1272" s="251" t="s">
        <v>1081</v>
      </c>
      <c r="H1272" s="251" t="s">
        <v>1081</v>
      </c>
      <c r="I1272" s="251" t="s">
        <v>1081</v>
      </c>
      <c r="J1272" s="251" t="s">
        <v>1081</v>
      </c>
      <c r="K1272" s="251" t="s">
        <v>1081</v>
      </c>
      <c r="L1272" s="251" t="s">
        <v>1081</v>
      </c>
      <c r="M1272" s="251" t="s">
        <v>1081</v>
      </c>
      <c r="N1272" s="251" t="s">
        <v>1081</v>
      </c>
      <c r="O1272" s="251" t="s">
        <v>1081</v>
      </c>
      <c r="P1272" s="251" t="s">
        <v>1081</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1082</v>
      </c>
      <c r="B1273" s="251" t="s">
        <v>1082</v>
      </c>
      <c r="C1273" s="251" t="s">
        <v>1082</v>
      </c>
      <c r="D1273" s="251" t="s">
        <v>1082</v>
      </c>
      <c r="E1273" s="251" t="s">
        <v>1082</v>
      </c>
      <c r="F1273" s="251" t="s">
        <v>1082</v>
      </c>
      <c r="G1273" s="251" t="s">
        <v>1082</v>
      </c>
      <c r="H1273" s="251" t="s">
        <v>1082</v>
      </c>
      <c r="I1273" s="251" t="s">
        <v>1082</v>
      </c>
      <c r="J1273" s="251" t="s">
        <v>1082</v>
      </c>
      <c r="K1273" s="251" t="s">
        <v>1082</v>
      </c>
      <c r="L1273" s="251" t="s">
        <v>1082</v>
      </c>
      <c r="M1273" s="251" t="s">
        <v>1082</v>
      </c>
      <c r="N1273" s="251" t="s">
        <v>1082</v>
      </c>
      <c r="O1273" s="251" t="s">
        <v>1082</v>
      </c>
      <c r="P1273" s="251" t="s">
        <v>1082</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1083</v>
      </c>
      <c r="B1274" s="251" t="s">
        <v>1083</v>
      </c>
      <c r="C1274" s="251" t="s">
        <v>1083</v>
      </c>
      <c r="D1274" s="251" t="s">
        <v>1083</v>
      </c>
      <c r="E1274" s="251" t="s">
        <v>1083</v>
      </c>
      <c r="F1274" s="251" t="s">
        <v>1083</v>
      </c>
      <c r="G1274" s="251" t="s">
        <v>1083</v>
      </c>
      <c r="H1274" s="251" t="s">
        <v>1083</v>
      </c>
      <c r="I1274" s="251" t="s">
        <v>1083</v>
      </c>
      <c r="J1274" s="251" t="s">
        <v>1083</v>
      </c>
      <c r="K1274" s="251" t="s">
        <v>1083</v>
      </c>
      <c r="L1274" s="251" t="s">
        <v>1083</v>
      </c>
      <c r="M1274" s="251" t="s">
        <v>1083</v>
      </c>
      <c r="N1274" s="251" t="s">
        <v>1083</v>
      </c>
      <c r="O1274" s="251" t="s">
        <v>1083</v>
      </c>
      <c r="P1274" s="251" t="s">
        <v>1083</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1084</v>
      </c>
      <c r="B1275" s="251" t="s">
        <v>1084</v>
      </c>
      <c r="C1275" s="251" t="s">
        <v>1084</v>
      </c>
      <c r="D1275" s="251" t="s">
        <v>1084</v>
      </c>
      <c r="E1275" s="251" t="s">
        <v>1084</v>
      </c>
      <c r="F1275" s="251" t="s">
        <v>1084</v>
      </c>
      <c r="G1275" s="251" t="s">
        <v>1084</v>
      </c>
      <c r="H1275" s="251" t="s">
        <v>1084</v>
      </c>
      <c r="I1275" s="251" t="s">
        <v>1084</v>
      </c>
      <c r="J1275" s="251" t="s">
        <v>1084</v>
      </c>
      <c r="K1275" s="251" t="s">
        <v>1084</v>
      </c>
      <c r="L1275" s="251" t="s">
        <v>1084</v>
      </c>
      <c r="M1275" s="251" t="s">
        <v>1084</v>
      </c>
      <c r="N1275" s="251" t="s">
        <v>1084</v>
      </c>
      <c r="O1275" s="251" t="s">
        <v>1084</v>
      </c>
      <c r="P1275" s="251" t="s">
        <v>1084</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1085</v>
      </c>
      <c r="B1276" s="251" t="s">
        <v>1085</v>
      </c>
      <c r="C1276" s="251" t="s">
        <v>1085</v>
      </c>
      <c r="D1276" s="251" t="s">
        <v>1085</v>
      </c>
      <c r="E1276" s="251" t="s">
        <v>1085</v>
      </c>
      <c r="F1276" s="251" t="s">
        <v>1085</v>
      </c>
      <c r="G1276" s="251" t="s">
        <v>1085</v>
      </c>
      <c r="H1276" s="251" t="s">
        <v>1085</v>
      </c>
      <c r="I1276" s="251" t="s">
        <v>1085</v>
      </c>
      <c r="J1276" s="251" t="s">
        <v>1085</v>
      </c>
      <c r="K1276" s="251" t="s">
        <v>1085</v>
      </c>
      <c r="L1276" s="251" t="s">
        <v>1085</v>
      </c>
      <c r="M1276" s="251" t="s">
        <v>1085</v>
      </c>
      <c r="N1276" s="251" t="s">
        <v>1085</v>
      </c>
      <c r="O1276" s="251" t="s">
        <v>1085</v>
      </c>
      <c r="P1276" s="251" t="s">
        <v>1085</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1086</v>
      </c>
      <c r="B1277" s="251" t="s">
        <v>1086</v>
      </c>
      <c r="C1277" s="251" t="s">
        <v>1086</v>
      </c>
      <c r="D1277" s="251" t="s">
        <v>1086</v>
      </c>
      <c r="E1277" s="251" t="s">
        <v>1086</v>
      </c>
      <c r="F1277" s="251" t="s">
        <v>1086</v>
      </c>
      <c r="G1277" s="251" t="s">
        <v>1086</v>
      </c>
      <c r="H1277" s="251" t="s">
        <v>1086</v>
      </c>
      <c r="I1277" s="251" t="s">
        <v>1086</v>
      </c>
      <c r="J1277" s="251" t="s">
        <v>1086</v>
      </c>
      <c r="K1277" s="251" t="s">
        <v>1086</v>
      </c>
      <c r="L1277" s="251" t="s">
        <v>1086</v>
      </c>
      <c r="M1277" s="251" t="s">
        <v>1086</v>
      </c>
      <c r="N1277" s="251" t="s">
        <v>1086</v>
      </c>
      <c r="O1277" s="251" t="s">
        <v>1086</v>
      </c>
      <c r="P1277" s="251" t="s">
        <v>1086</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1087</v>
      </c>
      <c r="B1278" s="251" t="s">
        <v>1087</v>
      </c>
      <c r="C1278" s="251" t="s">
        <v>1087</v>
      </c>
      <c r="D1278" s="251" t="s">
        <v>1087</v>
      </c>
      <c r="E1278" s="251" t="s">
        <v>1087</v>
      </c>
      <c r="F1278" s="251" t="s">
        <v>1087</v>
      </c>
      <c r="G1278" s="251" t="s">
        <v>1087</v>
      </c>
      <c r="H1278" s="251" t="s">
        <v>1087</v>
      </c>
      <c r="I1278" s="251" t="s">
        <v>1087</v>
      </c>
      <c r="J1278" s="251" t="s">
        <v>1087</v>
      </c>
      <c r="K1278" s="251" t="s">
        <v>1087</v>
      </c>
      <c r="L1278" s="251" t="s">
        <v>1087</v>
      </c>
      <c r="M1278" s="251" t="s">
        <v>1087</v>
      </c>
      <c r="N1278" s="251" t="s">
        <v>1087</v>
      </c>
      <c r="O1278" s="251" t="s">
        <v>1087</v>
      </c>
      <c r="P1278" s="251" t="s">
        <v>1087</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1088</v>
      </c>
      <c r="B1279" s="251" t="s">
        <v>1088</v>
      </c>
      <c r="C1279" s="251" t="s">
        <v>1088</v>
      </c>
      <c r="D1279" s="251" t="s">
        <v>1088</v>
      </c>
      <c r="E1279" s="251" t="s">
        <v>1088</v>
      </c>
      <c r="F1279" s="251" t="s">
        <v>1088</v>
      </c>
      <c r="G1279" s="251" t="s">
        <v>1088</v>
      </c>
      <c r="H1279" s="251" t="s">
        <v>1088</v>
      </c>
      <c r="I1279" s="251" t="s">
        <v>1088</v>
      </c>
      <c r="J1279" s="251" t="s">
        <v>1088</v>
      </c>
      <c r="K1279" s="251" t="s">
        <v>1088</v>
      </c>
      <c r="L1279" s="251" t="s">
        <v>1088</v>
      </c>
      <c r="M1279" s="251" t="s">
        <v>1088</v>
      </c>
      <c r="N1279" s="251" t="s">
        <v>1088</v>
      </c>
      <c r="O1279" s="251" t="s">
        <v>1088</v>
      </c>
      <c r="P1279" s="251" t="s">
        <v>1088</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1089</v>
      </c>
      <c r="B1280" s="251" t="s">
        <v>1089</v>
      </c>
      <c r="C1280" s="251" t="s">
        <v>1089</v>
      </c>
      <c r="D1280" s="251" t="s">
        <v>1089</v>
      </c>
      <c r="E1280" s="251" t="s">
        <v>1089</v>
      </c>
      <c r="F1280" s="251" t="s">
        <v>1089</v>
      </c>
      <c r="G1280" s="251" t="s">
        <v>1089</v>
      </c>
      <c r="H1280" s="251" t="s">
        <v>1089</v>
      </c>
      <c r="I1280" s="251" t="s">
        <v>1089</v>
      </c>
      <c r="J1280" s="251" t="s">
        <v>1089</v>
      </c>
      <c r="K1280" s="251" t="s">
        <v>1089</v>
      </c>
      <c r="L1280" s="251" t="s">
        <v>1089</v>
      </c>
      <c r="M1280" s="251" t="s">
        <v>1089</v>
      </c>
      <c r="N1280" s="251" t="s">
        <v>1089</v>
      </c>
      <c r="O1280" s="251" t="s">
        <v>1089</v>
      </c>
      <c r="P1280" s="251" t="s">
        <v>1089</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1090</v>
      </c>
      <c r="B1281" s="251" t="s">
        <v>1090</v>
      </c>
      <c r="C1281" s="251" t="s">
        <v>1090</v>
      </c>
      <c r="D1281" s="251" t="s">
        <v>1090</v>
      </c>
      <c r="E1281" s="251" t="s">
        <v>1090</v>
      </c>
      <c r="F1281" s="251" t="s">
        <v>1090</v>
      </c>
      <c r="G1281" s="251" t="s">
        <v>1090</v>
      </c>
      <c r="H1281" s="251" t="s">
        <v>1090</v>
      </c>
      <c r="I1281" s="251" t="s">
        <v>1090</v>
      </c>
      <c r="J1281" s="251" t="s">
        <v>1090</v>
      </c>
      <c r="K1281" s="251" t="s">
        <v>1090</v>
      </c>
      <c r="L1281" s="251" t="s">
        <v>1090</v>
      </c>
      <c r="M1281" s="251" t="s">
        <v>1090</v>
      </c>
      <c r="N1281" s="251" t="s">
        <v>1090</v>
      </c>
      <c r="O1281" s="251" t="s">
        <v>1090</v>
      </c>
      <c r="P1281" s="251" t="s">
        <v>1090</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1091</v>
      </c>
      <c r="B1282" s="251" t="s">
        <v>1091</v>
      </c>
      <c r="C1282" s="251" t="s">
        <v>1091</v>
      </c>
      <c r="D1282" s="251" t="s">
        <v>1091</v>
      </c>
      <c r="E1282" s="251" t="s">
        <v>1091</v>
      </c>
      <c r="F1282" s="251" t="s">
        <v>1091</v>
      </c>
      <c r="G1282" s="251" t="s">
        <v>1091</v>
      </c>
      <c r="H1282" s="251" t="s">
        <v>1091</v>
      </c>
      <c r="I1282" s="251" t="s">
        <v>1091</v>
      </c>
      <c r="J1282" s="251" t="s">
        <v>1091</v>
      </c>
      <c r="K1282" s="251" t="s">
        <v>1091</v>
      </c>
      <c r="L1282" s="251" t="s">
        <v>1091</v>
      </c>
      <c r="M1282" s="251" t="s">
        <v>1091</v>
      </c>
      <c r="N1282" s="251" t="s">
        <v>1091</v>
      </c>
      <c r="O1282" s="251" t="s">
        <v>1091</v>
      </c>
      <c r="P1282" s="251" t="s">
        <v>1091</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1092</v>
      </c>
      <c r="B1283" s="251" t="s">
        <v>1092</v>
      </c>
      <c r="C1283" s="251" t="s">
        <v>1092</v>
      </c>
      <c r="D1283" s="251" t="s">
        <v>1092</v>
      </c>
      <c r="E1283" s="251" t="s">
        <v>1092</v>
      </c>
      <c r="F1283" s="251" t="s">
        <v>1092</v>
      </c>
      <c r="G1283" s="251" t="s">
        <v>1092</v>
      </c>
      <c r="H1283" s="251" t="s">
        <v>1092</v>
      </c>
      <c r="I1283" s="251" t="s">
        <v>1092</v>
      </c>
      <c r="J1283" s="251" t="s">
        <v>1092</v>
      </c>
      <c r="K1283" s="251" t="s">
        <v>1092</v>
      </c>
      <c r="L1283" s="251" t="s">
        <v>1092</v>
      </c>
      <c r="M1283" s="251" t="s">
        <v>1092</v>
      </c>
      <c r="N1283" s="251" t="s">
        <v>1092</v>
      </c>
      <c r="O1283" s="251" t="s">
        <v>1092</v>
      </c>
      <c r="P1283" s="251" t="s">
        <v>1092</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1093</v>
      </c>
      <c r="B1284" s="251" t="s">
        <v>1093</v>
      </c>
      <c r="C1284" s="251" t="s">
        <v>1093</v>
      </c>
      <c r="D1284" s="251" t="s">
        <v>1093</v>
      </c>
      <c r="E1284" s="251" t="s">
        <v>1093</v>
      </c>
      <c r="F1284" s="251" t="s">
        <v>1093</v>
      </c>
      <c r="G1284" s="251" t="s">
        <v>1093</v>
      </c>
      <c r="H1284" s="251" t="s">
        <v>1093</v>
      </c>
      <c r="I1284" s="251" t="s">
        <v>1093</v>
      </c>
      <c r="J1284" s="251" t="s">
        <v>1093</v>
      </c>
      <c r="K1284" s="251" t="s">
        <v>1093</v>
      </c>
      <c r="L1284" s="251" t="s">
        <v>1093</v>
      </c>
      <c r="M1284" s="251" t="s">
        <v>1093</v>
      </c>
      <c r="N1284" s="251" t="s">
        <v>1093</v>
      </c>
      <c r="O1284" s="251" t="s">
        <v>1093</v>
      </c>
      <c r="P1284" s="251" t="s">
        <v>1093</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203</v>
      </c>
      <c r="B1286" s="254"/>
      <c r="C1286" s="254"/>
      <c r="D1286" s="254"/>
      <c r="E1286" s="254"/>
      <c r="F1286" s="254"/>
      <c r="G1286" s="254"/>
      <c r="H1286" s="254"/>
      <c r="I1286" s="254"/>
      <c r="J1286" s="254"/>
      <c r="K1286" s="254"/>
      <c r="L1286" s="254"/>
      <c r="M1286" s="254"/>
      <c r="N1286" s="254"/>
      <c r="O1286" s="254"/>
      <c r="P1286" s="254"/>
      <c r="Q1286" s="66" t="s">
        <v>194</v>
      </c>
      <c r="R1286" s="255" t="s">
        <v>195</v>
      </c>
      <c r="S1286" s="255"/>
      <c r="T1286" s="255"/>
      <c r="U1286" s="255"/>
      <c r="V1286" s="255"/>
      <c r="W1286" s="255"/>
      <c r="X1286" s="255"/>
      <c r="Y1286" s="255"/>
      <c r="Z1286" s="255"/>
      <c r="AA1286" s="255"/>
      <c r="AB1286" s="255"/>
      <c r="AC1286" s="255"/>
      <c r="AD1286" s="255"/>
      <c r="AE1286" s="255"/>
      <c r="AF1286" s="67" t="s">
        <v>194</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1094</v>
      </c>
      <c r="B1287" s="251" t="s">
        <v>1094</v>
      </c>
      <c r="C1287" s="251" t="s">
        <v>1094</v>
      </c>
      <c r="D1287" s="251" t="s">
        <v>1094</v>
      </c>
      <c r="E1287" s="251" t="s">
        <v>1094</v>
      </c>
      <c r="F1287" s="251" t="s">
        <v>1094</v>
      </c>
      <c r="G1287" s="251" t="s">
        <v>1094</v>
      </c>
      <c r="H1287" s="251" t="s">
        <v>1094</v>
      </c>
      <c r="I1287" s="251" t="s">
        <v>1094</v>
      </c>
      <c r="J1287" s="251" t="s">
        <v>1094</v>
      </c>
      <c r="K1287" s="251" t="s">
        <v>1094</v>
      </c>
      <c r="L1287" s="251" t="s">
        <v>1094</v>
      </c>
      <c r="M1287" s="251" t="s">
        <v>1094</v>
      </c>
      <c r="N1287" s="251" t="s">
        <v>1094</v>
      </c>
      <c r="O1287" s="251" t="s">
        <v>1094</v>
      </c>
      <c r="P1287" s="251" t="s">
        <v>1094</v>
      </c>
      <c r="Q1287" s="64">
        <v>1</v>
      </c>
      <c r="R1287" s="252" t="s">
        <v>1095</v>
      </c>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1096</v>
      </c>
      <c r="B1288" s="251" t="s">
        <v>1096</v>
      </c>
      <c r="C1288" s="251" t="s">
        <v>1096</v>
      </c>
      <c r="D1288" s="251" t="s">
        <v>1096</v>
      </c>
      <c r="E1288" s="251" t="s">
        <v>1096</v>
      </c>
      <c r="F1288" s="251" t="s">
        <v>1096</v>
      </c>
      <c r="G1288" s="251" t="s">
        <v>1096</v>
      </c>
      <c r="H1288" s="251" t="s">
        <v>1096</v>
      </c>
      <c r="I1288" s="251" t="s">
        <v>1096</v>
      </c>
      <c r="J1288" s="251" t="s">
        <v>1096</v>
      </c>
      <c r="K1288" s="251" t="s">
        <v>1096</v>
      </c>
      <c r="L1288" s="251" t="s">
        <v>1096</v>
      </c>
      <c r="M1288" s="251" t="s">
        <v>1096</v>
      </c>
      <c r="N1288" s="251" t="s">
        <v>1096</v>
      </c>
      <c r="O1288" s="251" t="s">
        <v>1096</v>
      </c>
      <c r="P1288" s="251" t="s">
        <v>1096</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1097</v>
      </c>
      <c r="B1289" s="251" t="s">
        <v>1097</v>
      </c>
      <c r="C1289" s="251" t="s">
        <v>1097</v>
      </c>
      <c r="D1289" s="251" t="s">
        <v>1097</v>
      </c>
      <c r="E1289" s="251" t="s">
        <v>1097</v>
      </c>
      <c r="F1289" s="251" t="s">
        <v>1097</v>
      </c>
      <c r="G1289" s="251" t="s">
        <v>1097</v>
      </c>
      <c r="H1289" s="251" t="s">
        <v>1097</v>
      </c>
      <c r="I1289" s="251" t="s">
        <v>1097</v>
      </c>
      <c r="J1289" s="251" t="s">
        <v>1097</v>
      </c>
      <c r="K1289" s="251" t="s">
        <v>1097</v>
      </c>
      <c r="L1289" s="251" t="s">
        <v>1097</v>
      </c>
      <c r="M1289" s="251" t="s">
        <v>1097</v>
      </c>
      <c r="N1289" s="251" t="s">
        <v>1097</v>
      </c>
      <c r="O1289" s="251" t="s">
        <v>1097</v>
      </c>
      <c r="P1289" s="251" t="s">
        <v>1097</v>
      </c>
      <c r="Q1289" s="64">
        <v>1</v>
      </c>
      <c r="R1289" s="252" t="s">
        <v>858</v>
      </c>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1098</v>
      </c>
      <c r="B1290" s="251" t="s">
        <v>1098</v>
      </c>
      <c r="C1290" s="251" t="s">
        <v>1098</v>
      </c>
      <c r="D1290" s="251" t="s">
        <v>1098</v>
      </c>
      <c r="E1290" s="251" t="s">
        <v>1098</v>
      </c>
      <c r="F1290" s="251" t="s">
        <v>1098</v>
      </c>
      <c r="G1290" s="251" t="s">
        <v>1098</v>
      </c>
      <c r="H1290" s="251" t="s">
        <v>1098</v>
      </c>
      <c r="I1290" s="251" t="s">
        <v>1098</v>
      </c>
      <c r="J1290" s="251" t="s">
        <v>1098</v>
      </c>
      <c r="K1290" s="251" t="s">
        <v>1098</v>
      </c>
      <c r="L1290" s="251" t="s">
        <v>1098</v>
      </c>
      <c r="M1290" s="251" t="s">
        <v>1098</v>
      </c>
      <c r="N1290" s="251" t="s">
        <v>1098</v>
      </c>
      <c r="O1290" s="251" t="s">
        <v>1098</v>
      </c>
      <c r="P1290" s="251" t="s">
        <v>1098</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1099</v>
      </c>
      <c r="B1291" s="251" t="s">
        <v>1099</v>
      </c>
      <c r="C1291" s="251" t="s">
        <v>1099</v>
      </c>
      <c r="D1291" s="251" t="s">
        <v>1099</v>
      </c>
      <c r="E1291" s="251" t="s">
        <v>1099</v>
      </c>
      <c r="F1291" s="251" t="s">
        <v>1099</v>
      </c>
      <c r="G1291" s="251" t="s">
        <v>1099</v>
      </c>
      <c r="H1291" s="251" t="s">
        <v>1099</v>
      </c>
      <c r="I1291" s="251" t="s">
        <v>1099</v>
      </c>
      <c r="J1291" s="251" t="s">
        <v>1099</v>
      </c>
      <c r="K1291" s="251" t="s">
        <v>1099</v>
      </c>
      <c r="L1291" s="251" t="s">
        <v>1099</v>
      </c>
      <c r="M1291" s="251" t="s">
        <v>1099</v>
      </c>
      <c r="N1291" s="251" t="s">
        <v>1099</v>
      </c>
      <c r="O1291" s="251" t="s">
        <v>1099</v>
      </c>
      <c r="P1291" s="251" t="s">
        <v>1099</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1100</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191</v>
      </c>
      <c r="AH1294" s="261"/>
      <c r="AI1294" s="261"/>
      <c r="AJ1294" s="261"/>
      <c r="AK1294" s="68">
        <f>(('Artículo 121 (resumen PI)'!C45*0.8+'Artículo 121 (resumen PI)'!F45*0.2)+('Artículo 121 (resumen PNT)'!C45*0.8+'Artículo 121 (resumen PNT)'!F45*0.2))/2</f>
        <v>98</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909</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171</v>
      </c>
      <c r="B1299" s="257"/>
      <c r="C1299" s="257"/>
      <c r="D1299" s="257"/>
      <c r="E1299" s="257"/>
      <c r="F1299" s="257"/>
      <c r="G1299" s="257"/>
      <c r="H1299" s="257"/>
      <c r="I1299" s="257"/>
      <c r="J1299" s="257"/>
      <c r="K1299" s="257"/>
      <c r="L1299" s="257"/>
      <c r="M1299" s="257"/>
      <c r="N1299" s="257"/>
      <c r="O1299" s="257"/>
      <c r="P1299" s="257"/>
      <c r="Q1299" s="62" t="s">
        <v>194</v>
      </c>
      <c r="R1299" s="258" t="s">
        <v>195</v>
      </c>
      <c r="S1299" s="258"/>
      <c r="T1299" s="258"/>
      <c r="U1299" s="258"/>
      <c r="V1299" s="258"/>
      <c r="W1299" s="258"/>
      <c r="X1299" s="258"/>
      <c r="Y1299" s="258"/>
      <c r="Z1299" s="258"/>
      <c r="AA1299" s="258"/>
      <c r="AB1299" s="258"/>
      <c r="AC1299" s="258"/>
      <c r="AD1299" s="258"/>
      <c r="AE1299" s="258"/>
      <c r="AF1299" s="63" t="s">
        <v>194</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1045</v>
      </c>
      <c r="B1300" s="251" t="s">
        <v>1045</v>
      </c>
      <c r="C1300" s="251" t="s">
        <v>1045</v>
      </c>
      <c r="D1300" s="251" t="s">
        <v>1045</v>
      </c>
      <c r="E1300" s="251" t="s">
        <v>1045</v>
      </c>
      <c r="F1300" s="251" t="s">
        <v>1045</v>
      </c>
      <c r="G1300" s="251" t="s">
        <v>1045</v>
      </c>
      <c r="H1300" s="251" t="s">
        <v>1045</v>
      </c>
      <c r="I1300" s="251" t="s">
        <v>1045</v>
      </c>
      <c r="J1300" s="251" t="s">
        <v>1045</v>
      </c>
      <c r="K1300" s="251" t="s">
        <v>1045</v>
      </c>
      <c r="L1300" s="251" t="s">
        <v>1045</v>
      </c>
      <c r="M1300" s="251" t="s">
        <v>1045</v>
      </c>
      <c r="N1300" s="251" t="s">
        <v>1045</v>
      </c>
      <c r="O1300" s="251" t="s">
        <v>1045</v>
      </c>
      <c r="P1300" s="251" t="s">
        <v>1045</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1047</v>
      </c>
      <c r="B1301" s="251" t="s">
        <v>1047</v>
      </c>
      <c r="C1301" s="251" t="s">
        <v>1047</v>
      </c>
      <c r="D1301" s="251" t="s">
        <v>1047</v>
      </c>
      <c r="E1301" s="251" t="s">
        <v>1047</v>
      </c>
      <c r="F1301" s="251" t="s">
        <v>1047</v>
      </c>
      <c r="G1301" s="251" t="s">
        <v>1047</v>
      </c>
      <c r="H1301" s="251" t="s">
        <v>1047</v>
      </c>
      <c r="I1301" s="251" t="s">
        <v>1047</v>
      </c>
      <c r="J1301" s="251" t="s">
        <v>1047</v>
      </c>
      <c r="K1301" s="251" t="s">
        <v>1047</v>
      </c>
      <c r="L1301" s="251" t="s">
        <v>1047</v>
      </c>
      <c r="M1301" s="251" t="s">
        <v>1047</v>
      </c>
      <c r="N1301" s="251" t="s">
        <v>1047</v>
      </c>
      <c r="O1301" s="251" t="s">
        <v>1047</v>
      </c>
      <c r="P1301" s="251" t="s">
        <v>1047</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1101</v>
      </c>
      <c r="B1302" s="251" t="s">
        <v>1101</v>
      </c>
      <c r="C1302" s="251" t="s">
        <v>1101</v>
      </c>
      <c r="D1302" s="251" t="s">
        <v>1101</v>
      </c>
      <c r="E1302" s="251" t="s">
        <v>1101</v>
      </c>
      <c r="F1302" s="251" t="s">
        <v>1101</v>
      </c>
      <c r="G1302" s="251" t="s">
        <v>1101</v>
      </c>
      <c r="H1302" s="251" t="s">
        <v>1101</v>
      </c>
      <c r="I1302" s="251" t="s">
        <v>1101</v>
      </c>
      <c r="J1302" s="251" t="s">
        <v>1101</v>
      </c>
      <c r="K1302" s="251" t="s">
        <v>1101</v>
      </c>
      <c r="L1302" s="251" t="s">
        <v>1101</v>
      </c>
      <c r="M1302" s="251" t="s">
        <v>1101</v>
      </c>
      <c r="N1302" s="251" t="s">
        <v>1101</v>
      </c>
      <c r="O1302" s="251" t="s">
        <v>1101</v>
      </c>
      <c r="P1302" s="251" t="s">
        <v>1101</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1102</v>
      </c>
      <c r="B1303" s="251" t="s">
        <v>1102</v>
      </c>
      <c r="C1303" s="251" t="s">
        <v>1102</v>
      </c>
      <c r="D1303" s="251" t="s">
        <v>1102</v>
      </c>
      <c r="E1303" s="251" t="s">
        <v>1102</v>
      </c>
      <c r="F1303" s="251" t="s">
        <v>1102</v>
      </c>
      <c r="G1303" s="251" t="s">
        <v>1102</v>
      </c>
      <c r="H1303" s="251" t="s">
        <v>1102</v>
      </c>
      <c r="I1303" s="251" t="s">
        <v>1102</v>
      </c>
      <c r="J1303" s="251" t="s">
        <v>1102</v>
      </c>
      <c r="K1303" s="251" t="s">
        <v>1102</v>
      </c>
      <c r="L1303" s="251" t="s">
        <v>1102</v>
      </c>
      <c r="M1303" s="251" t="s">
        <v>1102</v>
      </c>
      <c r="N1303" s="251" t="s">
        <v>1102</v>
      </c>
      <c r="O1303" s="251" t="s">
        <v>1102</v>
      </c>
      <c r="P1303" s="251" t="s">
        <v>1102</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1103</v>
      </c>
      <c r="B1304" s="251" t="s">
        <v>1103</v>
      </c>
      <c r="C1304" s="251" t="s">
        <v>1103</v>
      </c>
      <c r="D1304" s="251" t="s">
        <v>1103</v>
      </c>
      <c r="E1304" s="251" t="s">
        <v>1103</v>
      </c>
      <c r="F1304" s="251" t="s">
        <v>1103</v>
      </c>
      <c r="G1304" s="251" t="s">
        <v>1103</v>
      </c>
      <c r="H1304" s="251" t="s">
        <v>1103</v>
      </c>
      <c r="I1304" s="251" t="s">
        <v>1103</v>
      </c>
      <c r="J1304" s="251" t="s">
        <v>1103</v>
      </c>
      <c r="K1304" s="251" t="s">
        <v>1103</v>
      </c>
      <c r="L1304" s="251" t="s">
        <v>1103</v>
      </c>
      <c r="M1304" s="251" t="s">
        <v>1103</v>
      </c>
      <c r="N1304" s="251" t="s">
        <v>1103</v>
      </c>
      <c r="O1304" s="251" t="s">
        <v>1103</v>
      </c>
      <c r="P1304" s="251" t="s">
        <v>1103</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1104</v>
      </c>
      <c r="B1305" s="251" t="s">
        <v>1104</v>
      </c>
      <c r="C1305" s="251" t="s">
        <v>1104</v>
      </c>
      <c r="D1305" s="251" t="s">
        <v>1104</v>
      </c>
      <c r="E1305" s="251" t="s">
        <v>1104</v>
      </c>
      <c r="F1305" s="251" t="s">
        <v>1104</v>
      </c>
      <c r="G1305" s="251" t="s">
        <v>1104</v>
      </c>
      <c r="H1305" s="251" t="s">
        <v>1104</v>
      </c>
      <c r="I1305" s="251" t="s">
        <v>1104</v>
      </c>
      <c r="J1305" s="251" t="s">
        <v>1104</v>
      </c>
      <c r="K1305" s="251" t="s">
        <v>1104</v>
      </c>
      <c r="L1305" s="251" t="s">
        <v>1104</v>
      </c>
      <c r="M1305" s="251" t="s">
        <v>1104</v>
      </c>
      <c r="N1305" s="251" t="s">
        <v>1104</v>
      </c>
      <c r="O1305" s="251" t="s">
        <v>1104</v>
      </c>
      <c r="P1305" s="251" t="s">
        <v>1104</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1105</v>
      </c>
      <c r="B1306" s="251" t="s">
        <v>1105</v>
      </c>
      <c r="C1306" s="251" t="s">
        <v>1105</v>
      </c>
      <c r="D1306" s="251" t="s">
        <v>1105</v>
      </c>
      <c r="E1306" s="251" t="s">
        <v>1105</v>
      </c>
      <c r="F1306" s="251" t="s">
        <v>1105</v>
      </c>
      <c r="G1306" s="251" t="s">
        <v>1105</v>
      </c>
      <c r="H1306" s="251" t="s">
        <v>1105</v>
      </c>
      <c r="I1306" s="251" t="s">
        <v>1105</v>
      </c>
      <c r="J1306" s="251" t="s">
        <v>1105</v>
      </c>
      <c r="K1306" s="251" t="s">
        <v>1105</v>
      </c>
      <c r="L1306" s="251" t="s">
        <v>1105</v>
      </c>
      <c r="M1306" s="251" t="s">
        <v>1105</v>
      </c>
      <c r="N1306" s="251" t="s">
        <v>1105</v>
      </c>
      <c r="O1306" s="251" t="s">
        <v>1105</v>
      </c>
      <c r="P1306" s="251" t="s">
        <v>1105</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1106</v>
      </c>
      <c r="B1307" s="251" t="s">
        <v>1106</v>
      </c>
      <c r="C1307" s="251" t="s">
        <v>1106</v>
      </c>
      <c r="D1307" s="251" t="s">
        <v>1106</v>
      </c>
      <c r="E1307" s="251" t="s">
        <v>1106</v>
      </c>
      <c r="F1307" s="251" t="s">
        <v>1106</v>
      </c>
      <c r="G1307" s="251" t="s">
        <v>1106</v>
      </c>
      <c r="H1307" s="251" t="s">
        <v>1106</v>
      </c>
      <c r="I1307" s="251" t="s">
        <v>1106</v>
      </c>
      <c r="J1307" s="251" t="s">
        <v>1106</v>
      </c>
      <c r="K1307" s="251" t="s">
        <v>1106</v>
      </c>
      <c r="L1307" s="251" t="s">
        <v>1106</v>
      </c>
      <c r="M1307" s="251" t="s">
        <v>1106</v>
      </c>
      <c r="N1307" s="251" t="s">
        <v>1106</v>
      </c>
      <c r="O1307" s="251" t="s">
        <v>1106</v>
      </c>
      <c r="P1307" s="251" t="s">
        <v>1106</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1107</v>
      </c>
      <c r="B1308" s="251" t="s">
        <v>1107</v>
      </c>
      <c r="C1308" s="251" t="s">
        <v>1107</v>
      </c>
      <c r="D1308" s="251" t="s">
        <v>1107</v>
      </c>
      <c r="E1308" s="251" t="s">
        <v>1107</v>
      </c>
      <c r="F1308" s="251" t="s">
        <v>1107</v>
      </c>
      <c r="G1308" s="251" t="s">
        <v>1107</v>
      </c>
      <c r="H1308" s="251" t="s">
        <v>1107</v>
      </c>
      <c r="I1308" s="251" t="s">
        <v>1107</v>
      </c>
      <c r="J1308" s="251" t="s">
        <v>1107</v>
      </c>
      <c r="K1308" s="251" t="s">
        <v>1107</v>
      </c>
      <c r="L1308" s="251" t="s">
        <v>1107</v>
      </c>
      <c r="M1308" s="251" t="s">
        <v>1107</v>
      </c>
      <c r="N1308" s="251" t="s">
        <v>1107</v>
      </c>
      <c r="O1308" s="251" t="s">
        <v>1107</v>
      </c>
      <c r="P1308" s="251" t="s">
        <v>1107</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1108</v>
      </c>
      <c r="B1309" s="251" t="s">
        <v>1108</v>
      </c>
      <c r="C1309" s="251" t="s">
        <v>1108</v>
      </c>
      <c r="D1309" s="251" t="s">
        <v>1108</v>
      </c>
      <c r="E1309" s="251" t="s">
        <v>1108</v>
      </c>
      <c r="F1309" s="251" t="s">
        <v>1108</v>
      </c>
      <c r="G1309" s="251" t="s">
        <v>1108</v>
      </c>
      <c r="H1309" s="251" t="s">
        <v>1108</v>
      </c>
      <c r="I1309" s="251" t="s">
        <v>1108</v>
      </c>
      <c r="J1309" s="251" t="s">
        <v>1108</v>
      </c>
      <c r="K1309" s="251" t="s">
        <v>1108</v>
      </c>
      <c r="L1309" s="251" t="s">
        <v>1108</v>
      </c>
      <c r="M1309" s="251" t="s">
        <v>1108</v>
      </c>
      <c r="N1309" s="251" t="s">
        <v>1108</v>
      </c>
      <c r="O1309" s="251" t="s">
        <v>1108</v>
      </c>
      <c r="P1309" s="251" t="s">
        <v>1108</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1109</v>
      </c>
      <c r="B1310" s="251" t="s">
        <v>1109</v>
      </c>
      <c r="C1310" s="251" t="s">
        <v>1109</v>
      </c>
      <c r="D1310" s="251" t="s">
        <v>1109</v>
      </c>
      <c r="E1310" s="251" t="s">
        <v>1109</v>
      </c>
      <c r="F1310" s="251" t="s">
        <v>1109</v>
      </c>
      <c r="G1310" s="251" t="s">
        <v>1109</v>
      </c>
      <c r="H1310" s="251" t="s">
        <v>1109</v>
      </c>
      <c r="I1310" s="251" t="s">
        <v>1109</v>
      </c>
      <c r="J1310" s="251" t="s">
        <v>1109</v>
      </c>
      <c r="K1310" s="251" t="s">
        <v>1109</v>
      </c>
      <c r="L1310" s="251" t="s">
        <v>1109</v>
      </c>
      <c r="M1310" s="251" t="s">
        <v>1109</v>
      </c>
      <c r="N1310" s="251" t="s">
        <v>1109</v>
      </c>
      <c r="O1310" s="251" t="s">
        <v>1109</v>
      </c>
      <c r="P1310" s="251" t="s">
        <v>1109</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1110</v>
      </c>
      <c r="B1311" s="251" t="s">
        <v>1110</v>
      </c>
      <c r="C1311" s="251" t="s">
        <v>1110</v>
      </c>
      <c r="D1311" s="251" t="s">
        <v>1110</v>
      </c>
      <c r="E1311" s="251" t="s">
        <v>1110</v>
      </c>
      <c r="F1311" s="251" t="s">
        <v>1110</v>
      </c>
      <c r="G1311" s="251" t="s">
        <v>1110</v>
      </c>
      <c r="H1311" s="251" t="s">
        <v>1110</v>
      </c>
      <c r="I1311" s="251" t="s">
        <v>1110</v>
      </c>
      <c r="J1311" s="251" t="s">
        <v>1110</v>
      </c>
      <c r="K1311" s="251" t="s">
        <v>1110</v>
      </c>
      <c r="L1311" s="251" t="s">
        <v>1110</v>
      </c>
      <c r="M1311" s="251" t="s">
        <v>1110</v>
      </c>
      <c r="N1311" s="251" t="s">
        <v>1110</v>
      </c>
      <c r="O1311" s="251" t="s">
        <v>1110</v>
      </c>
      <c r="P1311" s="251" t="s">
        <v>1110</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1111</v>
      </c>
      <c r="B1312" s="251" t="s">
        <v>1111</v>
      </c>
      <c r="C1312" s="251" t="s">
        <v>1111</v>
      </c>
      <c r="D1312" s="251" t="s">
        <v>1111</v>
      </c>
      <c r="E1312" s="251" t="s">
        <v>1111</v>
      </c>
      <c r="F1312" s="251" t="s">
        <v>1111</v>
      </c>
      <c r="G1312" s="251" t="s">
        <v>1111</v>
      </c>
      <c r="H1312" s="251" t="s">
        <v>1111</v>
      </c>
      <c r="I1312" s="251" t="s">
        <v>1111</v>
      </c>
      <c r="J1312" s="251" t="s">
        <v>1111</v>
      </c>
      <c r="K1312" s="251" t="s">
        <v>1111</v>
      </c>
      <c r="L1312" s="251" t="s">
        <v>1111</v>
      </c>
      <c r="M1312" s="251" t="s">
        <v>1111</v>
      </c>
      <c r="N1312" s="251" t="s">
        <v>1111</v>
      </c>
      <c r="O1312" s="251" t="s">
        <v>1111</v>
      </c>
      <c r="P1312" s="251" t="s">
        <v>1111</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1112</v>
      </c>
      <c r="B1313" s="251" t="s">
        <v>1112</v>
      </c>
      <c r="C1313" s="251" t="s">
        <v>1112</v>
      </c>
      <c r="D1313" s="251" t="s">
        <v>1112</v>
      </c>
      <c r="E1313" s="251" t="s">
        <v>1112</v>
      </c>
      <c r="F1313" s="251" t="s">
        <v>1112</v>
      </c>
      <c r="G1313" s="251" t="s">
        <v>1112</v>
      </c>
      <c r="H1313" s="251" t="s">
        <v>1112</v>
      </c>
      <c r="I1313" s="251" t="s">
        <v>1112</v>
      </c>
      <c r="J1313" s="251" t="s">
        <v>1112</v>
      </c>
      <c r="K1313" s="251" t="s">
        <v>1112</v>
      </c>
      <c r="L1313" s="251" t="s">
        <v>1112</v>
      </c>
      <c r="M1313" s="251" t="s">
        <v>1112</v>
      </c>
      <c r="N1313" s="251" t="s">
        <v>1112</v>
      </c>
      <c r="O1313" s="251" t="s">
        <v>1112</v>
      </c>
      <c r="P1313" s="251" t="s">
        <v>1112</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1113</v>
      </c>
      <c r="B1314" s="251" t="s">
        <v>1113</v>
      </c>
      <c r="C1314" s="251" t="s">
        <v>1113</v>
      </c>
      <c r="D1314" s="251" t="s">
        <v>1113</v>
      </c>
      <c r="E1314" s="251" t="s">
        <v>1113</v>
      </c>
      <c r="F1314" s="251" t="s">
        <v>1113</v>
      </c>
      <c r="G1314" s="251" t="s">
        <v>1113</v>
      </c>
      <c r="H1314" s="251" t="s">
        <v>1113</v>
      </c>
      <c r="I1314" s="251" t="s">
        <v>1113</v>
      </c>
      <c r="J1314" s="251" t="s">
        <v>1113</v>
      </c>
      <c r="K1314" s="251" t="s">
        <v>1113</v>
      </c>
      <c r="L1314" s="251" t="s">
        <v>1113</v>
      </c>
      <c r="M1314" s="251" t="s">
        <v>1113</v>
      </c>
      <c r="N1314" s="251" t="s">
        <v>1113</v>
      </c>
      <c r="O1314" s="251" t="s">
        <v>1113</v>
      </c>
      <c r="P1314" s="251" t="s">
        <v>1113</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1114</v>
      </c>
      <c r="B1315" s="251" t="s">
        <v>1114</v>
      </c>
      <c r="C1315" s="251" t="s">
        <v>1114</v>
      </c>
      <c r="D1315" s="251" t="s">
        <v>1114</v>
      </c>
      <c r="E1315" s="251" t="s">
        <v>1114</v>
      </c>
      <c r="F1315" s="251" t="s">
        <v>1114</v>
      </c>
      <c r="G1315" s="251" t="s">
        <v>1114</v>
      </c>
      <c r="H1315" s="251" t="s">
        <v>1114</v>
      </c>
      <c r="I1315" s="251" t="s">
        <v>1114</v>
      </c>
      <c r="J1315" s="251" t="s">
        <v>1114</v>
      </c>
      <c r="K1315" s="251" t="s">
        <v>1114</v>
      </c>
      <c r="L1315" s="251" t="s">
        <v>1114</v>
      </c>
      <c r="M1315" s="251" t="s">
        <v>1114</v>
      </c>
      <c r="N1315" s="251" t="s">
        <v>1114</v>
      </c>
      <c r="O1315" s="251" t="s">
        <v>1114</v>
      </c>
      <c r="P1315" s="251" t="s">
        <v>1114</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1115</v>
      </c>
      <c r="B1316" s="251" t="s">
        <v>1115</v>
      </c>
      <c r="C1316" s="251" t="s">
        <v>1115</v>
      </c>
      <c r="D1316" s="251" t="s">
        <v>1115</v>
      </c>
      <c r="E1316" s="251" t="s">
        <v>1115</v>
      </c>
      <c r="F1316" s="251" t="s">
        <v>1115</v>
      </c>
      <c r="G1316" s="251" t="s">
        <v>1115</v>
      </c>
      <c r="H1316" s="251" t="s">
        <v>1115</v>
      </c>
      <c r="I1316" s="251" t="s">
        <v>1115</v>
      </c>
      <c r="J1316" s="251" t="s">
        <v>1115</v>
      </c>
      <c r="K1316" s="251" t="s">
        <v>1115</v>
      </c>
      <c r="L1316" s="251" t="s">
        <v>1115</v>
      </c>
      <c r="M1316" s="251" t="s">
        <v>1115</v>
      </c>
      <c r="N1316" s="251" t="s">
        <v>1115</v>
      </c>
      <c r="O1316" s="251" t="s">
        <v>1115</v>
      </c>
      <c r="P1316" s="251" t="s">
        <v>1115</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1116</v>
      </c>
      <c r="B1317" s="251" t="s">
        <v>1116</v>
      </c>
      <c r="C1317" s="251" t="s">
        <v>1116</v>
      </c>
      <c r="D1317" s="251" t="s">
        <v>1116</v>
      </c>
      <c r="E1317" s="251" t="s">
        <v>1116</v>
      </c>
      <c r="F1317" s="251" t="s">
        <v>1116</v>
      </c>
      <c r="G1317" s="251" t="s">
        <v>1116</v>
      </c>
      <c r="H1317" s="251" t="s">
        <v>1116</v>
      </c>
      <c r="I1317" s="251" t="s">
        <v>1116</v>
      </c>
      <c r="J1317" s="251" t="s">
        <v>1116</v>
      </c>
      <c r="K1317" s="251" t="s">
        <v>1116</v>
      </c>
      <c r="L1317" s="251" t="s">
        <v>1116</v>
      </c>
      <c r="M1317" s="251" t="s">
        <v>1116</v>
      </c>
      <c r="N1317" s="251" t="s">
        <v>1116</v>
      </c>
      <c r="O1317" s="251" t="s">
        <v>1116</v>
      </c>
      <c r="P1317" s="251" t="s">
        <v>1116</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1117</v>
      </c>
      <c r="B1318" s="251" t="s">
        <v>1117</v>
      </c>
      <c r="C1318" s="251" t="s">
        <v>1117</v>
      </c>
      <c r="D1318" s="251" t="s">
        <v>1117</v>
      </c>
      <c r="E1318" s="251" t="s">
        <v>1117</v>
      </c>
      <c r="F1318" s="251" t="s">
        <v>1117</v>
      </c>
      <c r="G1318" s="251" t="s">
        <v>1117</v>
      </c>
      <c r="H1318" s="251" t="s">
        <v>1117</v>
      </c>
      <c r="I1318" s="251" t="s">
        <v>1117</v>
      </c>
      <c r="J1318" s="251" t="s">
        <v>1117</v>
      </c>
      <c r="K1318" s="251" t="s">
        <v>1117</v>
      </c>
      <c r="L1318" s="251" t="s">
        <v>1117</v>
      </c>
      <c r="M1318" s="251" t="s">
        <v>1117</v>
      </c>
      <c r="N1318" s="251" t="s">
        <v>1117</v>
      </c>
      <c r="O1318" s="251" t="s">
        <v>1117</v>
      </c>
      <c r="P1318" s="251" t="s">
        <v>1117</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1118</v>
      </c>
      <c r="B1319" s="251" t="s">
        <v>1118</v>
      </c>
      <c r="C1319" s="251" t="s">
        <v>1118</v>
      </c>
      <c r="D1319" s="251" t="s">
        <v>1118</v>
      </c>
      <c r="E1319" s="251" t="s">
        <v>1118</v>
      </c>
      <c r="F1319" s="251" t="s">
        <v>1118</v>
      </c>
      <c r="G1319" s="251" t="s">
        <v>1118</v>
      </c>
      <c r="H1319" s="251" t="s">
        <v>1118</v>
      </c>
      <c r="I1319" s="251" t="s">
        <v>1118</v>
      </c>
      <c r="J1319" s="251" t="s">
        <v>1118</v>
      </c>
      <c r="K1319" s="251" t="s">
        <v>1118</v>
      </c>
      <c r="L1319" s="251" t="s">
        <v>1118</v>
      </c>
      <c r="M1319" s="251" t="s">
        <v>1118</v>
      </c>
      <c r="N1319" s="251" t="s">
        <v>1118</v>
      </c>
      <c r="O1319" s="251" t="s">
        <v>1118</v>
      </c>
      <c r="P1319" s="251" t="s">
        <v>1118</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1119</v>
      </c>
      <c r="B1320" s="251" t="s">
        <v>1119</v>
      </c>
      <c r="C1320" s="251" t="s">
        <v>1119</v>
      </c>
      <c r="D1320" s="251" t="s">
        <v>1119</v>
      </c>
      <c r="E1320" s="251" t="s">
        <v>1119</v>
      </c>
      <c r="F1320" s="251" t="s">
        <v>1119</v>
      </c>
      <c r="G1320" s="251" t="s">
        <v>1119</v>
      </c>
      <c r="H1320" s="251" t="s">
        <v>1119</v>
      </c>
      <c r="I1320" s="251" t="s">
        <v>1119</v>
      </c>
      <c r="J1320" s="251" t="s">
        <v>1119</v>
      </c>
      <c r="K1320" s="251" t="s">
        <v>1119</v>
      </c>
      <c r="L1320" s="251" t="s">
        <v>1119</v>
      </c>
      <c r="M1320" s="251" t="s">
        <v>1119</v>
      </c>
      <c r="N1320" s="251" t="s">
        <v>1119</v>
      </c>
      <c r="O1320" s="251" t="s">
        <v>1119</v>
      </c>
      <c r="P1320" s="251" t="s">
        <v>1119</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1120</v>
      </c>
      <c r="B1321" s="251" t="s">
        <v>1120</v>
      </c>
      <c r="C1321" s="251" t="s">
        <v>1120</v>
      </c>
      <c r="D1321" s="251" t="s">
        <v>1120</v>
      </c>
      <c r="E1321" s="251" t="s">
        <v>1120</v>
      </c>
      <c r="F1321" s="251" t="s">
        <v>1120</v>
      </c>
      <c r="G1321" s="251" t="s">
        <v>1120</v>
      </c>
      <c r="H1321" s="251" t="s">
        <v>1120</v>
      </c>
      <c r="I1321" s="251" t="s">
        <v>1120</v>
      </c>
      <c r="J1321" s="251" t="s">
        <v>1120</v>
      </c>
      <c r="K1321" s="251" t="s">
        <v>1120</v>
      </c>
      <c r="L1321" s="251" t="s">
        <v>1120</v>
      </c>
      <c r="M1321" s="251" t="s">
        <v>1120</v>
      </c>
      <c r="N1321" s="251" t="s">
        <v>1120</v>
      </c>
      <c r="O1321" s="251" t="s">
        <v>1120</v>
      </c>
      <c r="P1321" s="251" t="s">
        <v>1120</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1121</v>
      </c>
      <c r="B1322" s="251" t="s">
        <v>1121</v>
      </c>
      <c r="C1322" s="251" t="s">
        <v>1121</v>
      </c>
      <c r="D1322" s="251" t="s">
        <v>1121</v>
      </c>
      <c r="E1322" s="251" t="s">
        <v>1121</v>
      </c>
      <c r="F1322" s="251" t="s">
        <v>1121</v>
      </c>
      <c r="G1322" s="251" t="s">
        <v>1121</v>
      </c>
      <c r="H1322" s="251" t="s">
        <v>1121</v>
      </c>
      <c r="I1322" s="251" t="s">
        <v>1121</v>
      </c>
      <c r="J1322" s="251" t="s">
        <v>1121</v>
      </c>
      <c r="K1322" s="251" t="s">
        <v>1121</v>
      </c>
      <c r="L1322" s="251" t="s">
        <v>1121</v>
      </c>
      <c r="M1322" s="251" t="s">
        <v>1121</v>
      </c>
      <c r="N1322" s="251" t="s">
        <v>1121</v>
      </c>
      <c r="O1322" s="251" t="s">
        <v>1121</v>
      </c>
      <c r="P1322" s="251" t="s">
        <v>1121</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203</v>
      </c>
      <c r="B1324" s="254"/>
      <c r="C1324" s="254"/>
      <c r="D1324" s="254"/>
      <c r="E1324" s="254"/>
      <c r="F1324" s="254"/>
      <c r="G1324" s="254"/>
      <c r="H1324" s="254"/>
      <c r="I1324" s="254"/>
      <c r="J1324" s="254"/>
      <c r="K1324" s="254"/>
      <c r="L1324" s="254"/>
      <c r="M1324" s="254"/>
      <c r="N1324" s="254"/>
      <c r="O1324" s="254"/>
      <c r="P1324" s="254"/>
      <c r="Q1324" s="66" t="s">
        <v>194</v>
      </c>
      <c r="R1324" s="255" t="s">
        <v>195</v>
      </c>
      <c r="S1324" s="255"/>
      <c r="T1324" s="255"/>
      <c r="U1324" s="255"/>
      <c r="V1324" s="255"/>
      <c r="W1324" s="255"/>
      <c r="X1324" s="255"/>
      <c r="Y1324" s="255"/>
      <c r="Z1324" s="255"/>
      <c r="AA1324" s="255"/>
      <c r="AB1324" s="255"/>
      <c r="AC1324" s="255"/>
      <c r="AD1324" s="255"/>
      <c r="AE1324" s="255"/>
      <c r="AF1324" s="67" t="s">
        <v>194</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1122</v>
      </c>
      <c r="B1325" s="251" t="s">
        <v>1122</v>
      </c>
      <c r="C1325" s="251" t="s">
        <v>1122</v>
      </c>
      <c r="D1325" s="251" t="s">
        <v>1122</v>
      </c>
      <c r="E1325" s="251" t="s">
        <v>1122</v>
      </c>
      <c r="F1325" s="251" t="s">
        <v>1122</v>
      </c>
      <c r="G1325" s="251" t="s">
        <v>1122</v>
      </c>
      <c r="H1325" s="251" t="s">
        <v>1122</v>
      </c>
      <c r="I1325" s="251" t="s">
        <v>1122</v>
      </c>
      <c r="J1325" s="251" t="s">
        <v>1122</v>
      </c>
      <c r="K1325" s="251" t="s">
        <v>1122</v>
      </c>
      <c r="L1325" s="251" t="s">
        <v>1122</v>
      </c>
      <c r="M1325" s="251" t="s">
        <v>1122</v>
      </c>
      <c r="N1325" s="251" t="s">
        <v>1122</v>
      </c>
      <c r="O1325" s="251" t="s">
        <v>1122</v>
      </c>
      <c r="P1325" s="251" t="s">
        <v>1122</v>
      </c>
      <c r="Q1325" s="64">
        <v>1</v>
      </c>
      <c r="R1325" s="252" t="s">
        <v>934</v>
      </c>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1123</v>
      </c>
      <c r="B1326" s="251" t="s">
        <v>1123</v>
      </c>
      <c r="C1326" s="251" t="s">
        <v>1123</v>
      </c>
      <c r="D1326" s="251" t="s">
        <v>1123</v>
      </c>
      <c r="E1326" s="251" t="s">
        <v>1123</v>
      </c>
      <c r="F1326" s="251" t="s">
        <v>1123</v>
      </c>
      <c r="G1326" s="251" t="s">
        <v>1123</v>
      </c>
      <c r="H1326" s="251" t="s">
        <v>1123</v>
      </c>
      <c r="I1326" s="251" t="s">
        <v>1123</v>
      </c>
      <c r="J1326" s="251" t="s">
        <v>1123</v>
      </c>
      <c r="K1326" s="251" t="s">
        <v>1123</v>
      </c>
      <c r="L1326" s="251" t="s">
        <v>1123</v>
      </c>
      <c r="M1326" s="251" t="s">
        <v>1123</v>
      </c>
      <c r="N1326" s="251" t="s">
        <v>1123</v>
      </c>
      <c r="O1326" s="251" t="s">
        <v>1123</v>
      </c>
      <c r="P1326" s="251" t="s">
        <v>1123</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1124</v>
      </c>
      <c r="B1327" s="251" t="s">
        <v>1124</v>
      </c>
      <c r="C1327" s="251" t="s">
        <v>1124</v>
      </c>
      <c r="D1327" s="251" t="s">
        <v>1124</v>
      </c>
      <c r="E1327" s="251" t="s">
        <v>1124</v>
      </c>
      <c r="F1327" s="251" t="s">
        <v>1124</v>
      </c>
      <c r="G1327" s="251" t="s">
        <v>1124</v>
      </c>
      <c r="H1327" s="251" t="s">
        <v>1124</v>
      </c>
      <c r="I1327" s="251" t="s">
        <v>1124</v>
      </c>
      <c r="J1327" s="251" t="s">
        <v>1124</v>
      </c>
      <c r="K1327" s="251" t="s">
        <v>1124</v>
      </c>
      <c r="L1327" s="251" t="s">
        <v>1124</v>
      </c>
      <c r="M1327" s="251" t="s">
        <v>1124</v>
      </c>
      <c r="N1327" s="251" t="s">
        <v>1124</v>
      </c>
      <c r="O1327" s="251" t="s">
        <v>1124</v>
      </c>
      <c r="P1327" s="251" t="s">
        <v>1124</v>
      </c>
      <c r="Q1327" s="64">
        <v>1</v>
      </c>
      <c r="R1327" s="252" t="s">
        <v>934</v>
      </c>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1125</v>
      </c>
      <c r="B1328" s="251" t="s">
        <v>1125</v>
      </c>
      <c r="C1328" s="251" t="s">
        <v>1125</v>
      </c>
      <c r="D1328" s="251" t="s">
        <v>1125</v>
      </c>
      <c r="E1328" s="251" t="s">
        <v>1125</v>
      </c>
      <c r="F1328" s="251" t="s">
        <v>1125</v>
      </c>
      <c r="G1328" s="251" t="s">
        <v>1125</v>
      </c>
      <c r="H1328" s="251" t="s">
        <v>1125</v>
      </c>
      <c r="I1328" s="251" t="s">
        <v>1125</v>
      </c>
      <c r="J1328" s="251" t="s">
        <v>1125</v>
      </c>
      <c r="K1328" s="251" t="s">
        <v>1125</v>
      </c>
      <c r="L1328" s="251" t="s">
        <v>1125</v>
      </c>
      <c r="M1328" s="251" t="s">
        <v>1125</v>
      </c>
      <c r="N1328" s="251" t="s">
        <v>1125</v>
      </c>
      <c r="O1328" s="251" t="s">
        <v>1125</v>
      </c>
      <c r="P1328" s="251" t="s">
        <v>1125</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1126</v>
      </c>
      <c r="B1329" s="251" t="s">
        <v>1126</v>
      </c>
      <c r="C1329" s="251" t="s">
        <v>1126</v>
      </c>
      <c r="D1329" s="251" t="s">
        <v>1126</v>
      </c>
      <c r="E1329" s="251" t="s">
        <v>1126</v>
      </c>
      <c r="F1329" s="251" t="s">
        <v>1126</v>
      </c>
      <c r="G1329" s="251" t="s">
        <v>1126</v>
      </c>
      <c r="H1329" s="251" t="s">
        <v>1126</v>
      </c>
      <c r="I1329" s="251" t="s">
        <v>1126</v>
      </c>
      <c r="J1329" s="251" t="s">
        <v>1126</v>
      </c>
      <c r="K1329" s="251" t="s">
        <v>1126</v>
      </c>
      <c r="L1329" s="251" t="s">
        <v>1126</v>
      </c>
      <c r="M1329" s="251" t="s">
        <v>1126</v>
      </c>
      <c r="N1329" s="251" t="s">
        <v>1126</v>
      </c>
      <c r="O1329" s="251" t="s">
        <v>1126</v>
      </c>
      <c r="P1329" s="251" t="s">
        <v>1126</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1127</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191</v>
      </c>
      <c r="AH1332" s="261"/>
      <c r="AI1332" s="261"/>
      <c r="AJ1332" s="261"/>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1128</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171</v>
      </c>
      <c r="B1337" s="257"/>
      <c r="C1337" s="257"/>
      <c r="D1337" s="257"/>
      <c r="E1337" s="257"/>
      <c r="F1337" s="257"/>
      <c r="G1337" s="257"/>
      <c r="H1337" s="257"/>
      <c r="I1337" s="257"/>
      <c r="J1337" s="257"/>
      <c r="K1337" s="257"/>
      <c r="L1337" s="257"/>
      <c r="M1337" s="257"/>
      <c r="N1337" s="257"/>
      <c r="O1337" s="257"/>
      <c r="P1337" s="257"/>
      <c r="Q1337" s="62" t="s">
        <v>194</v>
      </c>
      <c r="R1337" s="258" t="s">
        <v>195</v>
      </c>
      <c r="S1337" s="258"/>
      <c r="T1337" s="258"/>
      <c r="U1337" s="258"/>
      <c r="V1337" s="258"/>
      <c r="W1337" s="258"/>
      <c r="X1337" s="258"/>
      <c r="Y1337" s="258"/>
      <c r="Z1337" s="258"/>
      <c r="AA1337" s="258"/>
      <c r="AB1337" s="258"/>
      <c r="AC1337" s="258"/>
      <c r="AD1337" s="258"/>
      <c r="AE1337" s="258"/>
      <c r="AF1337" s="63" t="s">
        <v>194</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1045</v>
      </c>
      <c r="B1338" s="251" t="s">
        <v>1045</v>
      </c>
      <c r="C1338" s="251" t="s">
        <v>1045</v>
      </c>
      <c r="D1338" s="251" t="s">
        <v>1045</v>
      </c>
      <c r="E1338" s="251" t="s">
        <v>1045</v>
      </c>
      <c r="F1338" s="251" t="s">
        <v>1045</v>
      </c>
      <c r="G1338" s="251" t="s">
        <v>1045</v>
      </c>
      <c r="H1338" s="251" t="s">
        <v>1045</v>
      </c>
      <c r="I1338" s="251" t="s">
        <v>1045</v>
      </c>
      <c r="J1338" s="251" t="s">
        <v>1045</v>
      </c>
      <c r="K1338" s="251" t="s">
        <v>1045</v>
      </c>
      <c r="L1338" s="251" t="s">
        <v>1045</v>
      </c>
      <c r="M1338" s="251" t="s">
        <v>1045</v>
      </c>
      <c r="N1338" s="251" t="s">
        <v>1045</v>
      </c>
      <c r="O1338" s="251" t="s">
        <v>1045</v>
      </c>
      <c r="P1338" s="251" t="s">
        <v>1045</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1047</v>
      </c>
      <c r="B1339" s="251" t="s">
        <v>1047</v>
      </c>
      <c r="C1339" s="251" t="s">
        <v>1047</v>
      </c>
      <c r="D1339" s="251" t="s">
        <v>1047</v>
      </c>
      <c r="E1339" s="251" t="s">
        <v>1047</v>
      </c>
      <c r="F1339" s="251" t="s">
        <v>1047</v>
      </c>
      <c r="G1339" s="251" t="s">
        <v>1047</v>
      </c>
      <c r="H1339" s="251" t="s">
        <v>1047</v>
      </c>
      <c r="I1339" s="251" t="s">
        <v>1047</v>
      </c>
      <c r="J1339" s="251" t="s">
        <v>1047</v>
      </c>
      <c r="K1339" s="251" t="s">
        <v>1047</v>
      </c>
      <c r="L1339" s="251" t="s">
        <v>1047</v>
      </c>
      <c r="M1339" s="251" t="s">
        <v>1047</v>
      </c>
      <c r="N1339" s="251" t="s">
        <v>1047</v>
      </c>
      <c r="O1339" s="251" t="s">
        <v>1047</v>
      </c>
      <c r="P1339" s="251" t="s">
        <v>1047</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1129</v>
      </c>
      <c r="B1340" s="251" t="s">
        <v>1129</v>
      </c>
      <c r="C1340" s="251" t="s">
        <v>1129</v>
      </c>
      <c r="D1340" s="251" t="s">
        <v>1129</v>
      </c>
      <c r="E1340" s="251" t="s">
        <v>1129</v>
      </c>
      <c r="F1340" s="251" t="s">
        <v>1129</v>
      </c>
      <c r="G1340" s="251" t="s">
        <v>1129</v>
      </c>
      <c r="H1340" s="251" t="s">
        <v>1129</v>
      </c>
      <c r="I1340" s="251" t="s">
        <v>1129</v>
      </c>
      <c r="J1340" s="251" t="s">
        <v>1129</v>
      </c>
      <c r="K1340" s="251" t="s">
        <v>1129</v>
      </c>
      <c r="L1340" s="251" t="s">
        <v>1129</v>
      </c>
      <c r="M1340" s="251" t="s">
        <v>1129</v>
      </c>
      <c r="N1340" s="251" t="s">
        <v>1129</v>
      </c>
      <c r="O1340" s="251" t="s">
        <v>1129</v>
      </c>
      <c r="P1340" s="251" t="s">
        <v>1129</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1130</v>
      </c>
      <c r="B1341" s="251" t="s">
        <v>1130</v>
      </c>
      <c r="C1341" s="251" t="s">
        <v>1130</v>
      </c>
      <c r="D1341" s="251" t="s">
        <v>1130</v>
      </c>
      <c r="E1341" s="251" t="s">
        <v>1130</v>
      </c>
      <c r="F1341" s="251" t="s">
        <v>1130</v>
      </c>
      <c r="G1341" s="251" t="s">
        <v>1130</v>
      </c>
      <c r="H1341" s="251" t="s">
        <v>1130</v>
      </c>
      <c r="I1341" s="251" t="s">
        <v>1130</v>
      </c>
      <c r="J1341" s="251" t="s">
        <v>1130</v>
      </c>
      <c r="K1341" s="251" t="s">
        <v>1130</v>
      </c>
      <c r="L1341" s="251" t="s">
        <v>1130</v>
      </c>
      <c r="M1341" s="251" t="s">
        <v>1130</v>
      </c>
      <c r="N1341" s="251" t="s">
        <v>1130</v>
      </c>
      <c r="O1341" s="251" t="s">
        <v>1130</v>
      </c>
      <c r="P1341" s="251" t="s">
        <v>1130</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1131</v>
      </c>
      <c r="B1342" s="251" t="s">
        <v>1131</v>
      </c>
      <c r="C1342" s="251" t="s">
        <v>1131</v>
      </c>
      <c r="D1342" s="251" t="s">
        <v>1131</v>
      </c>
      <c r="E1342" s="251" t="s">
        <v>1131</v>
      </c>
      <c r="F1342" s="251" t="s">
        <v>1131</v>
      </c>
      <c r="G1342" s="251" t="s">
        <v>1131</v>
      </c>
      <c r="H1342" s="251" t="s">
        <v>1131</v>
      </c>
      <c r="I1342" s="251" t="s">
        <v>1131</v>
      </c>
      <c r="J1342" s="251" t="s">
        <v>1131</v>
      </c>
      <c r="K1342" s="251" t="s">
        <v>1131</v>
      </c>
      <c r="L1342" s="251" t="s">
        <v>1131</v>
      </c>
      <c r="M1342" s="251" t="s">
        <v>1131</v>
      </c>
      <c r="N1342" s="251" t="s">
        <v>1131</v>
      </c>
      <c r="O1342" s="251" t="s">
        <v>1131</v>
      </c>
      <c r="P1342" s="251" t="s">
        <v>1131</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1132</v>
      </c>
      <c r="B1343" s="251" t="s">
        <v>1132</v>
      </c>
      <c r="C1343" s="251" t="s">
        <v>1132</v>
      </c>
      <c r="D1343" s="251" t="s">
        <v>1132</v>
      </c>
      <c r="E1343" s="251" t="s">
        <v>1132</v>
      </c>
      <c r="F1343" s="251" t="s">
        <v>1132</v>
      </c>
      <c r="G1343" s="251" t="s">
        <v>1132</v>
      </c>
      <c r="H1343" s="251" t="s">
        <v>1132</v>
      </c>
      <c r="I1343" s="251" t="s">
        <v>1132</v>
      </c>
      <c r="J1343" s="251" t="s">
        <v>1132</v>
      </c>
      <c r="K1343" s="251" t="s">
        <v>1132</v>
      </c>
      <c r="L1343" s="251" t="s">
        <v>1132</v>
      </c>
      <c r="M1343" s="251" t="s">
        <v>1132</v>
      </c>
      <c r="N1343" s="251" t="s">
        <v>1132</v>
      </c>
      <c r="O1343" s="251" t="s">
        <v>1132</v>
      </c>
      <c r="P1343" s="251" t="s">
        <v>1132</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1133</v>
      </c>
      <c r="B1344" s="251" t="s">
        <v>1133</v>
      </c>
      <c r="C1344" s="251" t="s">
        <v>1133</v>
      </c>
      <c r="D1344" s="251" t="s">
        <v>1133</v>
      </c>
      <c r="E1344" s="251" t="s">
        <v>1133</v>
      </c>
      <c r="F1344" s="251" t="s">
        <v>1133</v>
      </c>
      <c r="G1344" s="251" t="s">
        <v>1133</v>
      </c>
      <c r="H1344" s="251" t="s">
        <v>1133</v>
      </c>
      <c r="I1344" s="251" t="s">
        <v>1133</v>
      </c>
      <c r="J1344" s="251" t="s">
        <v>1133</v>
      </c>
      <c r="K1344" s="251" t="s">
        <v>1133</v>
      </c>
      <c r="L1344" s="251" t="s">
        <v>1133</v>
      </c>
      <c r="M1344" s="251" t="s">
        <v>1133</v>
      </c>
      <c r="N1344" s="251" t="s">
        <v>1133</v>
      </c>
      <c r="O1344" s="251" t="s">
        <v>1133</v>
      </c>
      <c r="P1344" s="251" t="s">
        <v>1133</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1134</v>
      </c>
      <c r="B1345" s="251" t="s">
        <v>1134</v>
      </c>
      <c r="C1345" s="251" t="s">
        <v>1134</v>
      </c>
      <c r="D1345" s="251" t="s">
        <v>1134</v>
      </c>
      <c r="E1345" s="251" t="s">
        <v>1134</v>
      </c>
      <c r="F1345" s="251" t="s">
        <v>1134</v>
      </c>
      <c r="G1345" s="251" t="s">
        <v>1134</v>
      </c>
      <c r="H1345" s="251" t="s">
        <v>1134</v>
      </c>
      <c r="I1345" s="251" t="s">
        <v>1134</v>
      </c>
      <c r="J1345" s="251" t="s">
        <v>1134</v>
      </c>
      <c r="K1345" s="251" t="s">
        <v>1134</v>
      </c>
      <c r="L1345" s="251" t="s">
        <v>1134</v>
      </c>
      <c r="M1345" s="251" t="s">
        <v>1134</v>
      </c>
      <c r="N1345" s="251" t="s">
        <v>1134</v>
      </c>
      <c r="O1345" s="251" t="s">
        <v>1134</v>
      </c>
      <c r="P1345" s="251" t="s">
        <v>1134</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1135</v>
      </c>
      <c r="B1346" s="251" t="s">
        <v>1135</v>
      </c>
      <c r="C1346" s="251" t="s">
        <v>1135</v>
      </c>
      <c r="D1346" s="251" t="s">
        <v>1135</v>
      </c>
      <c r="E1346" s="251" t="s">
        <v>1135</v>
      </c>
      <c r="F1346" s="251" t="s">
        <v>1135</v>
      </c>
      <c r="G1346" s="251" t="s">
        <v>1135</v>
      </c>
      <c r="H1346" s="251" t="s">
        <v>1135</v>
      </c>
      <c r="I1346" s="251" t="s">
        <v>1135</v>
      </c>
      <c r="J1346" s="251" t="s">
        <v>1135</v>
      </c>
      <c r="K1346" s="251" t="s">
        <v>1135</v>
      </c>
      <c r="L1346" s="251" t="s">
        <v>1135</v>
      </c>
      <c r="M1346" s="251" t="s">
        <v>1135</v>
      </c>
      <c r="N1346" s="251" t="s">
        <v>1135</v>
      </c>
      <c r="O1346" s="251" t="s">
        <v>1135</v>
      </c>
      <c r="P1346" s="251" t="s">
        <v>1135</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1136</v>
      </c>
      <c r="B1347" s="251" t="s">
        <v>1136</v>
      </c>
      <c r="C1347" s="251" t="s">
        <v>1136</v>
      </c>
      <c r="D1347" s="251" t="s">
        <v>1136</v>
      </c>
      <c r="E1347" s="251" t="s">
        <v>1136</v>
      </c>
      <c r="F1347" s="251" t="s">
        <v>1136</v>
      </c>
      <c r="G1347" s="251" t="s">
        <v>1136</v>
      </c>
      <c r="H1347" s="251" t="s">
        <v>1136</v>
      </c>
      <c r="I1347" s="251" t="s">
        <v>1136</v>
      </c>
      <c r="J1347" s="251" t="s">
        <v>1136</v>
      </c>
      <c r="K1347" s="251" t="s">
        <v>1136</v>
      </c>
      <c r="L1347" s="251" t="s">
        <v>1136</v>
      </c>
      <c r="M1347" s="251" t="s">
        <v>1136</v>
      </c>
      <c r="N1347" s="251" t="s">
        <v>1136</v>
      </c>
      <c r="O1347" s="251" t="s">
        <v>1136</v>
      </c>
      <c r="P1347" s="251" t="s">
        <v>1136</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1137</v>
      </c>
      <c r="B1348" s="251" t="s">
        <v>1137</v>
      </c>
      <c r="C1348" s="251" t="s">
        <v>1137</v>
      </c>
      <c r="D1348" s="251" t="s">
        <v>1137</v>
      </c>
      <c r="E1348" s="251" t="s">
        <v>1137</v>
      </c>
      <c r="F1348" s="251" t="s">
        <v>1137</v>
      </c>
      <c r="G1348" s="251" t="s">
        <v>1137</v>
      </c>
      <c r="H1348" s="251" t="s">
        <v>1137</v>
      </c>
      <c r="I1348" s="251" t="s">
        <v>1137</v>
      </c>
      <c r="J1348" s="251" t="s">
        <v>1137</v>
      </c>
      <c r="K1348" s="251" t="s">
        <v>1137</v>
      </c>
      <c r="L1348" s="251" t="s">
        <v>1137</v>
      </c>
      <c r="M1348" s="251" t="s">
        <v>1137</v>
      </c>
      <c r="N1348" s="251" t="s">
        <v>1137</v>
      </c>
      <c r="O1348" s="251" t="s">
        <v>1137</v>
      </c>
      <c r="P1348" s="251" t="s">
        <v>1137</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1138</v>
      </c>
      <c r="B1349" s="251" t="s">
        <v>1138</v>
      </c>
      <c r="C1349" s="251" t="s">
        <v>1138</v>
      </c>
      <c r="D1349" s="251" t="s">
        <v>1138</v>
      </c>
      <c r="E1349" s="251" t="s">
        <v>1138</v>
      </c>
      <c r="F1349" s="251" t="s">
        <v>1138</v>
      </c>
      <c r="G1349" s="251" t="s">
        <v>1138</v>
      </c>
      <c r="H1349" s="251" t="s">
        <v>1138</v>
      </c>
      <c r="I1349" s="251" t="s">
        <v>1138</v>
      </c>
      <c r="J1349" s="251" t="s">
        <v>1138</v>
      </c>
      <c r="K1349" s="251" t="s">
        <v>1138</v>
      </c>
      <c r="L1349" s="251" t="s">
        <v>1138</v>
      </c>
      <c r="M1349" s="251" t="s">
        <v>1138</v>
      </c>
      <c r="N1349" s="251" t="s">
        <v>1138</v>
      </c>
      <c r="O1349" s="251" t="s">
        <v>1138</v>
      </c>
      <c r="P1349" s="251" t="s">
        <v>1138</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1139</v>
      </c>
      <c r="B1350" s="251" t="s">
        <v>1139</v>
      </c>
      <c r="C1350" s="251" t="s">
        <v>1139</v>
      </c>
      <c r="D1350" s="251" t="s">
        <v>1139</v>
      </c>
      <c r="E1350" s="251" t="s">
        <v>1139</v>
      </c>
      <c r="F1350" s="251" t="s">
        <v>1139</v>
      </c>
      <c r="G1350" s="251" t="s">
        <v>1139</v>
      </c>
      <c r="H1350" s="251" t="s">
        <v>1139</v>
      </c>
      <c r="I1350" s="251" t="s">
        <v>1139</v>
      </c>
      <c r="J1350" s="251" t="s">
        <v>1139</v>
      </c>
      <c r="K1350" s="251" t="s">
        <v>1139</v>
      </c>
      <c r="L1350" s="251" t="s">
        <v>1139</v>
      </c>
      <c r="M1350" s="251" t="s">
        <v>1139</v>
      </c>
      <c r="N1350" s="251" t="s">
        <v>1139</v>
      </c>
      <c r="O1350" s="251" t="s">
        <v>1139</v>
      </c>
      <c r="P1350" s="251" t="s">
        <v>1139</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1140</v>
      </c>
      <c r="B1351" s="251" t="s">
        <v>1140</v>
      </c>
      <c r="C1351" s="251" t="s">
        <v>1140</v>
      </c>
      <c r="D1351" s="251" t="s">
        <v>1140</v>
      </c>
      <c r="E1351" s="251" t="s">
        <v>1140</v>
      </c>
      <c r="F1351" s="251" t="s">
        <v>1140</v>
      </c>
      <c r="G1351" s="251" t="s">
        <v>1140</v>
      </c>
      <c r="H1351" s="251" t="s">
        <v>1140</v>
      </c>
      <c r="I1351" s="251" t="s">
        <v>1140</v>
      </c>
      <c r="J1351" s="251" t="s">
        <v>1140</v>
      </c>
      <c r="K1351" s="251" t="s">
        <v>1140</v>
      </c>
      <c r="L1351" s="251" t="s">
        <v>1140</v>
      </c>
      <c r="M1351" s="251" t="s">
        <v>1140</v>
      </c>
      <c r="N1351" s="251" t="s">
        <v>1140</v>
      </c>
      <c r="O1351" s="251" t="s">
        <v>1140</v>
      </c>
      <c r="P1351" s="251" t="s">
        <v>1140</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203</v>
      </c>
      <c r="B1353" s="254"/>
      <c r="C1353" s="254"/>
      <c r="D1353" s="254"/>
      <c r="E1353" s="254"/>
      <c r="F1353" s="254"/>
      <c r="G1353" s="254"/>
      <c r="H1353" s="254"/>
      <c r="I1353" s="254"/>
      <c r="J1353" s="254"/>
      <c r="K1353" s="254"/>
      <c r="L1353" s="254"/>
      <c r="M1353" s="254"/>
      <c r="N1353" s="254"/>
      <c r="O1353" s="254"/>
      <c r="P1353" s="254"/>
      <c r="Q1353" s="66" t="s">
        <v>194</v>
      </c>
      <c r="R1353" s="255" t="s">
        <v>195</v>
      </c>
      <c r="S1353" s="255"/>
      <c r="T1353" s="255"/>
      <c r="U1353" s="255"/>
      <c r="V1353" s="255"/>
      <c r="W1353" s="255"/>
      <c r="X1353" s="255"/>
      <c r="Y1353" s="255"/>
      <c r="Z1353" s="255"/>
      <c r="AA1353" s="255"/>
      <c r="AB1353" s="255"/>
      <c r="AC1353" s="255"/>
      <c r="AD1353" s="255"/>
      <c r="AE1353" s="255"/>
      <c r="AF1353" s="67" t="s">
        <v>194</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1141</v>
      </c>
      <c r="B1354" s="251" t="s">
        <v>1141</v>
      </c>
      <c r="C1354" s="251" t="s">
        <v>1141</v>
      </c>
      <c r="D1354" s="251" t="s">
        <v>1141</v>
      </c>
      <c r="E1354" s="251" t="s">
        <v>1141</v>
      </c>
      <c r="F1354" s="251" t="s">
        <v>1141</v>
      </c>
      <c r="G1354" s="251" t="s">
        <v>1141</v>
      </c>
      <c r="H1354" s="251" t="s">
        <v>1141</v>
      </c>
      <c r="I1354" s="251" t="s">
        <v>1141</v>
      </c>
      <c r="J1354" s="251" t="s">
        <v>1141</v>
      </c>
      <c r="K1354" s="251" t="s">
        <v>1141</v>
      </c>
      <c r="L1354" s="251" t="s">
        <v>1141</v>
      </c>
      <c r="M1354" s="251" t="s">
        <v>1141</v>
      </c>
      <c r="N1354" s="251" t="s">
        <v>1141</v>
      </c>
      <c r="O1354" s="251" t="s">
        <v>1141</v>
      </c>
      <c r="P1354" s="251" t="s">
        <v>1141</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1142</v>
      </c>
      <c r="B1355" s="251" t="s">
        <v>1142</v>
      </c>
      <c r="C1355" s="251" t="s">
        <v>1142</v>
      </c>
      <c r="D1355" s="251" t="s">
        <v>1142</v>
      </c>
      <c r="E1355" s="251" t="s">
        <v>1142</v>
      </c>
      <c r="F1355" s="251" t="s">
        <v>1142</v>
      </c>
      <c r="G1355" s="251" t="s">
        <v>1142</v>
      </c>
      <c r="H1355" s="251" t="s">
        <v>1142</v>
      </c>
      <c r="I1355" s="251" t="s">
        <v>1142</v>
      </c>
      <c r="J1355" s="251" t="s">
        <v>1142</v>
      </c>
      <c r="K1355" s="251" t="s">
        <v>1142</v>
      </c>
      <c r="L1355" s="251" t="s">
        <v>1142</v>
      </c>
      <c r="M1355" s="251" t="s">
        <v>1142</v>
      </c>
      <c r="N1355" s="251" t="s">
        <v>1142</v>
      </c>
      <c r="O1355" s="251" t="s">
        <v>1142</v>
      </c>
      <c r="P1355" s="251" t="s">
        <v>1142</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1143</v>
      </c>
      <c r="B1356" s="251" t="s">
        <v>1143</v>
      </c>
      <c r="C1356" s="251" t="s">
        <v>1143</v>
      </c>
      <c r="D1356" s="251" t="s">
        <v>1143</v>
      </c>
      <c r="E1356" s="251" t="s">
        <v>1143</v>
      </c>
      <c r="F1356" s="251" t="s">
        <v>1143</v>
      </c>
      <c r="G1356" s="251" t="s">
        <v>1143</v>
      </c>
      <c r="H1356" s="251" t="s">
        <v>1143</v>
      </c>
      <c r="I1356" s="251" t="s">
        <v>1143</v>
      </c>
      <c r="J1356" s="251" t="s">
        <v>1143</v>
      </c>
      <c r="K1356" s="251" t="s">
        <v>1143</v>
      </c>
      <c r="L1356" s="251" t="s">
        <v>1143</v>
      </c>
      <c r="M1356" s="251" t="s">
        <v>1143</v>
      </c>
      <c r="N1356" s="251" t="s">
        <v>1143</v>
      </c>
      <c r="O1356" s="251" t="s">
        <v>1143</v>
      </c>
      <c r="P1356" s="251" t="s">
        <v>1143</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1144</v>
      </c>
      <c r="B1357" s="251" t="s">
        <v>1144</v>
      </c>
      <c r="C1357" s="251" t="s">
        <v>1144</v>
      </c>
      <c r="D1357" s="251" t="s">
        <v>1144</v>
      </c>
      <c r="E1357" s="251" t="s">
        <v>1144</v>
      </c>
      <c r="F1357" s="251" t="s">
        <v>1144</v>
      </c>
      <c r="G1357" s="251" t="s">
        <v>1144</v>
      </c>
      <c r="H1357" s="251" t="s">
        <v>1144</v>
      </c>
      <c r="I1357" s="251" t="s">
        <v>1144</v>
      </c>
      <c r="J1357" s="251" t="s">
        <v>1144</v>
      </c>
      <c r="K1357" s="251" t="s">
        <v>1144</v>
      </c>
      <c r="L1357" s="251" t="s">
        <v>1144</v>
      </c>
      <c r="M1357" s="251" t="s">
        <v>1144</v>
      </c>
      <c r="N1357" s="251" t="s">
        <v>1144</v>
      </c>
      <c r="O1357" s="251" t="s">
        <v>1144</v>
      </c>
      <c r="P1357" s="251" t="s">
        <v>1144</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1145</v>
      </c>
      <c r="B1358" s="251" t="s">
        <v>1145</v>
      </c>
      <c r="C1358" s="251" t="s">
        <v>1145</v>
      </c>
      <c r="D1358" s="251" t="s">
        <v>1145</v>
      </c>
      <c r="E1358" s="251" t="s">
        <v>1145</v>
      </c>
      <c r="F1358" s="251" t="s">
        <v>1145</v>
      </c>
      <c r="G1358" s="251" t="s">
        <v>1145</v>
      </c>
      <c r="H1358" s="251" t="s">
        <v>1145</v>
      </c>
      <c r="I1358" s="251" t="s">
        <v>1145</v>
      </c>
      <c r="J1358" s="251" t="s">
        <v>1145</v>
      </c>
      <c r="K1358" s="251" t="s">
        <v>1145</v>
      </c>
      <c r="L1358" s="251" t="s">
        <v>1145</v>
      </c>
      <c r="M1358" s="251" t="s">
        <v>1145</v>
      </c>
      <c r="N1358" s="251" t="s">
        <v>1145</v>
      </c>
      <c r="O1358" s="251" t="s">
        <v>1145</v>
      </c>
      <c r="P1358" s="251" t="s">
        <v>1145</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1146</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191</v>
      </c>
      <c r="AH1361" s="261"/>
      <c r="AI1361" s="261"/>
      <c r="AJ1361" s="261"/>
      <c r="AK1361" s="68">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1147</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171</v>
      </c>
      <c r="B1366" s="257"/>
      <c r="C1366" s="257"/>
      <c r="D1366" s="257"/>
      <c r="E1366" s="257"/>
      <c r="F1366" s="257"/>
      <c r="G1366" s="257"/>
      <c r="H1366" s="257"/>
      <c r="I1366" s="257"/>
      <c r="J1366" s="257"/>
      <c r="K1366" s="257"/>
      <c r="L1366" s="257"/>
      <c r="M1366" s="257"/>
      <c r="N1366" s="257"/>
      <c r="O1366" s="257"/>
      <c r="P1366" s="257"/>
      <c r="Q1366" s="62" t="s">
        <v>194</v>
      </c>
      <c r="R1366" s="258" t="s">
        <v>195</v>
      </c>
      <c r="S1366" s="258"/>
      <c r="T1366" s="258"/>
      <c r="U1366" s="258"/>
      <c r="V1366" s="258"/>
      <c r="W1366" s="258"/>
      <c r="X1366" s="258"/>
      <c r="Y1366" s="258"/>
      <c r="Z1366" s="258"/>
      <c r="AA1366" s="258"/>
      <c r="AB1366" s="258"/>
      <c r="AC1366" s="258"/>
      <c r="AD1366" s="258"/>
      <c r="AE1366" s="258"/>
      <c r="AF1366" s="63" t="s">
        <v>194</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1045</v>
      </c>
      <c r="B1367" s="251" t="s">
        <v>1045</v>
      </c>
      <c r="C1367" s="251" t="s">
        <v>1045</v>
      </c>
      <c r="D1367" s="251" t="s">
        <v>1045</v>
      </c>
      <c r="E1367" s="251" t="s">
        <v>1045</v>
      </c>
      <c r="F1367" s="251" t="s">
        <v>1045</v>
      </c>
      <c r="G1367" s="251" t="s">
        <v>1045</v>
      </c>
      <c r="H1367" s="251" t="s">
        <v>1045</v>
      </c>
      <c r="I1367" s="251" t="s">
        <v>1045</v>
      </c>
      <c r="J1367" s="251" t="s">
        <v>1045</v>
      </c>
      <c r="K1367" s="251" t="s">
        <v>1045</v>
      </c>
      <c r="L1367" s="251" t="s">
        <v>1045</v>
      </c>
      <c r="M1367" s="251" t="s">
        <v>1045</v>
      </c>
      <c r="N1367" s="251" t="s">
        <v>1045</v>
      </c>
      <c r="O1367" s="251" t="s">
        <v>1045</v>
      </c>
      <c r="P1367" s="251" t="s">
        <v>1045</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1047</v>
      </c>
      <c r="B1368" s="251" t="s">
        <v>1047</v>
      </c>
      <c r="C1368" s="251" t="s">
        <v>1047</v>
      </c>
      <c r="D1368" s="251" t="s">
        <v>1047</v>
      </c>
      <c r="E1368" s="251" t="s">
        <v>1047</v>
      </c>
      <c r="F1368" s="251" t="s">
        <v>1047</v>
      </c>
      <c r="G1368" s="251" t="s">
        <v>1047</v>
      </c>
      <c r="H1368" s="251" t="s">
        <v>1047</v>
      </c>
      <c r="I1368" s="251" t="s">
        <v>1047</v>
      </c>
      <c r="J1368" s="251" t="s">
        <v>1047</v>
      </c>
      <c r="K1368" s="251" t="s">
        <v>1047</v>
      </c>
      <c r="L1368" s="251" t="s">
        <v>1047</v>
      </c>
      <c r="M1368" s="251" t="s">
        <v>1047</v>
      </c>
      <c r="N1368" s="251" t="s">
        <v>1047</v>
      </c>
      <c r="O1368" s="251" t="s">
        <v>1047</v>
      </c>
      <c r="P1368" s="251" t="s">
        <v>1047</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1148</v>
      </c>
      <c r="B1369" s="251" t="s">
        <v>1148</v>
      </c>
      <c r="C1369" s="251" t="s">
        <v>1148</v>
      </c>
      <c r="D1369" s="251" t="s">
        <v>1148</v>
      </c>
      <c r="E1369" s="251" t="s">
        <v>1148</v>
      </c>
      <c r="F1369" s="251" t="s">
        <v>1148</v>
      </c>
      <c r="G1369" s="251" t="s">
        <v>1148</v>
      </c>
      <c r="H1369" s="251" t="s">
        <v>1148</v>
      </c>
      <c r="I1369" s="251" t="s">
        <v>1148</v>
      </c>
      <c r="J1369" s="251" t="s">
        <v>1148</v>
      </c>
      <c r="K1369" s="251" t="s">
        <v>1148</v>
      </c>
      <c r="L1369" s="251" t="s">
        <v>1148</v>
      </c>
      <c r="M1369" s="251" t="s">
        <v>1148</v>
      </c>
      <c r="N1369" s="251" t="s">
        <v>1148</v>
      </c>
      <c r="O1369" s="251" t="s">
        <v>1148</v>
      </c>
      <c r="P1369" s="251" t="s">
        <v>1148</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1149</v>
      </c>
      <c r="B1370" s="251" t="s">
        <v>1149</v>
      </c>
      <c r="C1370" s="251" t="s">
        <v>1149</v>
      </c>
      <c r="D1370" s="251" t="s">
        <v>1149</v>
      </c>
      <c r="E1370" s="251" t="s">
        <v>1149</v>
      </c>
      <c r="F1370" s="251" t="s">
        <v>1149</v>
      </c>
      <c r="G1370" s="251" t="s">
        <v>1149</v>
      </c>
      <c r="H1370" s="251" t="s">
        <v>1149</v>
      </c>
      <c r="I1370" s="251" t="s">
        <v>1149</v>
      </c>
      <c r="J1370" s="251" t="s">
        <v>1149</v>
      </c>
      <c r="K1370" s="251" t="s">
        <v>1149</v>
      </c>
      <c r="L1370" s="251" t="s">
        <v>1149</v>
      </c>
      <c r="M1370" s="251" t="s">
        <v>1149</v>
      </c>
      <c r="N1370" s="251" t="s">
        <v>1149</v>
      </c>
      <c r="O1370" s="251" t="s">
        <v>1149</v>
      </c>
      <c r="P1370" s="251" t="s">
        <v>1149</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1150</v>
      </c>
      <c r="B1371" s="251" t="s">
        <v>1150</v>
      </c>
      <c r="C1371" s="251" t="s">
        <v>1150</v>
      </c>
      <c r="D1371" s="251" t="s">
        <v>1150</v>
      </c>
      <c r="E1371" s="251" t="s">
        <v>1150</v>
      </c>
      <c r="F1371" s="251" t="s">
        <v>1150</v>
      </c>
      <c r="G1371" s="251" t="s">
        <v>1150</v>
      </c>
      <c r="H1371" s="251" t="s">
        <v>1150</v>
      </c>
      <c r="I1371" s="251" t="s">
        <v>1150</v>
      </c>
      <c r="J1371" s="251" t="s">
        <v>1150</v>
      </c>
      <c r="K1371" s="251" t="s">
        <v>1150</v>
      </c>
      <c r="L1371" s="251" t="s">
        <v>1150</v>
      </c>
      <c r="M1371" s="251" t="s">
        <v>1150</v>
      </c>
      <c r="N1371" s="251" t="s">
        <v>1150</v>
      </c>
      <c r="O1371" s="251" t="s">
        <v>1150</v>
      </c>
      <c r="P1371" s="251" t="s">
        <v>1150</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1151</v>
      </c>
      <c r="B1372" s="251" t="s">
        <v>1151</v>
      </c>
      <c r="C1372" s="251" t="s">
        <v>1151</v>
      </c>
      <c r="D1372" s="251" t="s">
        <v>1151</v>
      </c>
      <c r="E1372" s="251" t="s">
        <v>1151</v>
      </c>
      <c r="F1372" s="251" t="s">
        <v>1151</v>
      </c>
      <c r="G1372" s="251" t="s">
        <v>1151</v>
      </c>
      <c r="H1372" s="251" t="s">
        <v>1151</v>
      </c>
      <c r="I1372" s="251" t="s">
        <v>1151</v>
      </c>
      <c r="J1372" s="251" t="s">
        <v>1151</v>
      </c>
      <c r="K1372" s="251" t="s">
        <v>1151</v>
      </c>
      <c r="L1372" s="251" t="s">
        <v>1151</v>
      </c>
      <c r="M1372" s="251" t="s">
        <v>1151</v>
      </c>
      <c r="N1372" s="251" t="s">
        <v>1151</v>
      </c>
      <c r="O1372" s="251" t="s">
        <v>1151</v>
      </c>
      <c r="P1372" s="251" t="s">
        <v>1151</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1152</v>
      </c>
      <c r="B1373" s="251" t="s">
        <v>1151</v>
      </c>
      <c r="C1373" s="251" t="s">
        <v>1151</v>
      </c>
      <c r="D1373" s="251" t="s">
        <v>1151</v>
      </c>
      <c r="E1373" s="251" t="s">
        <v>1151</v>
      </c>
      <c r="F1373" s="251" t="s">
        <v>1151</v>
      </c>
      <c r="G1373" s="251" t="s">
        <v>1151</v>
      </c>
      <c r="H1373" s="251" t="s">
        <v>1151</v>
      </c>
      <c r="I1373" s="251" t="s">
        <v>1151</v>
      </c>
      <c r="J1373" s="251" t="s">
        <v>1151</v>
      </c>
      <c r="K1373" s="251" t="s">
        <v>1151</v>
      </c>
      <c r="L1373" s="251" t="s">
        <v>1151</v>
      </c>
      <c r="M1373" s="251" t="s">
        <v>1151</v>
      </c>
      <c r="N1373" s="251" t="s">
        <v>1151</v>
      </c>
      <c r="O1373" s="251" t="s">
        <v>1151</v>
      </c>
      <c r="P1373" s="251" t="s">
        <v>1151</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1153</v>
      </c>
      <c r="B1374" s="251" t="s">
        <v>1152</v>
      </c>
      <c r="C1374" s="251" t="s">
        <v>1152</v>
      </c>
      <c r="D1374" s="251" t="s">
        <v>1152</v>
      </c>
      <c r="E1374" s="251" t="s">
        <v>1152</v>
      </c>
      <c r="F1374" s="251" t="s">
        <v>1152</v>
      </c>
      <c r="G1374" s="251" t="s">
        <v>1152</v>
      </c>
      <c r="H1374" s="251" t="s">
        <v>1152</v>
      </c>
      <c r="I1374" s="251" t="s">
        <v>1152</v>
      </c>
      <c r="J1374" s="251" t="s">
        <v>1152</v>
      </c>
      <c r="K1374" s="251" t="s">
        <v>1152</v>
      </c>
      <c r="L1374" s="251" t="s">
        <v>1152</v>
      </c>
      <c r="M1374" s="251" t="s">
        <v>1152</v>
      </c>
      <c r="N1374" s="251" t="s">
        <v>1152</v>
      </c>
      <c r="O1374" s="251" t="s">
        <v>1152</v>
      </c>
      <c r="P1374" s="251" t="s">
        <v>1152</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1154</v>
      </c>
      <c r="B1375" s="251" t="s">
        <v>1154</v>
      </c>
      <c r="C1375" s="251" t="s">
        <v>1154</v>
      </c>
      <c r="D1375" s="251" t="s">
        <v>1154</v>
      </c>
      <c r="E1375" s="251" t="s">
        <v>1154</v>
      </c>
      <c r="F1375" s="251" t="s">
        <v>1154</v>
      </c>
      <c r="G1375" s="251" t="s">
        <v>1154</v>
      </c>
      <c r="H1375" s="251" t="s">
        <v>1154</v>
      </c>
      <c r="I1375" s="251" t="s">
        <v>1154</v>
      </c>
      <c r="J1375" s="251" t="s">
        <v>1154</v>
      </c>
      <c r="K1375" s="251" t="s">
        <v>1154</v>
      </c>
      <c r="L1375" s="251" t="s">
        <v>1154</v>
      </c>
      <c r="M1375" s="251" t="s">
        <v>1154</v>
      </c>
      <c r="N1375" s="251" t="s">
        <v>1154</v>
      </c>
      <c r="O1375" s="251" t="s">
        <v>1154</v>
      </c>
      <c r="P1375" s="251" t="s">
        <v>1154</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1155</v>
      </c>
      <c r="B1376" s="251" t="s">
        <v>1155</v>
      </c>
      <c r="C1376" s="251" t="s">
        <v>1155</v>
      </c>
      <c r="D1376" s="251" t="s">
        <v>1155</v>
      </c>
      <c r="E1376" s="251" t="s">
        <v>1155</v>
      </c>
      <c r="F1376" s="251" t="s">
        <v>1155</v>
      </c>
      <c r="G1376" s="251" t="s">
        <v>1155</v>
      </c>
      <c r="H1376" s="251" t="s">
        <v>1155</v>
      </c>
      <c r="I1376" s="251" t="s">
        <v>1155</v>
      </c>
      <c r="J1376" s="251" t="s">
        <v>1155</v>
      </c>
      <c r="K1376" s="251" t="s">
        <v>1155</v>
      </c>
      <c r="L1376" s="251" t="s">
        <v>1155</v>
      </c>
      <c r="M1376" s="251" t="s">
        <v>1155</v>
      </c>
      <c r="N1376" s="251" t="s">
        <v>1155</v>
      </c>
      <c r="O1376" s="251" t="s">
        <v>1155</v>
      </c>
      <c r="P1376" s="251" t="s">
        <v>1155</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1156</v>
      </c>
      <c r="B1377" s="251" t="s">
        <v>1156</v>
      </c>
      <c r="C1377" s="251" t="s">
        <v>1156</v>
      </c>
      <c r="D1377" s="251" t="s">
        <v>1156</v>
      </c>
      <c r="E1377" s="251" t="s">
        <v>1156</v>
      </c>
      <c r="F1377" s="251" t="s">
        <v>1156</v>
      </c>
      <c r="G1377" s="251" t="s">
        <v>1156</v>
      </c>
      <c r="H1377" s="251" t="s">
        <v>1156</v>
      </c>
      <c r="I1377" s="251" t="s">
        <v>1156</v>
      </c>
      <c r="J1377" s="251" t="s">
        <v>1156</v>
      </c>
      <c r="K1377" s="251" t="s">
        <v>1156</v>
      </c>
      <c r="L1377" s="251" t="s">
        <v>1156</v>
      </c>
      <c r="M1377" s="251" t="s">
        <v>1156</v>
      </c>
      <c r="N1377" s="251" t="s">
        <v>1156</v>
      </c>
      <c r="O1377" s="251" t="s">
        <v>1156</v>
      </c>
      <c r="P1377" s="251" t="s">
        <v>1156</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1157</v>
      </c>
      <c r="B1378" s="251" t="s">
        <v>1157</v>
      </c>
      <c r="C1378" s="251" t="s">
        <v>1157</v>
      </c>
      <c r="D1378" s="251" t="s">
        <v>1157</v>
      </c>
      <c r="E1378" s="251" t="s">
        <v>1157</v>
      </c>
      <c r="F1378" s="251" t="s">
        <v>1157</v>
      </c>
      <c r="G1378" s="251" t="s">
        <v>1157</v>
      </c>
      <c r="H1378" s="251" t="s">
        <v>1157</v>
      </c>
      <c r="I1378" s="251" t="s">
        <v>1157</v>
      </c>
      <c r="J1378" s="251" t="s">
        <v>1157</v>
      </c>
      <c r="K1378" s="251" t="s">
        <v>1157</v>
      </c>
      <c r="L1378" s="251" t="s">
        <v>1157</v>
      </c>
      <c r="M1378" s="251" t="s">
        <v>1157</v>
      </c>
      <c r="N1378" s="251" t="s">
        <v>1157</v>
      </c>
      <c r="O1378" s="251" t="s">
        <v>1157</v>
      </c>
      <c r="P1378" s="251" t="s">
        <v>1157</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1158</v>
      </c>
      <c r="B1379" s="251" t="s">
        <v>1158</v>
      </c>
      <c r="C1379" s="251" t="s">
        <v>1158</v>
      </c>
      <c r="D1379" s="251" t="s">
        <v>1158</v>
      </c>
      <c r="E1379" s="251" t="s">
        <v>1158</v>
      </c>
      <c r="F1379" s="251" t="s">
        <v>1158</v>
      </c>
      <c r="G1379" s="251" t="s">
        <v>1158</v>
      </c>
      <c r="H1379" s="251" t="s">
        <v>1158</v>
      </c>
      <c r="I1379" s="251" t="s">
        <v>1158</v>
      </c>
      <c r="J1379" s="251" t="s">
        <v>1158</v>
      </c>
      <c r="K1379" s="251" t="s">
        <v>1158</v>
      </c>
      <c r="L1379" s="251" t="s">
        <v>1158</v>
      </c>
      <c r="M1379" s="251" t="s">
        <v>1158</v>
      </c>
      <c r="N1379" s="251" t="s">
        <v>1158</v>
      </c>
      <c r="O1379" s="251" t="s">
        <v>1158</v>
      </c>
      <c r="P1379" s="251" t="s">
        <v>1158</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1159</v>
      </c>
      <c r="B1380" s="251" t="s">
        <v>1159</v>
      </c>
      <c r="C1380" s="251" t="s">
        <v>1159</v>
      </c>
      <c r="D1380" s="251" t="s">
        <v>1159</v>
      </c>
      <c r="E1380" s="251" t="s">
        <v>1159</v>
      </c>
      <c r="F1380" s="251" t="s">
        <v>1159</v>
      </c>
      <c r="G1380" s="251" t="s">
        <v>1159</v>
      </c>
      <c r="H1380" s="251" t="s">
        <v>1159</v>
      </c>
      <c r="I1380" s="251" t="s">
        <v>1159</v>
      </c>
      <c r="J1380" s="251" t="s">
        <v>1159</v>
      </c>
      <c r="K1380" s="251" t="s">
        <v>1159</v>
      </c>
      <c r="L1380" s="251" t="s">
        <v>1159</v>
      </c>
      <c r="M1380" s="251" t="s">
        <v>1159</v>
      </c>
      <c r="N1380" s="251" t="s">
        <v>1159</v>
      </c>
      <c r="O1380" s="251" t="s">
        <v>1159</v>
      </c>
      <c r="P1380" s="251" t="s">
        <v>1159</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1160</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1089</v>
      </c>
      <c r="B1382" s="251" t="s">
        <v>1089</v>
      </c>
      <c r="C1382" s="251" t="s">
        <v>1089</v>
      </c>
      <c r="D1382" s="251" t="s">
        <v>1089</v>
      </c>
      <c r="E1382" s="251" t="s">
        <v>1089</v>
      </c>
      <c r="F1382" s="251" t="s">
        <v>1089</v>
      </c>
      <c r="G1382" s="251" t="s">
        <v>1089</v>
      </c>
      <c r="H1382" s="251" t="s">
        <v>1089</v>
      </c>
      <c r="I1382" s="251" t="s">
        <v>1089</v>
      </c>
      <c r="J1382" s="251" t="s">
        <v>1089</v>
      </c>
      <c r="K1382" s="251" t="s">
        <v>1089</v>
      </c>
      <c r="L1382" s="251" t="s">
        <v>1089</v>
      </c>
      <c r="M1382" s="251" t="s">
        <v>1089</v>
      </c>
      <c r="N1382" s="251" t="s">
        <v>1089</v>
      </c>
      <c r="O1382" s="251" t="s">
        <v>1089</v>
      </c>
      <c r="P1382" s="251" t="s">
        <v>1089</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1161</v>
      </c>
      <c r="B1383" s="251" t="s">
        <v>1161</v>
      </c>
      <c r="C1383" s="251" t="s">
        <v>1161</v>
      </c>
      <c r="D1383" s="251" t="s">
        <v>1161</v>
      </c>
      <c r="E1383" s="251" t="s">
        <v>1161</v>
      </c>
      <c r="F1383" s="251" t="s">
        <v>1161</v>
      </c>
      <c r="G1383" s="251" t="s">
        <v>1161</v>
      </c>
      <c r="H1383" s="251" t="s">
        <v>1161</v>
      </c>
      <c r="I1383" s="251" t="s">
        <v>1161</v>
      </c>
      <c r="J1383" s="251" t="s">
        <v>1161</v>
      </c>
      <c r="K1383" s="251" t="s">
        <v>1161</v>
      </c>
      <c r="L1383" s="251" t="s">
        <v>1161</v>
      </c>
      <c r="M1383" s="251" t="s">
        <v>1161</v>
      </c>
      <c r="N1383" s="251" t="s">
        <v>1161</v>
      </c>
      <c r="O1383" s="251" t="s">
        <v>1161</v>
      </c>
      <c r="P1383" s="251" t="s">
        <v>1161</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1162</v>
      </c>
      <c r="B1384" s="251" t="s">
        <v>1162</v>
      </c>
      <c r="C1384" s="251" t="s">
        <v>1162</v>
      </c>
      <c r="D1384" s="251" t="s">
        <v>1162</v>
      </c>
      <c r="E1384" s="251" t="s">
        <v>1162</v>
      </c>
      <c r="F1384" s="251" t="s">
        <v>1162</v>
      </c>
      <c r="G1384" s="251" t="s">
        <v>1162</v>
      </c>
      <c r="H1384" s="251" t="s">
        <v>1162</v>
      </c>
      <c r="I1384" s="251" t="s">
        <v>1162</v>
      </c>
      <c r="J1384" s="251" t="s">
        <v>1162</v>
      </c>
      <c r="K1384" s="251" t="s">
        <v>1162</v>
      </c>
      <c r="L1384" s="251" t="s">
        <v>1162</v>
      </c>
      <c r="M1384" s="251" t="s">
        <v>1162</v>
      </c>
      <c r="N1384" s="251" t="s">
        <v>1162</v>
      </c>
      <c r="O1384" s="251" t="s">
        <v>1162</v>
      </c>
      <c r="P1384" s="251" t="s">
        <v>1162</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1163</v>
      </c>
      <c r="B1385" s="251" t="s">
        <v>1163</v>
      </c>
      <c r="C1385" s="251" t="s">
        <v>1163</v>
      </c>
      <c r="D1385" s="251" t="s">
        <v>1163</v>
      </c>
      <c r="E1385" s="251" t="s">
        <v>1163</v>
      </c>
      <c r="F1385" s="251" t="s">
        <v>1163</v>
      </c>
      <c r="G1385" s="251" t="s">
        <v>1163</v>
      </c>
      <c r="H1385" s="251" t="s">
        <v>1163</v>
      </c>
      <c r="I1385" s="251" t="s">
        <v>1163</v>
      </c>
      <c r="J1385" s="251" t="s">
        <v>1163</v>
      </c>
      <c r="K1385" s="251" t="s">
        <v>1163</v>
      </c>
      <c r="L1385" s="251" t="s">
        <v>1163</v>
      </c>
      <c r="M1385" s="251" t="s">
        <v>1163</v>
      </c>
      <c r="N1385" s="251" t="s">
        <v>1163</v>
      </c>
      <c r="O1385" s="251" t="s">
        <v>1163</v>
      </c>
      <c r="P1385" s="251" t="s">
        <v>1163</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1164</v>
      </c>
      <c r="B1386" s="251" t="s">
        <v>1164</v>
      </c>
      <c r="C1386" s="251" t="s">
        <v>1164</v>
      </c>
      <c r="D1386" s="251" t="s">
        <v>1164</v>
      </c>
      <c r="E1386" s="251" t="s">
        <v>1164</v>
      </c>
      <c r="F1386" s="251" t="s">
        <v>1164</v>
      </c>
      <c r="G1386" s="251" t="s">
        <v>1164</v>
      </c>
      <c r="H1386" s="251" t="s">
        <v>1164</v>
      </c>
      <c r="I1386" s="251" t="s">
        <v>1164</v>
      </c>
      <c r="J1386" s="251" t="s">
        <v>1164</v>
      </c>
      <c r="K1386" s="251" t="s">
        <v>1164</v>
      </c>
      <c r="L1386" s="251" t="s">
        <v>1164</v>
      </c>
      <c r="M1386" s="251" t="s">
        <v>1164</v>
      </c>
      <c r="N1386" s="251" t="s">
        <v>1164</v>
      </c>
      <c r="O1386" s="251" t="s">
        <v>1164</v>
      </c>
      <c r="P1386" s="251" t="s">
        <v>1164</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1165</v>
      </c>
      <c r="B1387" s="251" t="s">
        <v>1165</v>
      </c>
      <c r="C1387" s="251" t="s">
        <v>1165</v>
      </c>
      <c r="D1387" s="251" t="s">
        <v>1165</v>
      </c>
      <c r="E1387" s="251" t="s">
        <v>1165</v>
      </c>
      <c r="F1387" s="251" t="s">
        <v>1165</v>
      </c>
      <c r="G1387" s="251" t="s">
        <v>1165</v>
      </c>
      <c r="H1387" s="251" t="s">
        <v>1165</v>
      </c>
      <c r="I1387" s="251" t="s">
        <v>1165</v>
      </c>
      <c r="J1387" s="251" t="s">
        <v>1165</v>
      </c>
      <c r="K1387" s="251" t="s">
        <v>1165</v>
      </c>
      <c r="L1387" s="251" t="s">
        <v>1165</v>
      </c>
      <c r="M1387" s="251" t="s">
        <v>1165</v>
      </c>
      <c r="N1387" s="251" t="s">
        <v>1165</v>
      </c>
      <c r="O1387" s="251" t="s">
        <v>1165</v>
      </c>
      <c r="P1387" s="251" t="s">
        <v>1165</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1166</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1167</v>
      </c>
      <c r="B1389" s="265"/>
      <c r="C1389" s="265"/>
      <c r="D1389" s="265"/>
      <c r="E1389" s="265"/>
      <c r="F1389" s="265"/>
      <c r="G1389" s="265"/>
      <c r="H1389" s="265"/>
      <c r="I1389" s="265"/>
      <c r="J1389" s="265"/>
      <c r="K1389" s="265"/>
      <c r="L1389" s="265"/>
      <c r="M1389" s="265"/>
      <c r="N1389" s="265"/>
      <c r="O1389" s="265"/>
      <c r="P1389" s="265"/>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1168</v>
      </c>
      <c r="B1390" s="265"/>
      <c r="C1390" s="265"/>
      <c r="D1390" s="265"/>
      <c r="E1390" s="265"/>
      <c r="F1390" s="265"/>
      <c r="G1390" s="265"/>
      <c r="H1390" s="265"/>
      <c r="I1390" s="265"/>
      <c r="J1390" s="265"/>
      <c r="K1390" s="265"/>
      <c r="L1390" s="265"/>
      <c r="M1390" s="265"/>
      <c r="N1390" s="265"/>
      <c r="O1390" s="265"/>
      <c r="P1390" s="265"/>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1169</v>
      </c>
      <c r="B1391" s="265"/>
      <c r="C1391" s="265"/>
      <c r="D1391" s="265"/>
      <c r="E1391" s="265"/>
      <c r="F1391" s="265"/>
      <c r="G1391" s="265"/>
      <c r="H1391" s="265"/>
      <c r="I1391" s="265"/>
      <c r="J1391" s="265"/>
      <c r="K1391" s="265"/>
      <c r="L1391" s="265"/>
      <c r="M1391" s="265"/>
      <c r="N1391" s="265"/>
      <c r="O1391" s="265"/>
      <c r="P1391" s="265"/>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1170</v>
      </c>
      <c r="B1392" s="265"/>
      <c r="C1392" s="265"/>
      <c r="D1392" s="265"/>
      <c r="E1392" s="265"/>
      <c r="F1392" s="265"/>
      <c r="G1392" s="265"/>
      <c r="H1392" s="265"/>
      <c r="I1392" s="265"/>
      <c r="J1392" s="265"/>
      <c r="K1392" s="265"/>
      <c r="L1392" s="265"/>
      <c r="M1392" s="265"/>
      <c r="N1392" s="265"/>
      <c r="O1392" s="265"/>
      <c r="P1392" s="265"/>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1171</v>
      </c>
      <c r="B1393" s="265"/>
      <c r="C1393" s="265"/>
      <c r="D1393" s="265"/>
      <c r="E1393" s="265"/>
      <c r="F1393" s="265"/>
      <c r="G1393" s="265"/>
      <c r="H1393" s="265"/>
      <c r="I1393" s="265"/>
      <c r="J1393" s="265"/>
      <c r="K1393" s="265"/>
      <c r="L1393" s="265"/>
      <c r="M1393" s="265"/>
      <c r="N1393" s="265"/>
      <c r="O1393" s="265"/>
      <c r="P1393" s="265"/>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1172</v>
      </c>
      <c r="B1394" s="265" t="s">
        <v>1172</v>
      </c>
      <c r="C1394" s="265" t="s">
        <v>1172</v>
      </c>
      <c r="D1394" s="265" t="s">
        <v>1172</v>
      </c>
      <c r="E1394" s="265" t="s">
        <v>1172</v>
      </c>
      <c r="F1394" s="265" t="s">
        <v>1172</v>
      </c>
      <c r="G1394" s="265" t="s">
        <v>1172</v>
      </c>
      <c r="H1394" s="265" t="s">
        <v>1172</v>
      </c>
      <c r="I1394" s="265" t="s">
        <v>1172</v>
      </c>
      <c r="J1394" s="265" t="s">
        <v>1172</v>
      </c>
      <c r="K1394" s="265" t="s">
        <v>1172</v>
      </c>
      <c r="L1394" s="265" t="s">
        <v>1172</v>
      </c>
      <c r="M1394" s="265" t="s">
        <v>1172</v>
      </c>
      <c r="N1394" s="265" t="s">
        <v>1172</v>
      </c>
      <c r="O1394" s="265" t="s">
        <v>1172</v>
      </c>
      <c r="P1394" s="265" t="s">
        <v>1172</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1173</v>
      </c>
      <c r="B1395" s="265"/>
      <c r="C1395" s="265"/>
      <c r="D1395" s="265"/>
      <c r="E1395" s="265"/>
      <c r="F1395" s="265"/>
      <c r="G1395" s="265"/>
      <c r="H1395" s="265"/>
      <c r="I1395" s="265"/>
      <c r="J1395" s="265"/>
      <c r="K1395" s="265"/>
      <c r="L1395" s="265"/>
      <c r="M1395" s="265"/>
      <c r="N1395" s="265"/>
      <c r="O1395" s="265"/>
      <c r="P1395" s="265"/>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1174</v>
      </c>
      <c r="B1396" s="265"/>
      <c r="C1396" s="265"/>
      <c r="D1396" s="265"/>
      <c r="E1396" s="265"/>
      <c r="F1396" s="265"/>
      <c r="G1396" s="265"/>
      <c r="H1396" s="265"/>
      <c r="I1396" s="265"/>
      <c r="J1396" s="265"/>
      <c r="K1396" s="265"/>
      <c r="L1396" s="265"/>
      <c r="M1396" s="265"/>
      <c r="N1396" s="265"/>
      <c r="O1396" s="265"/>
      <c r="P1396" s="265"/>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1175</v>
      </c>
      <c r="B1397" s="265"/>
      <c r="C1397" s="265"/>
      <c r="D1397" s="265"/>
      <c r="E1397" s="265"/>
      <c r="F1397" s="265"/>
      <c r="G1397" s="265"/>
      <c r="H1397" s="265"/>
      <c r="I1397" s="265"/>
      <c r="J1397" s="265"/>
      <c r="K1397" s="265"/>
      <c r="L1397" s="265"/>
      <c r="M1397" s="265"/>
      <c r="N1397" s="265"/>
      <c r="O1397" s="265"/>
      <c r="P1397" s="265"/>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1176</v>
      </c>
      <c r="B1398" s="265"/>
      <c r="C1398" s="265"/>
      <c r="D1398" s="265"/>
      <c r="E1398" s="265"/>
      <c r="F1398" s="265"/>
      <c r="G1398" s="265"/>
      <c r="H1398" s="265"/>
      <c r="I1398" s="265"/>
      <c r="J1398" s="265"/>
      <c r="K1398" s="265"/>
      <c r="L1398" s="265"/>
      <c r="M1398" s="265"/>
      <c r="N1398" s="265"/>
      <c r="O1398" s="265"/>
      <c r="P1398" s="265"/>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1177</v>
      </c>
      <c r="B1399" s="265"/>
      <c r="C1399" s="265"/>
      <c r="D1399" s="265"/>
      <c r="E1399" s="265"/>
      <c r="F1399" s="265"/>
      <c r="G1399" s="265"/>
      <c r="H1399" s="265"/>
      <c r="I1399" s="265"/>
      <c r="J1399" s="265"/>
      <c r="K1399" s="265"/>
      <c r="L1399" s="265"/>
      <c r="M1399" s="265"/>
      <c r="N1399" s="265"/>
      <c r="O1399" s="265"/>
      <c r="P1399" s="265"/>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1178</v>
      </c>
      <c r="B1400" s="265"/>
      <c r="C1400" s="265"/>
      <c r="D1400" s="265"/>
      <c r="E1400" s="265"/>
      <c r="F1400" s="265"/>
      <c r="G1400" s="265"/>
      <c r="H1400" s="265"/>
      <c r="I1400" s="265"/>
      <c r="J1400" s="265"/>
      <c r="K1400" s="265"/>
      <c r="L1400" s="265"/>
      <c r="M1400" s="265"/>
      <c r="N1400" s="265"/>
      <c r="O1400" s="265"/>
      <c r="P1400" s="265"/>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1179</v>
      </c>
      <c r="B1401" s="265"/>
      <c r="C1401" s="265"/>
      <c r="D1401" s="265"/>
      <c r="E1401" s="265"/>
      <c r="F1401" s="265"/>
      <c r="G1401" s="265"/>
      <c r="H1401" s="265"/>
      <c r="I1401" s="265"/>
      <c r="J1401" s="265"/>
      <c r="K1401" s="265"/>
      <c r="L1401" s="265"/>
      <c r="M1401" s="265"/>
      <c r="N1401" s="265"/>
      <c r="O1401" s="265"/>
      <c r="P1401" s="265"/>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1180</v>
      </c>
      <c r="B1402" s="265"/>
      <c r="C1402" s="265"/>
      <c r="D1402" s="265"/>
      <c r="E1402" s="265"/>
      <c r="F1402" s="265"/>
      <c r="G1402" s="265"/>
      <c r="H1402" s="265"/>
      <c r="I1402" s="265"/>
      <c r="J1402" s="265"/>
      <c r="K1402" s="265"/>
      <c r="L1402" s="265"/>
      <c r="M1402" s="265"/>
      <c r="N1402" s="265"/>
      <c r="O1402" s="265"/>
      <c r="P1402" s="265"/>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1181</v>
      </c>
      <c r="B1403" s="251" t="s">
        <v>1156</v>
      </c>
      <c r="C1403" s="251" t="s">
        <v>1156</v>
      </c>
      <c r="D1403" s="251" t="s">
        <v>1156</v>
      </c>
      <c r="E1403" s="251" t="s">
        <v>1156</v>
      </c>
      <c r="F1403" s="251" t="s">
        <v>1156</v>
      </c>
      <c r="G1403" s="251" t="s">
        <v>1156</v>
      </c>
      <c r="H1403" s="251" t="s">
        <v>1156</v>
      </c>
      <c r="I1403" s="251" t="s">
        <v>1156</v>
      </c>
      <c r="J1403" s="251" t="s">
        <v>1156</v>
      </c>
      <c r="K1403" s="251" t="s">
        <v>1156</v>
      </c>
      <c r="L1403" s="251" t="s">
        <v>1156</v>
      </c>
      <c r="M1403" s="251" t="s">
        <v>1156</v>
      </c>
      <c r="N1403" s="251" t="s">
        <v>1156</v>
      </c>
      <c r="O1403" s="251" t="s">
        <v>1156</v>
      </c>
      <c r="P1403" s="251" t="s">
        <v>1156</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1182</v>
      </c>
      <c r="B1404" s="251" t="s">
        <v>1182</v>
      </c>
      <c r="C1404" s="251" t="s">
        <v>1182</v>
      </c>
      <c r="D1404" s="251" t="s">
        <v>1182</v>
      </c>
      <c r="E1404" s="251" t="s">
        <v>1182</v>
      </c>
      <c r="F1404" s="251" t="s">
        <v>1182</v>
      </c>
      <c r="G1404" s="251" t="s">
        <v>1182</v>
      </c>
      <c r="H1404" s="251" t="s">
        <v>1182</v>
      </c>
      <c r="I1404" s="251" t="s">
        <v>1182</v>
      </c>
      <c r="J1404" s="251" t="s">
        <v>1182</v>
      </c>
      <c r="K1404" s="251" t="s">
        <v>1182</v>
      </c>
      <c r="L1404" s="251" t="s">
        <v>1182</v>
      </c>
      <c r="M1404" s="251" t="s">
        <v>1182</v>
      </c>
      <c r="N1404" s="251" t="s">
        <v>1182</v>
      </c>
      <c r="O1404" s="251" t="s">
        <v>1182</v>
      </c>
      <c r="P1404" s="251" t="s">
        <v>1182</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1183</v>
      </c>
      <c r="B1405" s="251" t="s">
        <v>1183</v>
      </c>
      <c r="C1405" s="251" t="s">
        <v>1183</v>
      </c>
      <c r="D1405" s="251" t="s">
        <v>1183</v>
      </c>
      <c r="E1405" s="251" t="s">
        <v>1183</v>
      </c>
      <c r="F1405" s="251" t="s">
        <v>1183</v>
      </c>
      <c r="G1405" s="251" t="s">
        <v>1183</v>
      </c>
      <c r="H1405" s="251" t="s">
        <v>1183</v>
      </c>
      <c r="I1405" s="251" t="s">
        <v>1183</v>
      </c>
      <c r="J1405" s="251" t="s">
        <v>1183</v>
      </c>
      <c r="K1405" s="251" t="s">
        <v>1183</v>
      </c>
      <c r="L1405" s="251" t="s">
        <v>1183</v>
      </c>
      <c r="M1405" s="251" t="s">
        <v>1183</v>
      </c>
      <c r="N1405" s="251" t="s">
        <v>1183</v>
      </c>
      <c r="O1405" s="251" t="s">
        <v>1183</v>
      </c>
      <c r="P1405" s="251" t="s">
        <v>1183</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1184</v>
      </c>
      <c r="B1406" s="251" t="s">
        <v>1184</v>
      </c>
      <c r="C1406" s="251" t="s">
        <v>1184</v>
      </c>
      <c r="D1406" s="251" t="s">
        <v>1184</v>
      </c>
      <c r="E1406" s="251" t="s">
        <v>1184</v>
      </c>
      <c r="F1406" s="251" t="s">
        <v>1184</v>
      </c>
      <c r="G1406" s="251" t="s">
        <v>1184</v>
      </c>
      <c r="H1406" s="251" t="s">
        <v>1184</v>
      </c>
      <c r="I1406" s="251" t="s">
        <v>1184</v>
      </c>
      <c r="J1406" s="251" t="s">
        <v>1184</v>
      </c>
      <c r="K1406" s="251" t="s">
        <v>1184</v>
      </c>
      <c r="L1406" s="251" t="s">
        <v>1184</v>
      </c>
      <c r="M1406" s="251" t="s">
        <v>1184</v>
      </c>
      <c r="N1406" s="251" t="s">
        <v>1184</v>
      </c>
      <c r="O1406" s="251" t="s">
        <v>1184</v>
      </c>
      <c r="P1406" s="251" t="s">
        <v>1184</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1185</v>
      </c>
      <c r="B1407" s="251" t="s">
        <v>1185</v>
      </c>
      <c r="C1407" s="251" t="s">
        <v>1185</v>
      </c>
      <c r="D1407" s="251" t="s">
        <v>1185</v>
      </c>
      <c r="E1407" s="251" t="s">
        <v>1185</v>
      </c>
      <c r="F1407" s="251" t="s">
        <v>1185</v>
      </c>
      <c r="G1407" s="251" t="s">
        <v>1185</v>
      </c>
      <c r="H1407" s="251" t="s">
        <v>1185</v>
      </c>
      <c r="I1407" s="251" t="s">
        <v>1185</v>
      </c>
      <c r="J1407" s="251" t="s">
        <v>1185</v>
      </c>
      <c r="K1407" s="251" t="s">
        <v>1185</v>
      </c>
      <c r="L1407" s="251" t="s">
        <v>1185</v>
      </c>
      <c r="M1407" s="251" t="s">
        <v>1185</v>
      </c>
      <c r="N1407" s="251" t="s">
        <v>1185</v>
      </c>
      <c r="O1407" s="251" t="s">
        <v>1185</v>
      </c>
      <c r="P1407" s="251" t="s">
        <v>1185</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1186</v>
      </c>
      <c r="B1408" s="251" t="s">
        <v>1186</v>
      </c>
      <c r="C1408" s="251" t="s">
        <v>1186</v>
      </c>
      <c r="D1408" s="251" t="s">
        <v>1186</v>
      </c>
      <c r="E1408" s="251" t="s">
        <v>1186</v>
      </c>
      <c r="F1408" s="251" t="s">
        <v>1186</v>
      </c>
      <c r="G1408" s="251" t="s">
        <v>1186</v>
      </c>
      <c r="H1408" s="251" t="s">
        <v>1186</v>
      </c>
      <c r="I1408" s="251" t="s">
        <v>1186</v>
      </c>
      <c r="J1408" s="251" t="s">
        <v>1186</v>
      </c>
      <c r="K1408" s="251" t="s">
        <v>1186</v>
      </c>
      <c r="L1408" s="251" t="s">
        <v>1186</v>
      </c>
      <c r="M1408" s="251" t="s">
        <v>1186</v>
      </c>
      <c r="N1408" s="251" t="s">
        <v>1186</v>
      </c>
      <c r="O1408" s="251" t="s">
        <v>1186</v>
      </c>
      <c r="P1408" s="251" t="s">
        <v>1186</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1187</v>
      </c>
      <c r="B1409" s="251" t="s">
        <v>1161</v>
      </c>
      <c r="C1409" s="251" t="s">
        <v>1161</v>
      </c>
      <c r="D1409" s="251" t="s">
        <v>1161</v>
      </c>
      <c r="E1409" s="251" t="s">
        <v>1161</v>
      </c>
      <c r="F1409" s="251" t="s">
        <v>1161</v>
      </c>
      <c r="G1409" s="251" t="s">
        <v>1161</v>
      </c>
      <c r="H1409" s="251" t="s">
        <v>1161</v>
      </c>
      <c r="I1409" s="251" t="s">
        <v>1161</v>
      </c>
      <c r="J1409" s="251" t="s">
        <v>1161</v>
      </c>
      <c r="K1409" s="251" t="s">
        <v>1161</v>
      </c>
      <c r="L1409" s="251" t="s">
        <v>1161</v>
      </c>
      <c r="M1409" s="251" t="s">
        <v>1161</v>
      </c>
      <c r="N1409" s="251" t="s">
        <v>1161</v>
      </c>
      <c r="O1409" s="251" t="s">
        <v>1161</v>
      </c>
      <c r="P1409" s="251" t="s">
        <v>1161</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1188</v>
      </c>
      <c r="B1410" s="251" t="s">
        <v>1188</v>
      </c>
      <c r="C1410" s="251" t="s">
        <v>1188</v>
      </c>
      <c r="D1410" s="251" t="s">
        <v>1188</v>
      </c>
      <c r="E1410" s="251" t="s">
        <v>1188</v>
      </c>
      <c r="F1410" s="251" t="s">
        <v>1188</v>
      </c>
      <c r="G1410" s="251" t="s">
        <v>1188</v>
      </c>
      <c r="H1410" s="251" t="s">
        <v>1188</v>
      </c>
      <c r="I1410" s="251" t="s">
        <v>1188</v>
      </c>
      <c r="J1410" s="251" t="s">
        <v>1188</v>
      </c>
      <c r="K1410" s="251" t="s">
        <v>1188</v>
      </c>
      <c r="L1410" s="251" t="s">
        <v>1188</v>
      </c>
      <c r="M1410" s="251" t="s">
        <v>1188</v>
      </c>
      <c r="N1410" s="251" t="s">
        <v>1188</v>
      </c>
      <c r="O1410" s="251" t="s">
        <v>1188</v>
      </c>
      <c r="P1410" s="251" t="s">
        <v>1188</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1189</v>
      </c>
      <c r="B1411" s="251" t="s">
        <v>1189</v>
      </c>
      <c r="C1411" s="251" t="s">
        <v>1189</v>
      </c>
      <c r="D1411" s="251" t="s">
        <v>1189</v>
      </c>
      <c r="E1411" s="251" t="s">
        <v>1189</v>
      </c>
      <c r="F1411" s="251" t="s">
        <v>1189</v>
      </c>
      <c r="G1411" s="251" t="s">
        <v>1189</v>
      </c>
      <c r="H1411" s="251" t="s">
        <v>1189</v>
      </c>
      <c r="I1411" s="251" t="s">
        <v>1189</v>
      </c>
      <c r="J1411" s="251" t="s">
        <v>1189</v>
      </c>
      <c r="K1411" s="251" t="s">
        <v>1189</v>
      </c>
      <c r="L1411" s="251" t="s">
        <v>1189</v>
      </c>
      <c r="M1411" s="251" t="s">
        <v>1189</v>
      </c>
      <c r="N1411" s="251" t="s">
        <v>1189</v>
      </c>
      <c r="O1411" s="251" t="s">
        <v>1189</v>
      </c>
      <c r="P1411" s="251" t="s">
        <v>1189</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1190</v>
      </c>
      <c r="B1412" s="251" t="s">
        <v>1190</v>
      </c>
      <c r="C1412" s="251" t="s">
        <v>1190</v>
      </c>
      <c r="D1412" s="251" t="s">
        <v>1190</v>
      </c>
      <c r="E1412" s="251" t="s">
        <v>1190</v>
      </c>
      <c r="F1412" s="251" t="s">
        <v>1190</v>
      </c>
      <c r="G1412" s="251" t="s">
        <v>1190</v>
      </c>
      <c r="H1412" s="251" t="s">
        <v>1190</v>
      </c>
      <c r="I1412" s="251" t="s">
        <v>1190</v>
      </c>
      <c r="J1412" s="251" t="s">
        <v>1190</v>
      </c>
      <c r="K1412" s="251" t="s">
        <v>1190</v>
      </c>
      <c r="L1412" s="251" t="s">
        <v>1190</v>
      </c>
      <c r="M1412" s="251" t="s">
        <v>1190</v>
      </c>
      <c r="N1412" s="251" t="s">
        <v>1190</v>
      </c>
      <c r="O1412" s="251" t="s">
        <v>1190</v>
      </c>
      <c r="P1412" s="251" t="s">
        <v>1190</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1191</v>
      </c>
      <c r="B1413" s="251" t="s">
        <v>1191</v>
      </c>
      <c r="C1413" s="251" t="s">
        <v>1191</v>
      </c>
      <c r="D1413" s="251" t="s">
        <v>1191</v>
      </c>
      <c r="E1413" s="251" t="s">
        <v>1191</v>
      </c>
      <c r="F1413" s="251" t="s">
        <v>1191</v>
      </c>
      <c r="G1413" s="251" t="s">
        <v>1191</v>
      </c>
      <c r="H1413" s="251" t="s">
        <v>1191</v>
      </c>
      <c r="I1413" s="251" t="s">
        <v>1191</v>
      </c>
      <c r="J1413" s="251" t="s">
        <v>1191</v>
      </c>
      <c r="K1413" s="251" t="s">
        <v>1191</v>
      </c>
      <c r="L1413" s="251" t="s">
        <v>1191</v>
      </c>
      <c r="M1413" s="251" t="s">
        <v>1191</v>
      </c>
      <c r="N1413" s="251" t="s">
        <v>1191</v>
      </c>
      <c r="O1413" s="251" t="s">
        <v>1191</v>
      </c>
      <c r="P1413" s="251" t="s">
        <v>1191</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1192</v>
      </c>
      <c r="B1414" s="251" t="s">
        <v>1192</v>
      </c>
      <c r="C1414" s="251" t="s">
        <v>1192</v>
      </c>
      <c r="D1414" s="251" t="s">
        <v>1192</v>
      </c>
      <c r="E1414" s="251" t="s">
        <v>1192</v>
      </c>
      <c r="F1414" s="251" t="s">
        <v>1192</v>
      </c>
      <c r="G1414" s="251" t="s">
        <v>1192</v>
      </c>
      <c r="H1414" s="251" t="s">
        <v>1192</v>
      </c>
      <c r="I1414" s="251" t="s">
        <v>1192</v>
      </c>
      <c r="J1414" s="251" t="s">
        <v>1192</v>
      </c>
      <c r="K1414" s="251" t="s">
        <v>1192</v>
      </c>
      <c r="L1414" s="251" t="s">
        <v>1192</v>
      </c>
      <c r="M1414" s="251" t="s">
        <v>1192</v>
      </c>
      <c r="N1414" s="251" t="s">
        <v>1192</v>
      </c>
      <c r="O1414" s="251" t="s">
        <v>1192</v>
      </c>
      <c r="P1414" s="251" t="s">
        <v>1192</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1193</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1194</v>
      </c>
      <c r="B1416" s="251" t="s">
        <v>1194</v>
      </c>
      <c r="C1416" s="251" t="s">
        <v>1194</v>
      </c>
      <c r="D1416" s="251" t="s">
        <v>1194</v>
      </c>
      <c r="E1416" s="251" t="s">
        <v>1194</v>
      </c>
      <c r="F1416" s="251" t="s">
        <v>1194</v>
      </c>
      <c r="G1416" s="251" t="s">
        <v>1194</v>
      </c>
      <c r="H1416" s="251" t="s">
        <v>1194</v>
      </c>
      <c r="I1416" s="251" t="s">
        <v>1194</v>
      </c>
      <c r="J1416" s="251" t="s">
        <v>1194</v>
      </c>
      <c r="K1416" s="251" t="s">
        <v>1194</v>
      </c>
      <c r="L1416" s="251" t="s">
        <v>1194</v>
      </c>
      <c r="M1416" s="251" t="s">
        <v>1194</v>
      </c>
      <c r="N1416" s="251" t="s">
        <v>1194</v>
      </c>
      <c r="O1416" s="251" t="s">
        <v>1194</v>
      </c>
      <c r="P1416" s="251" t="s">
        <v>1194</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1195</v>
      </c>
      <c r="B1417" s="251" t="s">
        <v>1195</v>
      </c>
      <c r="C1417" s="251" t="s">
        <v>1195</v>
      </c>
      <c r="D1417" s="251" t="s">
        <v>1195</v>
      </c>
      <c r="E1417" s="251" t="s">
        <v>1195</v>
      </c>
      <c r="F1417" s="251" t="s">
        <v>1195</v>
      </c>
      <c r="G1417" s="251" t="s">
        <v>1195</v>
      </c>
      <c r="H1417" s="251" t="s">
        <v>1195</v>
      </c>
      <c r="I1417" s="251" t="s">
        <v>1195</v>
      </c>
      <c r="J1417" s="251" t="s">
        <v>1195</v>
      </c>
      <c r="K1417" s="251" t="s">
        <v>1195</v>
      </c>
      <c r="L1417" s="251" t="s">
        <v>1195</v>
      </c>
      <c r="M1417" s="251" t="s">
        <v>1195</v>
      </c>
      <c r="N1417" s="251" t="s">
        <v>1195</v>
      </c>
      <c r="O1417" s="251" t="s">
        <v>1195</v>
      </c>
      <c r="P1417" s="251" t="s">
        <v>1195</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1196</v>
      </c>
      <c r="B1418" s="251" t="s">
        <v>1196</v>
      </c>
      <c r="C1418" s="251" t="s">
        <v>1196</v>
      </c>
      <c r="D1418" s="251" t="s">
        <v>1196</v>
      </c>
      <c r="E1418" s="251" t="s">
        <v>1196</v>
      </c>
      <c r="F1418" s="251" t="s">
        <v>1196</v>
      </c>
      <c r="G1418" s="251" t="s">
        <v>1196</v>
      </c>
      <c r="H1418" s="251" t="s">
        <v>1196</v>
      </c>
      <c r="I1418" s="251" t="s">
        <v>1196</v>
      </c>
      <c r="J1418" s="251" t="s">
        <v>1196</v>
      </c>
      <c r="K1418" s="251" t="s">
        <v>1196</v>
      </c>
      <c r="L1418" s="251" t="s">
        <v>1196</v>
      </c>
      <c r="M1418" s="251" t="s">
        <v>1196</v>
      </c>
      <c r="N1418" s="251" t="s">
        <v>1196</v>
      </c>
      <c r="O1418" s="251" t="s">
        <v>1196</v>
      </c>
      <c r="P1418" s="251" t="s">
        <v>1196</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1197</v>
      </c>
      <c r="B1419" s="251" t="s">
        <v>1197</v>
      </c>
      <c r="C1419" s="251" t="s">
        <v>1197</v>
      </c>
      <c r="D1419" s="251" t="s">
        <v>1197</v>
      </c>
      <c r="E1419" s="251" t="s">
        <v>1197</v>
      </c>
      <c r="F1419" s="251" t="s">
        <v>1197</v>
      </c>
      <c r="G1419" s="251" t="s">
        <v>1197</v>
      </c>
      <c r="H1419" s="251" t="s">
        <v>1197</v>
      </c>
      <c r="I1419" s="251" t="s">
        <v>1197</v>
      </c>
      <c r="J1419" s="251" t="s">
        <v>1197</v>
      </c>
      <c r="K1419" s="251" t="s">
        <v>1197</v>
      </c>
      <c r="L1419" s="251" t="s">
        <v>1197</v>
      </c>
      <c r="M1419" s="251" t="s">
        <v>1197</v>
      </c>
      <c r="N1419" s="251" t="s">
        <v>1197</v>
      </c>
      <c r="O1419" s="251" t="s">
        <v>1197</v>
      </c>
      <c r="P1419" s="251" t="s">
        <v>1197</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1198</v>
      </c>
      <c r="B1420" s="251" t="s">
        <v>1198</v>
      </c>
      <c r="C1420" s="251" t="s">
        <v>1198</v>
      </c>
      <c r="D1420" s="251" t="s">
        <v>1198</v>
      </c>
      <c r="E1420" s="251" t="s">
        <v>1198</v>
      </c>
      <c r="F1420" s="251" t="s">
        <v>1198</v>
      </c>
      <c r="G1420" s="251" t="s">
        <v>1198</v>
      </c>
      <c r="H1420" s="251" t="s">
        <v>1198</v>
      </c>
      <c r="I1420" s="251" t="s">
        <v>1198</v>
      </c>
      <c r="J1420" s="251" t="s">
        <v>1198</v>
      </c>
      <c r="K1420" s="251" t="s">
        <v>1198</v>
      </c>
      <c r="L1420" s="251" t="s">
        <v>1198</v>
      </c>
      <c r="M1420" s="251" t="s">
        <v>1198</v>
      </c>
      <c r="N1420" s="251" t="s">
        <v>1198</v>
      </c>
      <c r="O1420" s="251" t="s">
        <v>1198</v>
      </c>
      <c r="P1420" s="251" t="s">
        <v>1198</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1199</v>
      </c>
      <c r="B1421" s="251" t="s">
        <v>1199</v>
      </c>
      <c r="C1421" s="251" t="s">
        <v>1199</v>
      </c>
      <c r="D1421" s="251" t="s">
        <v>1199</v>
      </c>
      <c r="E1421" s="251" t="s">
        <v>1199</v>
      </c>
      <c r="F1421" s="251" t="s">
        <v>1199</v>
      </c>
      <c r="G1421" s="251" t="s">
        <v>1199</v>
      </c>
      <c r="H1421" s="251" t="s">
        <v>1199</v>
      </c>
      <c r="I1421" s="251" t="s">
        <v>1199</v>
      </c>
      <c r="J1421" s="251" t="s">
        <v>1199</v>
      </c>
      <c r="K1421" s="251" t="s">
        <v>1199</v>
      </c>
      <c r="L1421" s="251" t="s">
        <v>1199</v>
      </c>
      <c r="M1421" s="251" t="s">
        <v>1199</v>
      </c>
      <c r="N1421" s="251" t="s">
        <v>1199</v>
      </c>
      <c r="O1421" s="251" t="s">
        <v>1199</v>
      </c>
      <c r="P1421" s="251" t="s">
        <v>1199</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1200</v>
      </c>
      <c r="B1422" s="251" t="s">
        <v>1200</v>
      </c>
      <c r="C1422" s="251" t="s">
        <v>1200</v>
      </c>
      <c r="D1422" s="251" t="s">
        <v>1200</v>
      </c>
      <c r="E1422" s="251" t="s">
        <v>1200</v>
      </c>
      <c r="F1422" s="251" t="s">
        <v>1200</v>
      </c>
      <c r="G1422" s="251" t="s">
        <v>1200</v>
      </c>
      <c r="H1422" s="251" t="s">
        <v>1200</v>
      </c>
      <c r="I1422" s="251" t="s">
        <v>1200</v>
      </c>
      <c r="J1422" s="251" t="s">
        <v>1200</v>
      </c>
      <c r="K1422" s="251" t="s">
        <v>1200</v>
      </c>
      <c r="L1422" s="251" t="s">
        <v>1200</v>
      </c>
      <c r="M1422" s="251" t="s">
        <v>1200</v>
      </c>
      <c r="N1422" s="251" t="s">
        <v>1200</v>
      </c>
      <c r="O1422" s="251" t="s">
        <v>1200</v>
      </c>
      <c r="P1422" s="251" t="s">
        <v>1200</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1201</v>
      </c>
      <c r="B1423" s="251" t="s">
        <v>1201</v>
      </c>
      <c r="C1423" s="251" t="s">
        <v>1201</v>
      </c>
      <c r="D1423" s="251" t="s">
        <v>1201</v>
      </c>
      <c r="E1423" s="251" t="s">
        <v>1201</v>
      </c>
      <c r="F1423" s="251" t="s">
        <v>1201</v>
      </c>
      <c r="G1423" s="251" t="s">
        <v>1201</v>
      </c>
      <c r="H1423" s="251" t="s">
        <v>1201</v>
      </c>
      <c r="I1423" s="251" t="s">
        <v>1201</v>
      </c>
      <c r="J1423" s="251" t="s">
        <v>1201</v>
      </c>
      <c r="K1423" s="251" t="s">
        <v>1201</v>
      </c>
      <c r="L1423" s="251" t="s">
        <v>1201</v>
      </c>
      <c r="M1423" s="251" t="s">
        <v>1201</v>
      </c>
      <c r="N1423" s="251" t="s">
        <v>1201</v>
      </c>
      <c r="O1423" s="251" t="s">
        <v>1201</v>
      </c>
      <c r="P1423" s="251" t="s">
        <v>1201</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1202</v>
      </c>
      <c r="B1424" s="251" t="s">
        <v>1202</v>
      </c>
      <c r="C1424" s="251" t="s">
        <v>1202</v>
      </c>
      <c r="D1424" s="251" t="s">
        <v>1202</v>
      </c>
      <c r="E1424" s="251" t="s">
        <v>1202</v>
      </c>
      <c r="F1424" s="251" t="s">
        <v>1202</v>
      </c>
      <c r="G1424" s="251" t="s">
        <v>1202</v>
      </c>
      <c r="H1424" s="251" t="s">
        <v>1202</v>
      </c>
      <c r="I1424" s="251" t="s">
        <v>1202</v>
      </c>
      <c r="J1424" s="251" t="s">
        <v>1202</v>
      </c>
      <c r="K1424" s="251" t="s">
        <v>1202</v>
      </c>
      <c r="L1424" s="251" t="s">
        <v>1202</v>
      </c>
      <c r="M1424" s="251" t="s">
        <v>1202</v>
      </c>
      <c r="N1424" s="251" t="s">
        <v>1202</v>
      </c>
      <c r="O1424" s="251" t="s">
        <v>1202</v>
      </c>
      <c r="P1424" s="251" t="s">
        <v>1202</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1203</v>
      </c>
      <c r="B1425" s="251" t="s">
        <v>1203</v>
      </c>
      <c r="C1425" s="251" t="s">
        <v>1203</v>
      </c>
      <c r="D1425" s="251" t="s">
        <v>1203</v>
      </c>
      <c r="E1425" s="251" t="s">
        <v>1203</v>
      </c>
      <c r="F1425" s="251" t="s">
        <v>1203</v>
      </c>
      <c r="G1425" s="251" t="s">
        <v>1203</v>
      </c>
      <c r="H1425" s="251" t="s">
        <v>1203</v>
      </c>
      <c r="I1425" s="251" t="s">
        <v>1203</v>
      </c>
      <c r="J1425" s="251" t="s">
        <v>1203</v>
      </c>
      <c r="K1425" s="251" t="s">
        <v>1203</v>
      </c>
      <c r="L1425" s="251" t="s">
        <v>1203</v>
      </c>
      <c r="M1425" s="251" t="s">
        <v>1203</v>
      </c>
      <c r="N1425" s="251" t="s">
        <v>1203</v>
      </c>
      <c r="O1425" s="251" t="s">
        <v>1203</v>
      </c>
      <c r="P1425" s="251" t="s">
        <v>1203</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203</v>
      </c>
      <c r="B1427" s="254"/>
      <c r="C1427" s="254"/>
      <c r="D1427" s="254"/>
      <c r="E1427" s="254"/>
      <c r="F1427" s="254"/>
      <c r="G1427" s="254"/>
      <c r="H1427" s="254"/>
      <c r="I1427" s="254"/>
      <c r="J1427" s="254"/>
      <c r="K1427" s="254"/>
      <c r="L1427" s="254"/>
      <c r="M1427" s="254"/>
      <c r="N1427" s="254"/>
      <c r="O1427" s="254"/>
      <c r="P1427" s="254"/>
      <c r="Q1427" s="66" t="s">
        <v>194</v>
      </c>
      <c r="R1427" s="255" t="s">
        <v>195</v>
      </c>
      <c r="S1427" s="255"/>
      <c r="T1427" s="255"/>
      <c r="U1427" s="255"/>
      <c r="V1427" s="255"/>
      <c r="W1427" s="255"/>
      <c r="X1427" s="255"/>
      <c r="Y1427" s="255"/>
      <c r="Z1427" s="255"/>
      <c r="AA1427" s="255"/>
      <c r="AB1427" s="255"/>
      <c r="AC1427" s="255"/>
      <c r="AD1427" s="255"/>
      <c r="AE1427" s="255"/>
      <c r="AF1427" s="67" t="s">
        <v>194</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1204</v>
      </c>
      <c r="B1428" s="251" t="s">
        <v>1204</v>
      </c>
      <c r="C1428" s="251" t="s">
        <v>1204</v>
      </c>
      <c r="D1428" s="251" t="s">
        <v>1204</v>
      </c>
      <c r="E1428" s="251" t="s">
        <v>1204</v>
      </c>
      <c r="F1428" s="251" t="s">
        <v>1204</v>
      </c>
      <c r="G1428" s="251" t="s">
        <v>1204</v>
      </c>
      <c r="H1428" s="251" t="s">
        <v>1204</v>
      </c>
      <c r="I1428" s="251" t="s">
        <v>1204</v>
      </c>
      <c r="J1428" s="251" t="s">
        <v>1204</v>
      </c>
      <c r="K1428" s="251" t="s">
        <v>1204</v>
      </c>
      <c r="L1428" s="251" t="s">
        <v>1204</v>
      </c>
      <c r="M1428" s="251" t="s">
        <v>1204</v>
      </c>
      <c r="N1428" s="251" t="s">
        <v>1204</v>
      </c>
      <c r="O1428" s="251" t="s">
        <v>1204</v>
      </c>
      <c r="P1428" s="251" t="s">
        <v>1204</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1205</v>
      </c>
      <c r="B1429" s="251" t="s">
        <v>1205</v>
      </c>
      <c r="C1429" s="251" t="s">
        <v>1205</v>
      </c>
      <c r="D1429" s="251" t="s">
        <v>1205</v>
      </c>
      <c r="E1429" s="251" t="s">
        <v>1205</v>
      </c>
      <c r="F1429" s="251" t="s">
        <v>1205</v>
      </c>
      <c r="G1429" s="251" t="s">
        <v>1205</v>
      </c>
      <c r="H1429" s="251" t="s">
        <v>1205</v>
      </c>
      <c r="I1429" s="251" t="s">
        <v>1205</v>
      </c>
      <c r="J1429" s="251" t="s">
        <v>1205</v>
      </c>
      <c r="K1429" s="251" t="s">
        <v>1205</v>
      </c>
      <c r="L1429" s="251" t="s">
        <v>1205</v>
      </c>
      <c r="M1429" s="251" t="s">
        <v>1205</v>
      </c>
      <c r="N1429" s="251" t="s">
        <v>1205</v>
      </c>
      <c r="O1429" s="251" t="s">
        <v>1205</v>
      </c>
      <c r="P1429" s="251" t="s">
        <v>1205</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1206</v>
      </c>
      <c r="B1430" s="251" t="s">
        <v>1206</v>
      </c>
      <c r="C1430" s="251" t="s">
        <v>1206</v>
      </c>
      <c r="D1430" s="251" t="s">
        <v>1206</v>
      </c>
      <c r="E1430" s="251" t="s">
        <v>1206</v>
      </c>
      <c r="F1430" s="251" t="s">
        <v>1206</v>
      </c>
      <c r="G1430" s="251" t="s">
        <v>1206</v>
      </c>
      <c r="H1430" s="251" t="s">
        <v>1206</v>
      </c>
      <c r="I1430" s="251" t="s">
        <v>1206</v>
      </c>
      <c r="J1430" s="251" t="s">
        <v>1206</v>
      </c>
      <c r="K1430" s="251" t="s">
        <v>1206</v>
      </c>
      <c r="L1430" s="251" t="s">
        <v>1206</v>
      </c>
      <c r="M1430" s="251" t="s">
        <v>1206</v>
      </c>
      <c r="N1430" s="251" t="s">
        <v>1206</v>
      </c>
      <c r="O1430" s="251" t="s">
        <v>1206</v>
      </c>
      <c r="P1430" s="251" t="s">
        <v>1206</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1207</v>
      </c>
      <c r="B1431" s="251" t="s">
        <v>1207</v>
      </c>
      <c r="C1431" s="251" t="s">
        <v>1207</v>
      </c>
      <c r="D1431" s="251" t="s">
        <v>1207</v>
      </c>
      <c r="E1431" s="251" t="s">
        <v>1207</v>
      </c>
      <c r="F1431" s="251" t="s">
        <v>1207</v>
      </c>
      <c r="G1431" s="251" t="s">
        <v>1207</v>
      </c>
      <c r="H1431" s="251" t="s">
        <v>1207</v>
      </c>
      <c r="I1431" s="251" t="s">
        <v>1207</v>
      </c>
      <c r="J1431" s="251" t="s">
        <v>1207</v>
      </c>
      <c r="K1431" s="251" t="s">
        <v>1207</v>
      </c>
      <c r="L1431" s="251" t="s">
        <v>1207</v>
      </c>
      <c r="M1431" s="251" t="s">
        <v>1207</v>
      </c>
      <c r="N1431" s="251" t="s">
        <v>1207</v>
      </c>
      <c r="O1431" s="251" t="s">
        <v>1207</v>
      </c>
      <c r="P1431" s="251" t="s">
        <v>1207</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1208</v>
      </c>
      <c r="B1432" s="251" t="s">
        <v>1208</v>
      </c>
      <c r="C1432" s="251" t="s">
        <v>1208</v>
      </c>
      <c r="D1432" s="251" t="s">
        <v>1208</v>
      </c>
      <c r="E1432" s="251" t="s">
        <v>1208</v>
      </c>
      <c r="F1432" s="251" t="s">
        <v>1208</v>
      </c>
      <c r="G1432" s="251" t="s">
        <v>1208</v>
      </c>
      <c r="H1432" s="251" t="s">
        <v>1208</v>
      </c>
      <c r="I1432" s="251" t="s">
        <v>1208</v>
      </c>
      <c r="J1432" s="251" t="s">
        <v>1208</v>
      </c>
      <c r="K1432" s="251" t="s">
        <v>1208</v>
      </c>
      <c r="L1432" s="251" t="s">
        <v>1208</v>
      </c>
      <c r="M1432" s="251" t="s">
        <v>1208</v>
      </c>
      <c r="N1432" s="251" t="s">
        <v>1208</v>
      </c>
      <c r="O1432" s="251" t="s">
        <v>1208</v>
      </c>
      <c r="P1432" s="251" t="s">
        <v>1208</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1209</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191</v>
      </c>
      <c r="AH1435" s="261"/>
      <c r="AI1435" s="261"/>
      <c r="AJ1435" s="261"/>
      <c r="AK1435" s="68">
        <f>(('Artículo 121 (resumen PI)'!C48*0.8+'Artículo 121 (resumen PI)'!F48*0.2)+('Artículo 121 (resumen PNT)'!C48*0.8+'Artículo 121 (resumen PNT)'!F48*0.2))/2</f>
        <v>100.00000000000006</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1210</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171</v>
      </c>
      <c r="B1440" s="257"/>
      <c r="C1440" s="257"/>
      <c r="D1440" s="257"/>
      <c r="E1440" s="257"/>
      <c r="F1440" s="257"/>
      <c r="G1440" s="257"/>
      <c r="H1440" s="257"/>
      <c r="I1440" s="257"/>
      <c r="J1440" s="257"/>
      <c r="K1440" s="257"/>
      <c r="L1440" s="257"/>
      <c r="M1440" s="257"/>
      <c r="N1440" s="257"/>
      <c r="O1440" s="257"/>
      <c r="P1440" s="257"/>
      <c r="Q1440" s="62" t="s">
        <v>194</v>
      </c>
      <c r="R1440" s="258" t="s">
        <v>195</v>
      </c>
      <c r="S1440" s="258"/>
      <c r="T1440" s="258"/>
      <c r="U1440" s="258"/>
      <c r="V1440" s="258"/>
      <c r="W1440" s="258"/>
      <c r="X1440" s="258"/>
      <c r="Y1440" s="258"/>
      <c r="Z1440" s="258"/>
      <c r="AA1440" s="258"/>
      <c r="AB1440" s="258"/>
      <c r="AC1440" s="258"/>
      <c r="AD1440" s="258"/>
      <c r="AE1440" s="258"/>
      <c r="AF1440" s="63" t="s">
        <v>194</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1211</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1047</v>
      </c>
      <c r="B1442" s="251" t="s">
        <v>1047</v>
      </c>
      <c r="C1442" s="251" t="s">
        <v>1047</v>
      </c>
      <c r="D1442" s="251" t="s">
        <v>1047</v>
      </c>
      <c r="E1442" s="251" t="s">
        <v>1047</v>
      </c>
      <c r="F1442" s="251" t="s">
        <v>1047</v>
      </c>
      <c r="G1442" s="251" t="s">
        <v>1047</v>
      </c>
      <c r="H1442" s="251" t="s">
        <v>1047</v>
      </c>
      <c r="I1442" s="251" t="s">
        <v>1047</v>
      </c>
      <c r="J1442" s="251" t="s">
        <v>1047</v>
      </c>
      <c r="K1442" s="251" t="s">
        <v>1047</v>
      </c>
      <c r="L1442" s="251" t="s">
        <v>1047</v>
      </c>
      <c r="M1442" s="251" t="s">
        <v>1047</v>
      </c>
      <c r="N1442" s="251" t="s">
        <v>1047</v>
      </c>
      <c r="O1442" s="251" t="s">
        <v>1047</v>
      </c>
      <c r="P1442" s="251" t="s">
        <v>1047</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1212</v>
      </c>
      <c r="B1443" s="251" t="s">
        <v>1212</v>
      </c>
      <c r="C1443" s="251" t="s">
        <v>1212</v>
      </c>
      <c r="D1443" s="251" t="s">
        <v>1212</v>
      </c>
      <c r="E1443" s="251" t="s">
        <v>1212</v>
      </c>
      <c r="F1443" s="251" t="s">
        <v>1212</v>
      </c>
      <c r="G1443" s="251" t="s">
        <v>1212</v>
      </c>
      <c r="H1443" s="251" t="s">
        <v>1212</v>
      </c>
      <c r="I1443" s="251" t="s">
        <v>1212</v>
      </c>
      <c r="J1443" s="251" t="s">
        <v>1212</v>
      </c>
      <c r="K1443" s="251" t="s">
        <v>1212</v>
      </c>
      <c r="L1443" s="251" t="s">
        <v>1212</v>
      </c>
      <c r="M1443" s="251" t="s">
        <v>1212</v>
      </c>
      <c r="N1443" s="251" t="s">
        <v>1212</v>
      </c>
      <c r="O1443" s="251" t="s">
        <v>1212</v>
      </c>
      <c r="P1443" s="251" t="s">
        <v>1212</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1213</v>
      </c>
      <c r="B1444" s="251" t="s">
        <v>1213</v>
      </c>
      <c r="C1444" s="251" t="s">
        <v>1213</v>
      </c>
      <c r="D1444" s="251" t="s">
        <v>1213</v>
      </c>
      <c r="E1444" s="251" t="s">
        <v>1213</v>
      </c>
      <c r="F1444" s="251" t="s">
        <v>1213</v>
      </c>
      <c r="G1444" s="251" t="s">
        <v>1213</v>
      </c>
      <c r="H1444" s="251" t="s">
        <v>1213</v>
      </c>
      <c r="I1444" s="251" t="s">
        <v>1213</v>
      </c>
      <c r="J1444" s="251" t="s">
        <v>1213</v>
      </c>
      <c r="K1444" s="251" t="s">
        <v>1213</v>
      </c>
      <c r="L1444" s="251" t="s">
        <v>1213</v>
      </c>
      <c r="M1444" s="251" t="s">
        <v>1213</v>
      </c>
      <c r="N1444" s="251" t="s">
        <v>1213</v>
      </c>
      <c r="O1444" s="251" t="s">
        <v>1213</v>
      </c>
      <c r="P1444" s="251" t="s">
        <v>1213</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1214</v>
      </c>
      <c r="B1445" s="251" t="s">
        <v>1214</v>
      </c>
      <c r="C1445" s="251" t="s">
        <v>1214</v>
      </c>
      <c r="D1445" s="251" t="s">
        <v>1214</v>
      </c>
      <c r="E1445" s="251" t="s">
        <v>1214</v>
      </c>
      <c r="F1445" s="251" t="s">
        <v>1214</v>
      </c>
      <c r="G1445" s="251" t="s">
        <v>1214</v>
      </c>
      <c r="H1445" s="251" t="s">
        <v>1214</v>
      </c>
      <c r="I1445" s="251" t="s">
        <v>1214</v>
      </c>
      <c r="J1445" s="251" t="s">
        <v>1214</v>
      </c>
      <c r="K1445" s="251" t="s">
        <v>1214</v>
      </c>
      <c r="L1445" s="251" t="s">
        <v>1214</v>
      </c>
      <c r="M1445" s="251" t="s">
        <v>1214</v>
      </c>
      <c r="N1445" s="251" t="s">
        <v>1214</v>
      </c>
      <c r="O1445" s="251" t="s">
        <v>1214</v>
      </c>
      <c r="P1445" s="251" t="s">
        <v>1214</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1215</v>
      </c>
      <c r="B1446" s="251" t="s">
        <v>1215</v>
      </c>
      <c r="C1446" s="251" t="s">
        <v>1215</v>
      </c>
      <c r="D1446" s="251" t="s">
        <v>1215</v>
      </c>
      <c r="E1446" s="251" t="s">
        <v>1215</v>
      </c>
      <c r="F1446" s="251" t="s">
        <v>1215</v>
      </c>
      <c r="G1446" s="251" t="s">
        <v>1215</v>
      </c>
      <c r="H1446" s="251" t="s">
        <v>1215</v>
      </c>
      <c r="I1446" s="251" t="s">
        <v>1215</v>
      </c>
      <c r="J1446" s="251" t="s">
        <v>1215</v>
      </c>
      <c r="K1446" s="251" t="s">
        <v>1215</v>
      </c>
      <c r="L1446" s="251" t="s">
        <v>1215</v>
      </c>
      <c r="M1446" s="251" t="s">
        <v>1215</v>
      </c>
      <c r="N1446" s="251" t="s">
        <v>1215</v>
      </c>
      <c r="O1446" s="251" t="s">
        <v>1215</v>
      </c>
      <c r="P1446" s="251" t="s">
        <v>1215</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1216</v>
      </c>
      <c r="B1447" s="251" t="s">
        <v>1216</v>
      </c>
      <c r="C1447" s="251" t="s">
        <v>1216</v>
      </c>
      <c r="D1447" s="251" t="s">
        <v>1216</v>
      </c>
      <c r="E1447" s="251" t="s">
        <v>1216</v>
      </c>
      <c r="F1447" s="251" t="s">
        <v>1216</v>
      </c>
      <c r="G1447" s="251" t="s">
        <v>1216</v>
      </c>
      <c r="H1447" s="251" t="s">
        <v>1216</v>
      </c>
      <c r="I1447" s="251" t="s">
        <v>1216</v>
      </c>
      <c r="J1447" s="251" t="s">
        <v>1216</v>
      </c>
      <c r="K1447" s="251" t="s">
        <v>1216</v>
      </c>
      <c r="L1447" s="251" t="s">
        <v>1216</v>
      </c>
      <c r="M1447" s="251" t="s">
        <v>1216</v>
      </c>
      <c r="N1447" s="251" t="s">
        <v>1216</v>
      </c>
      <c r="O1447" s="251" t="s">
        <v>1216</v>
      </c>
      <c r="P1447" s="251" t="s">
        <v>1216</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1217</v>
      </c>
      <c r="B1448" s="251" t="s">
        <v>1217</v>
      </c>
      <c r="C1448" s="251" t="s">
        <v>1217</v>
      </c>
      <c r="D1448" s="251" t="s">
        <v>1217</v>
      </c>
      <c r="E1448" s="251" t="s">
        <v>1217</v>
      </c>
      <c r="F1448" s="251" t="s">
        <v>1217</v>
      </c>
      <c r="G1448" s="251" t="s">
        <v>1217</v>
      </c>
      <c r="H1448" s="251" t="s">
        <v>1217</v>
      </c>
      <c r="I1448" s="251" t="s">
        <v>1217</v>
      </c>
      <c r="J1448" s="251" t="s">
        <v>1217</v>
      </c>
      <c r="K1448" s="251" t="s">
        <v>1217</v>
      </c>
      <c r="L1448" s="251" t="s">
        <v>1217</v>
      </c>
      <c r="M1448" s="251" t="s">
        <v>1217</v>
      </c>
      <c r="N1448" s="251" t="s">
        <v>1217</v>
      </c>
      <c r="O1448" s="251" t="s">
        <v>1217</v>
      </c>
      <c r="P1448" s="251" t="s">
        <v>1217</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1218</v>
      </c>
      <c r="B1449" s="251" t="s">
        <v>1218</v>
      </c>
      <c r="C1449" s="251" t="s">
        <v>1218</v>
      </c>
      <c r="D1449" s="251" t="s">
        <v>1218</v>
      </c>
      <c r="E1449" s="251" t="s">
        <v>1218</v>
      </c>
      <c r="F1449" s="251" t="s">
        <v>1218</v>
      </c>
      <c r="G1449" s="251" t="s">
        <v>1218</v>
      </c>
      <c r="H1449" s="251" t="s">
        <v>1218</v>
      </c>
      <c r="I1449" s="251" t="s">
        <v>1218</v>
      </c>
      <c r="J1449" s="251" t="s">
        <v>1218</v>
      </c>
      <c r="K1449" s="251" t="s">
        <v>1218</v>
      </c>
      <c r="L1449" s="251" t="s">
        <v>1218</v>
      </c>
      <c r="M1449" s="251" t="s">
        <v>1218</v>
      </c>
      <c r="N1449" s="251" t="s">
        <v>1218</v>
      </c>
      <c r="O1449" s="251" t="s">
        <v>1218</v>
      </c>
      <c r="P1449" s="251" t="s">
        <v>1218</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1219</v>
      </c>
      <c r="B1450" s="251" t="s">
        <v>1219</v>
      </c>
      <c r="C1450" s="251" t="s">
        <v>1219</v>
      </c>
      <c r="D1450" s="251" t="s">
        <v>1219</v>
      </c>
      <c r="E1450" s="251" t="s">
        <v>1219</v>
      </c>
      <c r="F1450" s="251" t="s">
        <v>1219</v>
      </c>
      <c r="G1450" s="251" t="s">
        <v>1219</v>
      </c>
      <c r="H1450" s="251" t="s">
        <v>1219</v>
      </c>
      <c r="I1450" s="251" t="s">
        <v>1219</v>
      </c>
      <c r="J1450" s="251" t="s">
        <v>1219</v>
      </c>
      <c r="K1450" s="251" t="s">
        <v>1219</v>
      </c>
      <c r="L1450" s="251" t="s">
        <v>1219</v>
      </c>
      <c r="M1450" s="251" t="s">
        <v>1219</v>
      </c>
      <c r="N1450" s="251" t="s">
        <v>1219</v>
      </c>
      <c r="O1450" s="251" t="s">
        <v>1219</v>
      </c>
      <c r="P1450" s="251" t="s">
        <v>1219</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1220</v>
      </c>
      <c r="B1451" s="251" t="s">
        <v>1220</v>
      </c>
      <c r="C1451" s="251" t="s">
        <v>1220</v>
      </c>
      <c r="D1451" s="251" t="s">
        <v>1220</v>
      </c>
      <c r="E1451" s="251" t="s">
        <v>1220</v>
      </c>
      <c r="F1451" s="251" t="s">
        <v>1220</v>
      </c>
      <c r="G1451" s="251" t="s">
        <v>1220</v>
      </c>
      <c r="H1451" s="251" t="s">
        <v>1220</v>
      </c>
      <c r="I1451" s="251" t="s">
        <v>1220</v>
      </c>
      <c r="J1451" s="251" t="s">
        <v>1220</v>
      </c>
      <c r="K1451" s="251" t="s">
        <v>1220</v>
      </c>
      <c r="L1451" s="251" t="s">
        <v>1220</v>
      </c>
      <c r="M1451" s="251" t="s">
        <v>1220</v>
      </c>
      <c r="N1451" s="251" t="s">
        <v>1220</v>
      </c>
      <c r="O1451" s="251" t="s">
        <v>1220</v>
      </c>
      <c r="P1451" s="251" t="s">
        <v>1220</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1221</v>
      </c>
      <c r="B1452" s="251" t="s">
        <v>1221</v>
      </c>
      <c r="C1452" s="251" t="s">
        <v>1221</v>
      </c>
      <c r="D1452" s="251" t="s">
        <v>1221</v>
      </c>
      <c r="E1452" s="251" t="s">
        <v>1221</v>
      </c>
      <c r="F1452" s="251" t="s">
        <v>1221</v>
      </c>
      <c r="G1452" s="251" t="s">
        <v>1221</v>
      </c>
      <c r="H1452" s="251" t="s">
        <v>1221</v>
      </c>
      <c r="I1452" s="251" t="s">
        <v>1221</v>
      </c>
      <c r="J1452" s="251" t="s">
        <v>1221</v>
      </c>
      <c r="K1452" s="251" t="s">
        <v>1221</v>
      </c>
      <c r="L1452" s="251" t="s">
        <v>1221</v>
      </c>
      <c r="M1452" s="251" t="s">
        <v>1221</v>
      </c>
      <c r="N1452" s="251" t="s">
        <v>1221</v>
      </c>
      <c r="O1452" s="251" t="s">
        <v>1221</v>
      </c>
      <c r="P1452" s="251" t="s">
        <v>1221</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1222</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1223</v>
      </c>
      <c r="B1454" s="251" t="s">
        <v>1223</v>
      </c>
      <c r="C1454" s="251" t="s">
        <v>1223</v>
      </c>
      <c r="D1454" s="251" t="s">
        <v>1223</v>
      </c>
      <c r="E1454" s="251" t="s">
        <v>1223</v>
      </c>
      <c r="F1454" s="251" t="s">
        <v>1223</v>
      </c>
      <c r="G1454" s="251" t="s">
        <v>1223</v>
      </c>
      <c r="H1454" s="251" t="s">
        <v>1223</v>
      </c>
      <c r="I1454" s="251" t="s">
        <v>1223</v>
      </c>
      <c r="J1454" s="251" t="s">
        <v>1223</v>
      </c>
      <c r="K1454" s="251" t="s">
        <v>1223</v>
      </c>
      <c r="L1454" s="251" t="s">
        <v>1223</v>
      </c>
      <c r="M1454" s="251" t="s">
        <v>1223</v>
      </c>
      <c r="N1454" s="251" t="s">
        <v>1223</v>
      </c>
      <c r="O1454" s="251" t="s">
        <v>1223</v>
      </c>
      <c r="P1454" s="251" t="s">
        <v>1223</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1224</v>
      </c>
      <c r="B1455" s="251" t="s">
        <v>1224</v>
      </c>
      <c r="C1455" s="251" t="s">
        <v>1224</v>
      </c>
      <c r="D1455" s="251" t="s">
        <v>1224</v>
      </c>
      <c r="E1455" s="251" t="s">
        <v>1224</v>
      </c>
      <c r="F1455" s="251" t="s">
        <v>1224</v>
      </c>
      <c r="G1455" s="251" t="s">
        <v>1224</v>
      </c>
      <c r="H1455" s="251" t="s">
        <v>1224</v>
      </c>
      <c r="I1455" s="251" t="s">
        <v>1224</v>
      </c>
      <c r="J1455" s="251" t="s">
        <v>1224</v>
      </c>
      <c r="K1455" s="251" t="s">
        <v>1224</v>
      </c>
      <c r="L1455" s="251" t="s">
        <v>1224</v>
      </c>
      <c r="M1455" s="251" t="s">
        <v>1224</v>
      </c>
      <c r="N1455" s="251" t="s">
        <v>1224</v>
      </c>
      <c r="O1455" s="251" t="s">
        <v>1224</v>
      </c>
      <c r="P1455" s="251" t="s">
        <v>1224</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1225</v>
      </c>
      <c r="B1456" s="251" t="s">
        <v>1225</v>
      </c>
      <c r="C1456" s="251" t="s">
        <v>1225</v>
      </c>
      <c r="D1456" s="251" t="s">
        <v>1225</v>
      </c>
      <c r="E1456" s="251" t="s">
        <v>1225</v>
      </c>
      <c r="F1456" s="251" t="s">
        <v>1225</v>
      </c>
      <c r="G1456" s="251" t="s">
        <v>1225</v>
      </c>
      <c r="H1456" s="251" t="s">
        <v>1225</v>
      </c>
      <c r="I1456" s="251" t="s">
        <v>1225</v>
      </c>
      <c r="J1456" s="251" t="s">
        <v>1225</v>
      </c>
      <c r="K1456" s="251" t="s">
        <v>1225</v>
      </c>
      <c r="L1456" s="251" t="s">
        <v>1225</v>
      </c>
      <c r="M1456" s="251" t="s">
        <v>1225</v>
      </c>
      <c r="N1456" s="251" t="s">
        <v>1225</v>
      </c>
      <c r="O1456" s="251" t="s">
        <v>1225</v>
      </c>
      <c r="P1456" s="251" t="s">
        <v>1225</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1226</v>
      </c>
      <c r="B1457" s="251" t="s">
        <v>1226</v>
      </c>
      <c r="C1457" s="251" t="s">
        <v>1226</v>
      </c>
      <c r="D1457" s="251" t="s">
        <v>1226</v>
      </c>
      <c r="E1457" s="251" t="s">
        <v>1226</v>
      </c>
      <c r="F1457" s="251" t="s">
        <v>1226</v>
      </c>
      <c r="G1457" s="251" t="s">
        <v>1226</v>
      </c>
      <c r="H1457" s="251" t="s">
        <v>1226</v>
      </c>
      <c r="I1457" s="251" t="s">
        <v>1226</v>
      </c>
      <c r="J1457" s="251" t="s">
        <v>1226</v>
      </c>
      <c r="K1457" s="251" t="s">
        <v>1226</v>
      </c>
      <c r="L1457" s="251" t="s">
        <v>1226</v>
      </c>
      <c r="M1457" s="251" t="s">
        <v>1226</v>
      </c>
      <c r="N1457" s="251" t="s">
        <v>1226</v>
      </c>
      <c r="O1457" s="251" t="s">
        <v>1226</v>
      </c>
      <c r="P1457" s="251" t="s">
        <v>1226</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1227</v>
      </c>
      <c r="B1458" s="251" t="s">
        <v>1227</v>
      </c>
      <c r="C1458" s="251" t="s">
        <v>1227</v>
      </c>
      <c r="D1458" s="251" t="s">
        <v>1227</v>
      </c>
      <c r="E1458" s="251" t="s">
        <v>1227</v>
      </c>
      <c r="F1458" s="251" t="s">
        <v>1227</v>
      </c>
      <c r="G1458" s="251" t="s">
        <v>1227</v>
      </c>
      <c r="H1458" s="251" t="s">
        <v>1227</v>
      </c>
      <c r="I1458" s="251" t="s">
        <v>1227</v>
      </c>
      <c r="J1458" s="251" t="s">
        <v>1227</v>
      </c>
      <c r="K1458" s="251" t="s">
        <v>1227</v>
      </c>
      <c r="L1458" s="251" t="s">
        <v>1227</v>
      </c>
      <c r="M1458" s="251" t="s">
        <v>1227</v>
      </c>
      <c r="N1458" s="251" t="s">
        <v>1227</v>
      </c>
      <c r="O1458" s="251" t="s">
        <v>1227</v>
      </c>
      <c r="P1458" s="251" t="s">
        <v>1227</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1228</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1229</v>
      </c>
      <c r="B1460" s="251" t="s">
        <v>1229</v>
      </c>
      <c r="C1460" s="251" t="s">
        <v>1229</v>
      </c>
      <c r="D1460" s="251" t="s">
        <v>1229</v>
      </c>
      <c r="E1460" s="251" t="s">
        <v>1229</v>
      </c>
      <c r="F1460" s="251" t="s">
        <v>1229</v>
      </c>
      <c r="G1460" s="251" t="s">
        <v>1229</v>
      </c>
      <c r="H1460" s="251" t="s">
        <v>1229</v>
      </c>
      <c r="I1460" s="251" t="s">
        <v>1229</v>
      </c>
      <c r="J1460" s="251" t="s">
        <v>1229</v>
      </c>
      <c r="K1460" s="251" t="s">
        <v>1229</v>
      </c>
      <c r="L1460" s="251" t="s">
        <v>1229</v>
      </c>
      <c r="M1460" s="251" t="s">
        <v>1229</v>
      </c>
      <c r="N1460" s="251" t="s">
        <v>1229</v>
      </c>
      <c r="O1460" s="251" t="s">
        <v>1229</v>
      </c>
      <c r="P1460" s="251" t="s">
        <v>1229</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1230</v>
      </c>
      <c r="B1461" s="251" t="s">
        <v>1230</v>
      </c>
      <c r="C1461" s="251" t="s">
        <v>1230</v>
      </c>
      <c r="D1461" s="251" t="s">
        <v>1230</v>
      </c>
      <c r="E1461" s="251" t="s">
        <v>1230</v>
      </c>
      <c r="F1461" s="251" t="s">
        <v>1230</v>
      </c>
      <c r="G1461" s="251" t="s">
        <v>1230</v>
      </c>
      <c r="H1461" s="251" t="s">
        <v>1230</v>
      </c>
      <c r="I1461" s="251" t="s">
        <v>1230</v>
      </c>
      <c r="J1461" s="251" t="s">
        <v>1230</v>
      </c>
      <c r="K1461" s="251" t="s">
        <v>1230</v>
      </c>
      <c r="L1461" s="251" t="s">
        <v>1230</v>
      </c>
      <c r="M1461" s="251" t="s">
        <v>1230</v>
      </c>
      <c r="N1461" s="251" t="s">
        <v>1230</v>
      </c>
      <c r="O1461" s="251" t="s">
        <v>1230</v>
      </c>
      <c r="P1461" s="251" t="s">
        <v>1230</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1231</v>
      </c>
      <c r="B1462" s="251" t="s">
        <v>1231</v>
      </c>
      <c r="C1462" s="251" t="s">
        <v>1231</v>
      </c>
      <c r="D1462" s="251" t="s">
        <v>1231</v>
      </c>
      <c r="E1462" s="251" t="s">
        <v>1231</v>
      </c>
      <c r="F1462" s="251" t="s">
        <v>1231</v>
      </c>
      <c r="G1462" s="251" t="s">
        <v>1231</v>
      </c>
      <c r="H1462" s="251" t="s">
        <v>1231</v>
      </c>
      <c r="I1462" s="251" t="s">
        <v>1231</v>
      </c>
      <c r="J1462" s="251" t="s">
        <v>1231</v>
      </c>
      <c r="K1462" s="251" t="s">
        <v>1231</v>
      </c>
      <c r="L1462" s="251" t="s">
        <v>1231</v>
      </c>
      <c r="M1462" s="251" t="s">
        <v>1231</v>
      </c>
      <c r="N1462" s="251" t="s">
        <v>1231</v>
      </c>
      <c r="O1462" s="251" t="s">
        <v>1231</v>
      </c>
      <c r="P1462" s="251" t="s">
        <v>1231</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1232</v>
      </c>
      <c r="B1463" s="251" t="s">
        <v>1232</v>
      </c>
      <c r="C1463" s="251" t="s">
        <v>1232</v>
      </c>
      <c r="D1463" s="251" t="s">
        <v>1232</v>
      </c>
      <c r="E1463" s="251" t="s">
        <v>1232</v>
      </c>
      <c r="F1463" s="251" t="s">
        <v>1232</v>
      </c>
      <c r="G1463" s="251" t="s">
        <v>1232</v>
      </c>
      <c r="H1463" s="251" t="s">
        <v>1232</v>
      </c>
      <c r="I1463" s="251" t="s">
        <v>1232</v>
      </c>
      <c r="J1463" s="251" t="s">
        <v>1232</v>
      </c>
      <c r="K1463" s="251" t="s">
        <v>1232</v>
      </c>
      <c r="L1463" s="251" t="s">
        <v>1232</v>
      </c>
      <c r="M1463" s="251" t="s">
        <v>1232</v>
      </c>
      <c r="N1463" s="251" t="s">
        <v>1232</v>
      </c>
      <c r="O1463" s="251" t="s">
        <v>1232</v>
      </c>
      <c r="P1463" s="251" t="s">
        <v>1232</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1233</v>
      </c>
      <c r="B1464" s="251" t="s">
        <v>1233</v>
      </c>
      <c r="C1464" s="251" t="s">
        <v>1233</v>
      </c>
      <c r="D1464" s="251" t="s">
        <v>1233</v>
      </c>
      <c r="E1464" s="251" t="s">
        <v>1233</v>
      </c>
      <c r="F1464" s="251" t="s">
        <v>1233</v>
      </c>
      <c r="G1464" s="251" t="s">
        <v>1233</v>
      </c>
      <c r="H1464" s="251" t="s">
        <v>1233</v>
      </c>
      <c r="I1464" s="251" t="s">
        <v>1233</v>
      </c>
      <c r="J1464" s="251" t="s">
        <v>1233</v>
      </c>
      <c r="K1464" s="251" t="s">
        <v>1233</v>
      </c>
      <c r="L1464" s="251" t="s">
        <v>1233</v>
      </c>
      <c r="M1464" s="251" t="s">
        <v>1233</v>
      </c>
      <c r="N1464" s="251" t="s">
        <v>1233</v>
      </c>
      <c r="O1464" s="251" t="s">
        <v>1233</v>
      </c>
      <c r="P1464" s="251" t="s">
        <v>1233</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1234</v>
      </c>
      <c r="B1465" s="251" t="s">
        <v>1234</v>
      </c>
      <c r="C1465" s="251" t="s">
        <v>1234</v>
      </c>
      <c r="D1465" s="251" t="s">
        <v>1234</v>
      </c>
      <c r="E1465" s="251" t="s">
        <v>1234</v>
      </c>
      <c r="F1465" s="251" t="s">
        <v>1234</v>
      </c>
      <c r="G1465" s="251" t="s">
        <v>1234</v>
      </c>
      <c r="H1465" s="251" t="s">
        <v>1234</v>
      </c>
      <c r="I1465" s="251" t="s">
        <v>1234</v>
      </c>
      <c r="J1465" s="251" t="s">
        <v>1234</v>
      </c>
      <c r="K1465" s="251" t="s">
        <v>1234</v>
      </c>
      <c r="L1465" s="251" t="s">
        <v>1234</v>
      </c>
      <c r="M1465" s="251" t="s">
        <v>1234</v>
      </c>
      <c r="N1465" s="251" t="s">
        <v>1234</v>
      </c>
      <c r="O1465" s="251" t="s">
        <v>1234</v>
      </c>
      <c r="P1465" s="251" t="s">
        <v>1234</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1235</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1236</v>
      </c>
      <c r="B1467" s="251" t="s">
        <v>1236</v>
      </c>
      <c r="C1467" s="251" t="s">
        <v>1236</v>
      </c>
      <c r="D1467" s="251" t="s">
        <v>1236</v>
      </c>
      <c r="E1467" s="251" t="s">
        <v>1236</v>
      </c>
      <c r="F1467" s="251" t="s">
        <v>1236</v>
      </c>
      <c r="G1467" s="251" t="s">
        <v>1236</v>
      </c>
      <c r="H1467" s="251" t="s">
        <v>1236</v>
      </c>
      <c r="I1467" s="251" t="s">
        <v>1236</v>
      </c>
      <c r="J1467" s="251" t="s">
        <v>1236</v>
      </c>
      <c r="K1467" s="251" t="s">
        <v>1236</v>
      </c>
      <c r="L1467" s="251" t="s">
        <v>1236</v>
      </c>
      <c r="M1467" s="251" t="s">
        <v>1236</v>
      </c>
      <c r="N1467" s="251" t="s">
        <v>1236</v>
      </c>
      <c r="O1467" s="251" t="s">
        <v>1236</v>
      </c>
      <c r="P1467" s="251" t="s">
        <v>1236</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1237</v>
      </c>
      <c r="B1468" s="251" t="s">
        <v>1237</v>
      </c>
      <c r="C1468" s="251" t="s">
        <v>1237</v>
      </c>
      <c r="D1468" s="251" t="s">
        <v>1237</v>
      </c>
      <c r="E1468" s="251" t="s">
        <v>1237</v>
      </c>
      <c r="F1468" s="251" t="s">
        <v>1237</v>
      </c>
      <c r="G1468" s="251" t="s">
        <v>1237</v>
      </c>
      <c r="H1468" s="251" t="s">
        <v>1237</v>
      </c>
      <c r="I1468" s="251" t="s">
        <v>1237</v>
      </c>
      <c r="J1468" s="251" t="s">
        <v>1237</v>
      </c>
      <c r="K1468" s="251" t="s">
        <v>1237</v>
      </c>
      <c r="L1468" s="251" t="s">
        <v>1237</v>
      </c>
      <c r="M1468" s="251" t="s">
        <v>1237</v>
      </c>
      <c r="N1468" s="251" t="s">
        <v>1237</v>
      </c>
      <c r="O1468" s="251" t="s">
        <v>1237</v>
      </c>
      <c r="P1468" s="251" t="s">
        <v>1237</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1238</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1239</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1240</v>
      </c>
      <c r="B1471" s="251" t="s">
        <v>1240</v>
      </c>
      <c r="C1471" s="251" t="s">
        <v>1240</v>
      </c>
      <c r="D1471" s="251" t="s">
        <v>1240</v>
      </c>
      <c r="E1471" s="251" t="s">
        <v>1240</v>
      </c>
      <c r="F1471" s="251" t="s">
        <v>1240</v>
      </c>
      <c r="G1471" s="251" t="s">
        <v>1240</v>
      </c>
      <c r="H1471" s="251" t="s">
        <v>1240</v>
      </c>
      <c r="I1471" s="251" t="s">
        <v>1240</v>
      </c>
      <c r="J1471" s="251" t="s">
        <v>1240</v>
      </c>
      <c r="K1471" s="251" t="s">
        <v>1240</v>
      </c>
      <c r="L1471" s="251" t="s">
        <v>1240</v>
      </c>
      <c r="M1471" s="251" t="s">
        <v>1240</v>
      </c>
      <c r="N1471" s="251" t="s">
        <v>1240</v>
      </c>
      <c r="O1471" s="251" t="s">
        <v>1240</v>
      </c>
      <c r="P1471" s="251" t="s">
        <v>1240</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1241</v>
      </c>
      <c r="B1472" s="251" t="s">
        <v>1241</v>
      </c>
      <c r="C1472" s="251" t="s">
        <v>1241</v>
      </c>
      <c r="D1472" s="251" t="s">
        <v>1241</v>
      </c>
      <c r="E1472" s="251" t="s">
        <v>1241</v>
      </c>
      <c r="F1472" s="251" t="s">
        <v>1241</v>
      </c>
      <c r="G1472" s="251" t="s">
        <v>1241</v>
      </c>
      <c r="H1472" s="251" t="s">
        <v>1241</v>
      </c>
      <c r="I1472" s="251" t="s">
        <v>1241</v>
      </c>
      <c r="J1472" s="251" t="s">
        <v>1241</v>
      </c>
      <c r="K1472" s="251" t="s">
        <v>1241</v>
      </c>
      <c r="L1472" s="251" t="s">
        <v>1241</v>
      </c>
      <c r="M1472" s="251" t="s">
        <v>1241</v>
      </c>
      <c r="N1472" s="251" t="s">
        <v>1241</v>
      </c>
      <c r="O1472" s="251" t="s">
        <v>1241</v>
      </c>
      <c r="P1472" s="251" t="s">
        <v>1241</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1242</v>
      </c>
      <c r="B1473" s="251" t="s">
        <v>1242</v>
      </c>
      <c r="C1473" s="251" t="s">
        <v>1242</v>
      </c>
      <c r="D1473" s="251" t="s">
        <v>1242</v>
      </c>
      <c r="E1473" s="251" t="s">
        <v>1242</v>
      </c>
      <c r="F1473" s="251" t="s">
        <v>1242</v>
      </c>
      <c r="G1473" s="251" t="s">
        <v>1242</v>
      </c>
      <c r="H1473" s="251" t="s">
        <v>1242</v>
      </c>
      <c r="I1473" s="251" t="s">
        <v>1242</v>
      </c>
      <c r="J1473" s="251" t="s">
        <v>1242</v>
      </c>
      <c r="K1473" s="251" t="s">
        <v>1242</v>
      </c>
      <c r="L1473" s="251" t="s">
        <v>1242</v>
      </c>
      <c r="M1473" s="251" t="s">
        <v>1242</v>
      </c>
      <c r="N1473" s="251" t="s">
        <v>1242</v>
      </c>
      <c r="O1473" s="251" t="s">
        <v>1242</v>
      </c>
      <c r="P1473" s="251" t="s">
        <v>1242</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1243</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1244</v>
      </c>
      <c r="B1475" s="251" t="s">
        <v>1244</v>
      </c>
      <c r="C1475" s="251" t="s">
        <v>1244</v>
      </c>
      <c r="D1475" s="251" t="s">
        <v>1244</v>
      </c>
      <c r="E1475" s="251" t="s">
        <v>1244</v>
      </c>
      <c r="F1475" s="251" t="s">
        <v>1244</v>
      </c>
      <c r="G1475" s="251" t="s">
        <v>1244</v>
      </c>
      <c r="H1475" s="251" t="s">
        <v>1244</v>
      </c>
      <c r="I1475" s="251" t="s">
        <v>1244</v>
      </c>
      <c r="J1475" s="251" t="s">
        <v>1244</v>
      </c>
      <c r="K1475" s="251" t="s">
        <v>1244</v>
      </c>
      <c r="L1475" s="251" t="s">
        <v>1244</v>
      </c>
      <c r="M1475" s="251" t="s">
        <v>1244</v>
      </c>
      <c r="N1475" s="251" t="s">
        <v>1244</v>
      </c>
      <c r="O1475" s="251" t="s">
        <v>1244</v>
      </c>
      <c r="P1475" s="251" t="s">
        <v>1244</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1245</v>
      </c>
      <c r="B1476" s="251" t="s">
        <v>1245</v>
      </c>
      <c r="C1476" s="251" t="s">
        <v>1245</v>
      </c>
      <c r="D1476" s="251" t="s">
        <v>1245</v>
      </c>
      <c r="E1476" s="251" t="s">
        <v>1245</v>
      </c>
      <c r="F1476" s="251" t="s">
        <v>1245</v>
      </c>
      <c r="G1476" s="251" t="s">
        <v>1245</v>
      </c>
      <c r="H1476" s="251" t="s">
        <v>1245</v>
      </c>
      <c r="I1476" s="251" t="s">
        <v>1245</v>
      </c>
      <c r="J1476" s="251" t="s">
        <v>1245</v>
      </c>
      <c r="K1476" s="251" t="s">
        <v>1245</v>
      </c>
      <c r="L1476" s="251" t="s">
        <v>1245</v>
      </c>
      <c r="M1476" s="251" t="s">
        <v>1245</v>
      </c>
      <c r="N1476" s="251" t="s">
        <v>1245</v>
      </c>
      <c r="O1476" s="251" t="s">
        <v>1245</v>
      </c>
      <c r="P1476" s="251" t="s">
        <v>1245</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1246</v>
      </c>
      <c r="B1477" s="251" t="s">
        <v>1246</v>
      </c>
      <c r="C1477" s="251" t="s">
        <v>1246</v>
      </c>
      <c r="D1477" s="251" t="s">
        <v>1246</v>
      </c>
      <c r="E1477" s="251" t="s">
        <v>1246</v>
      </c>
      <c r="F1477" s="251" t="s">
        <v>1246</v>
      </c>
      <c r="G1477" s="251" t="s">
        <v>1246</v>
      </c>
      <c r="H1477" s="251" t="s">
        <v>1246</v>
      </c>
      <c r="I1477" s="251" t="s">
        <v>1246</v>
      </c>
      <c r="J1477" s="251" t="s">
        <v>1246</v>
      </c>
      <c r="K1477" s="251" t="s">
        <v>1246</v>
      </c>
      <c r="L1477" s="251" t="s">
        <v>1246</v>
      </c>
      <c r="M1477" s="251" t="s">
        <v>1246</v>
      </c>
      <c r="N1477" s="251" t="s">
        <v>1246</v>
      </c>
      <c r="O1477" s="251" t="s">
        <v>1246</v>
      </c>
      <c r="P1477" s="251" t="s">
        <v>1246</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1247</v>
      </c>
      <c r="B1478" s="251" t="s">
        <v>1247</v>
      </c>
      <c r="C1478" s="251" t="s">
        <v>1247</v>
      </c>
      <c r="D1478" s="251" t="s">
        <v>1247</v>
      </c>
      <c r="E1478" s="251" t="s">
        <v>1247</v>
      </c>
      <c r="F1478" s="251" t="s">
        <v>1247</v>
      </c>
      <c r="G1478" s="251" t="s">
        <v>1247</v>
      </c>
      <c r="H1478" s="251" t="s">
        <v>1247</v>
      </c>
      <c r="I1478" s="251" t="s">
        <v>1247</v>
      </c>
      <c r="J1478" s="251" t="s">
        <v>1247</v>
      </c>
      <c r="K1478" s="251" t="s">
        <v>1247</v>
      </c>
      <c r="L1478" s="251" t="s">
        <v>1247</v>
      </c>
      <c r="M1478" s="251" t="s">
        <v>1247</v>
      </c>
      <c r="N1478" s="251" t="s">
        <v>1247</v>
      </c>
      <c r="O1478" s="251" t="s">
        <v>1247</v>
      </c>
      <c r="P1478" s="251" t="s">
        <v>1247</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1248</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1249</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1250</v>
      </c>
      <c r="B1481" s="251" t="s">
        <v>1250</v>
      </c>
      <c r="C1481" s="251" t="s">
        <v>1250</v>
      </c>
      <c r="D1481" s="251" t="s">
        <v>1250</v>
      </c>
      <c r="E1481" s="251" t="s">
        <v>1250</v>
      </c>
      <c r="F1481" s="251" t="s">
        <v>1250</v>
      </c>
      <c r="G1481" s="251" t="s">
        <v>1250</v>
      </c>
      <c r="H1481" s="251" t="s">
        <v>1250</v>
      </c>
      <c r="I1481" s="251" t="s">
        <v>1250</v>
      </c>
      <c r="J1481" s="251" t="s">
        <v>1250</v>
      </c>
      <c r="K1481" s="251" t="s">
        <v>1250</v>
      </c>
      <c r="L1481" s="251" t="s">
        <v>1250</v>
      </c>
      <c r="M1481" s="251" t="s">
        <v>1250</v>
      </c>
      <c r="N1481" s="251" t="s">
        <v>1250</v>
      </c>
      <c r="O1481" s="251" t="s">
        <v>1250</v>
      </c>
      <c r="P1481" s="251" t="s">
        <v>1250</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1251</v>
      </c>
      <c r="B1482" s="251" t="s">
        <v>1251</v>
      </c>
      <c r="C1482" s="251" t="s">
        <v>1251</v>
      </c>
      <c r="D1482" s="251" t="s">
        <v>1251</v>
      </c>
      <c r="E1482" s="251" t="s">
        <v>1251</v>
      </c>
      <c r="F1482" s="251" t="s">
        <v>1251</v>
      </c>
      <c r="G1482" s="251" t="s">
        <v>1251</v>
      </c>
      <c r="H1482" s="251" t="s">
        <v>1251</v>
      </c>
      <c r="I1482" s="251" t="s">
        <v>1251</v>
      </c>
      <c r="J1482" s="251" t="s">
        <v>1251</v>
      </c>
      <c r="K1482" s="251" t="s">
        <v>1251</v>
      </c>
      <c r="L1482" s="251" t="s">
        <v>1251</v>
      </c>
      <c r="M1482" s="251" t="s">
        <v>1251</v>
      </c>
      <c r="N1482" s="251" t="s">
        <v>1251</v>
      </c>
      <c r="O1482" s="251" t="s">
        <v>1251</v>
      </c>
      <c r="P1482" s="251" t="s">
        <v>1251</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1252</v>
      </c>
      <c r="B1483" s="251" t="s">
        <v>1252</v>
      </c>
      <c r="C1483" s="251" t="s">
        <v>1252</v>
      </c>
      <c r="D1483" s="251" t="s">
        <v>1252</v>
      </c>
      <c r="E1483" s="251" t="s">
        <v>1252</v>
      </c>
      <c r="F1483" s="251" t="s">
        <v>1252</v>
      </c>
      <c r="G1483" s="251" t="s">
        <v>1252</v>
      </c>
      <c r="H1483" s="251" t="s">
        <v>1252</v>
      </c>
      <c r="I1483" s="251" t="s">
        <v>1252</v>
      </c>
      <c r="J1483" s="251" t="s">
        <v>1252</v>
      </c>
      <c r="K1483" s="251" t="s">
        <v>1252</v>
      </c>
      <c r="L1483" s="251" t="s">
        <v>1252</v>
      </c>
      <c r="M1483" s="251" t="s">
        <v>1252</v>
      </c>
      <c r="N1483" s="251" t="s">
        <v>1252</v>
      </c>
      <c r="O1483" s="251" t="s">
        <v>1252</v>
      </c>
      <c r="P1483" s="251" t="s">
        <v>1252</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1253</v>
      </c>
      <c r="B1484" s="251" t="s">
        <v>1253</v>
      </c>
      <c r="C1484" s="251" t="s">
        <v>1253</v>
      </c>
      <c r="D1484" s="251" t="s">
        <v>1253</v>
      </c>
      <c r="E1484" s="251" t="s">
        <v>1253</v>
      </c>
      <c r="F1484" s="251" t="s">
        <v>1253</v>
      </c>
      <c r="G1484" s="251" t="s">
        <v>1253</v>
      </c>
      <c r="H1484" s="251" t="s">
        <v>1253</v>
      </c>
      <c r="I1484" s="251" t="s">
        <v>1253</v>
      </c>
      <c r="J1484" s="251" t="s">
        <v>1253</v>
      </c>
      <c r="K1484" s="251" t="s">
        <v>1253</v>
      </c>
      <c r="L1484" s="251" t="s">
        <v>1253</v>
      </c>
      <c r="M1484" s="251" t="s">
        <v>1253</v>
      </c>
      <c r="N1484" s="251" t="s">
        <v>1253</v>
      </c>
      <c r="O1484" s="251" t="s">
        <v>1253</v>
      </c>
      <c r="P1484" s="251" t="s">
        <v>1253</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1254</v>
      </c>
      <c r="B1485" s="251" t="s">
        <v>1254</v>
      </c>
      <c r="C1485" s="251" t="s">
        <v>1254</v>
      </c>
      <c r="D1485" s="251" t="s">
        <v>1254</v>
      </c>
      <c r="E1485" s="251" t="s">
        <v>1254</v>
      </c>
      <c r="F1485" s="251" t="s">
        <v>1254</v>
      </c>
      <c r="G1485" s="251" t="s">
        <v>1254</v>
      </c>
      <c r="H1485" s="251" t="s">
        <v>1254</v>
      </c>
      <c r="I1485" s="251" t="s">
        <v>1254</v>
      </c>
      <c r="J1485" s="251" t="s">
        <v>1254</v>
      </c>
      <c r="K1485" s="251" t="s">
        <v>1254</v>
      </c>
      <c r="L1485" s="251" t="s">
        <v>1254</v>
      </c>
      <c r="M1485" s="251" t="s">
        <v>1254</v>
      </c>
      <c r="N1485" s="251" t="s">
        <v>1254</v>
      </c>
      <c r="O1485" s="251" t="s">
        <v>1254</v>
      </c>
      <c r="P1485" s="251" t="s">
        <v>1254</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1255</v>
      </c>
      <c r="B1486" s="251" t="s">
        <v>1255</v>
      </c>
      <c r="C1486" s="251" t="s">
        <v>1255</v>
      </c>
      <c r="D1486" s="251" t="s">
        <v>1255</v>
      </c>
      <c r="E1486" s="251" t="s">
        <v>1255</v>
      </c>
      <c r="F1486" s="251" t="s">
        <v>1255</v>
      </c>
      <c r="G1486" s="251" t="s">
        <v>1255</v>
      </c>
      <c r="H1486" s="251" t="s">
        <v>1255</v>
      </c>
      <c r="I1486" s="251" t="s">
        <v>1255</v>
      </c>
      <c r="J1486" s="251" t="s">
        <v>1255</v>
      </c>
      <c r="K1486" s="251" t="s">
        <v>1255</v>
      </c>
      <c r="L1486" s="251" t="s">
        <v>1255</v>
      </c>
      <c r="M1486" s="251" t="s">
        <v>1255</v>
      </c>
      <c r="N1486" s="251" t="s">
        <v>1255</v>
      </c>
      <c r="O1486" s="251" t="s">
        <v>1255</v>
      </c>
      <c r="P1486" s="251" t="s">
        <v>1255</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1256</v>
      </c>
      <c r="B1487" s="251" t="s">
        <v>1256</v>
      </c>
      <c r="C1487" s="251" t="s">
        <v>1256</v>
      </c>
      <c r="D1487" s="251" t="s">
        <v>1256</v>
      </c>
      <c r="E1487" s="251" t="s">
        <v>1256</v>
      </c>
      <c r="F1487" s="251" t="s">
        <v>1256</v>
      </c>
      <c r="G1487" s="251" t="s">
        <v>1256</v>
      </c>
      <c r="H1487" s="251" t="s">
        <v>1256</v>
      </c>
      <c r="I1487" s="251" t="s">
        <v>1256</v>
      </c>
      <c r="J1487" s="251" t="s">
        <v>1256</v>
      </c>
      <c r="K1487" s="251" t="s">
        <v>1256</v>
      </c>
      <c r="L1487" s="251" t="s">
        <v>1256</v>
      </c>
      <c r="M1487" s="251" t="s">
        <v>1256</v>
      </c>
      <c r="N1487" s="251" t="s">
        <v>1256</v>
      </c>
      <c r="O1487" s="251" t="s">
        <v>1256</v>
      </c>
      <c r="P1487" s="251" t="s">
        <v>1256</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1257</v>
      </c>
      <c r="B1488" s="251" t="s">
        <v>1257</v>
      </c>
      <c r="C1488" s="251" t="s">
        <v>1257</v>
      </c>
      <c r="D1488" s="251" t="s">
        <v>1257</v>
      </c>
      <c r="E1488" s="251" t="s">
        <v>1257</v>
      </c>
      <c r="F1488" s="251" t="s">
        <v>1257</v>
      </c>
      <c r="G1488" s="251" t="s">
        <v>1257</v>
      </c>
      <c r="H1488" s="251" t="s">
        <v>1257</v>
      </c>
      <c r="I1488" s="251" t="s">
        <v>1257</v>
      </c>
      <c r="J1488" s="251" t="s">
        <v>1257</v>
      </c>
      <c r="K1488" s="251" t="s">
        <v>1257</v>
      </c>
      <c r="L1488" s="251" t="s">
        <v>1257</v>
      </c>
      <c r="M1488" s="251" t="s">
        <v>1257</v>
      </c>
      <c r="N1488" s="251" t="s">
        <v>1257</v>
      </c>
      <c r="O1488" s="251" t="s">
        <v>1257</v>
      </c>
      <c r="P1488" s="251" t="s">
        <v>1257</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1258</v>
      </c>
      <c r="B1489" s="251" t="s">
        <v>1258</v>
      </c>
      <c r="C1489" s="251" t="s">
        <v>1258</v>
      </c>
      <c r="D1489" s="251" t="s">
        <v>1258</v>
      </c>
      <c r="E1489" s="251" t="s">
        <v>1258</v>
      </c>
      <c r="F1489" s="251" t="s">
        <v>1258</v>
      </c>
      <c r="G1489" s="251" t="s">
        <v>1258</v>
      </c>
      <c r="H1489" s="251" t="s">
        <v>1258</v>
      </c>
      <c r="I1489" s="251" t="s">
        <v>1258</v>
      </c>
      <c r="J1489" s="251" t="s">
        <v>1258</v>
      </c>
      <c r="K1489" s="251" t="s">
        <v>1258</v>
      </c>
      <c r="L1489" s="251" t="s">
        <v>1258</v>
      </c>
      <c r="M1489" s="251" t="s">
        <v>1258</v>
      </c>
      <c r="N1489" s="251" t="s">
        <v>1258</v>
      </c>
      <c r="O1489" s="251" t="s">
        <v>1258</v>
      </c>
      <c r="P1489" s="251" t="s">
        <v>1258</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1259</v>
      </c>
      <c r="B1490" s="251" t="s">
        <v>1259</v>
      </c>
      <c r="C1490" s="251" t="s">
        <v>1259</v>
      </c>
      <c r="D1490" s="251" t="s">
        <v>1259</v>
      </c>
      <c r="E1490" s="251" t="s">
        <v>1259</v>
      </c>
      <c r="F1490" s="251" t="s">
        <v>1259</v>
      </c>
      <c r="G1490" s="251" t="s">
        <v>1259</v>
      </c>
      <c r="H1490" s="251" t="s">
        <v>1259</v>
      </c>
      <c r="I1490" s="251" t="s">
        <v>1259</v>
      </c>
      <c r="J1490" s="251" t="s">
        <v>1259</v>
      </c>
      <c r="K1490" s="251" t="s">
        <v>1259</v>
      </c>
      <c r="L1490" s="251" t="s">
        <v>1259</v>
      </c>
      <c r="M1490" s="251" t="s">
        <v>1259</v>
      </c>
      <c r="N1490" s="251" t="s">
        <v>1259</v>
      </c>
      <c r="O1490" s="251" t="s">
        <v>1259</v>
      </c>
      <c r="P1490" s="251" t="s">
        <v>1259</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1260</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1261</v>
      </c>
      <c r="B1492" s="251" t="s">
        <v>1261</v>
      </c>
      <c r="C1492" s="251" t="s">
        <v>1261</v>
      </c>
      <c r="D1492" s="251" t="s">
        <v>1261</v>
      </c>
      <c r="E1492" s="251" t="s">
        <v>1261</v>
      </c>
      <c r="F1492" s="251" t="s">
        <v>1261</v>
      </c>
      <c r="G1492" s="251" t="s">
        <v>1261</v>
      </c>
      <c r="H1492" s="251" t="s">
        <v>1261</v>
      </c>
      <c r="I1492" s="251" t="s">
        <v>1261</v>
      </c>
      <c r="J1492" s="251" t="s">
        <v>1261</v>
      </c>
      <c r="K1492" s="251" t="s">
        <v>1261</v>
      </c>
      <c r="L1492" s="251" t="s">
        <v>1261</v>
      </c>
      <c r="M1492" s="251" t="s">
        <v>1261</v>
      </c>
      <c r="N1492" s="251" t="s">
        <v>1261</v>
      </c>
      <c r="O1492" s="251" t="s">
        <v>1261</v>
      </c>
      <c r="P1492" s="251" t="s">
        <v>1261</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1262</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1263</v>
      </c>
      <c r="B1494" s="251" t="s">
        <v>1263</v>
      </c>
      <c r="C1494" s="251" t="s">
        <v>1263</v>
      </c>
      <c r="D1494" s="251" t="s">
        <v>1263</v>
      </c>
      <c r="E1494" s="251" t="s">
        <v>1263</v>
      </c>
      <c r="F1494" s="251" t="s">
        <v>1263</v>
      </c>
      <c r="G1494" s="251" t="s">
        <v>1263</v>
      </c>
      <c r="H1494" s="251" t="s">
        <v>1263</v>
      </c>
      <c r="I1494" s="251" t="s">
        <v>1263</v>
      </c>
      <c r="J1494" s="251" t="s">
        <v>1263</v>
      </c>
      <c r="K1494" s="251" t="s">
        <v>1263</v>
      </c>
      <c r="L1494" s="251" t="s">
        <v>1263</v>
      </c>
      <c r="M1494" s="251" t="s">
        <v>1263</v>
      </c>
      <c r="N1494" s="251" t="s">
        <v>1263</v>
      </c>
      <c r="O1494" s="251" t="s">
        <v>1263</v>
      </c>
      <c r="P1494" s="251" t="s">
        <v>1263</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1264</v>
      </c>
      <c r="B1495" s="251" t="s">
        <v>1264</v>
      </c>
      <c r="C1495" s="251" t="s">
        <v>1264</v>
      </c>
      <c r="D1495" s="251" t="s">
        <v>1264</v>
      </c>
      <c r="E1495" s="251" t="s">
        <v>1264</v>
      </c>
      <c r="F1495" s="251" t="s">
        <v>1264</v>
      </c>
      <c r="G1495" s="251" t="s">
        <v>1264</v>
      </c>
      <c r="H1495" s="251" t="s">
        <v>1264</v>
      </c>
      <c r="I1495" s="251" t="s">
        <v>1264</v>
      </c>
      <c r="J1495" s="251" t="s">
        <v>1264</v>
      </c>
      <c r="K1495" s="251" t="s">
        <v>1264</v>
      </c>
      <c r="L1495" s="251" t="s">
        <v>1264</v>
      </c>
      <c r="M1495" s="251" t="s">
        <v>1264</v>
      </c>
      <c r="N1495" s="251" t="s">
        <v>1264</v>
      </c>
      <c r="O1495" s="251" t="s">
        <v>1264</v>
      </c>
      <c r="P1495" s="251" t="s">
        <v>1264</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1265</v>
      </c>
      <c r="B1496" s="251" t="s">
        <v>1265</v>
      </c>
      <c r="C1496" s="251" t="s">
        <v>1265</v>
      </c>
      <c r="D1496" s="251" t="s">
        <v>1265</v>
      </c>
      <c r="E1496" s="251" t="s">
        <v>1265</v>
      </c>
      <c r="F1496" s="251" t="s">
        <v>1265</v>
      </c>
      <c r="G1496" s="251" t="s">
        <v>1265</v>
      </c>
      <c r="H1496" s="251" t="s">
        <v>1265</v>
      </c>
      <c r="I1496" s="251" t="s">
        <v>1265</v>
      </c>
      <c r="J1496" s="251" t="s">
        <v>1265</v>
      </c>
      <c r="K1496" s="251" t="s">
        <v>1265</v>
      </c>
      <c r="L1496" s="251" t="s">
        <v>1265</v>
      </c>
      <c r="M1496" s="251" t="s">
        <v>1265</v>
      </c>
      <c r="N1496" s="251" t="s">
        <v>1265</v>
      </c>
      <c r="O1496" s="251" t="s">
        <v>1265</v>
      </c>
      <c r="P1496" s="251" t="s">
        <v>1265</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1266</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1267</v>
      </c>
      <c r="B1498" s="251" t="s">
        <v>1267</v>
      </c>
      <c r="C1498" s="251" t="s">
        <v>1267</v>
      </c>
      <c r="D1498" s="251" t="s">
        <v>1267</v>
      </c>
      <c r="E1498" s="251" t="s">
        <v>1267</v>
      </c>
      <c r="F1498" s="251" t="s">
        <v>1267</v>
      </c>
      <c r="G1498" s="251" t="s">
        <v>1267</v>
      </c>
      <c r="H1498" s="251" t="s">
        <v>1267</v>
      </c>
      <c r="I1498" s="251" t="s">
        <v>1267</v>
      </c>
      <c r="J1498" s="251" t="s">
        <v>1267</v>
      </c>
      <c r="K1498" s="251" t="s">
        <v>1267</v>
      </c>
      <c r="L1498" s="251" t="s">
        <v>1267</v>
      </c>
      <c r="M1498" s="251" t="s">
        <v>1267</v>
      </c>
      <c r="N1498" s="251" t="s">
        <v>1267</v>
      </c>
      <c r="O1498" s="251" t="s">
        <v>1267</v>
      </c>
      <c r="P1498" s="251" t="s">
        <v>1267</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1268</v>
      </c>
      <c r="B1499" s="251" t="s">
        <v>1268</v>
      </c>
      <c r="C1499" s="251" t="s">
        <v>1268</v>
      </c>
      <c r="D1499" s="251" t="s">
        <v>1268</v>
      </c>
      <c r="E1499" s="251" t="s">
        <v>1268</v>
      </c>
      <c r="F1499" s="251" t="s">
        <v>1268</v>
      </c>
      <c r="G1499" s="251" t="s">
        <v>1268</v>
      </c>
      <c r="H1499" s="251" t="s">
        <v>1268</v>
      </c>
      <c r="I1499" s="251" t="s">
        <v>1268</v>
      </c>
      <c r="J1499" s="251" t="s">
        <v>1268</v>
      </c>
      <c r="K1499" s="251" t="s">
        <v>1268</v>
      </c>
      <c r="L1499" s="251" t="s">
        <v>1268</v>
      </c>
      <c r="M1499" s="251" t="s">
        <v>1268</v>
      </c>
      <c r="N1499" s="251" t="s">
        <v>1268</v>
      </c>
      <c r="O1499" s="251" t="s">
        <v>1268</v>
      </c>
      <c r="P1499" s="251" t="s">
        <v>1268</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1269</v>
      </c>
      <c r="B1500" s="251" t="s">
        <v>1269</v>
      </c>
      <c r="C1500" s="251" t="s">
        <v>1269</v>
      </c>
      <c r="D1500" s="251" t="s">
        <v>1269</v>
      </c>
      <c r="E1500" s="251" t="s">
        <v>1269</v>
      </c>
      <c r="F1500" s="251" t="s">
        <v>1269</v>
      </c>
      <c r="G1500" s="251" t="s">
        <v>1269</v>
      </c>
      <c r="H1500" s="251" t="s">
        <v>1269</v>
      </c>
      <c r="I1500" s="251" t="s">
        <v>1269</v>
      </c>
      <c r="J1500" s="251" t="s">
        <v>1269</v>
      </c>
      <c r="K1500" s="251" t="s">
        <v>1269</v>
      </c>
      <c r="L1500" s="251" t="s">
        <v>1269</v>
      </c>
      <c r="M1500" s="251" t="s">
        <v>1269</v>
      </c>
      <c r="N1500" s="251" t="s">
        <v>1269</v>
      </c>
      <c r="O1500" s="251" t="s">
        <v>1269</v>
      </c>
      <c r="P1500" s="251" t="s">
        <v>1269</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1270</v>
      </c>
      <c r="B1501" s="251" t="s">
        <v>1270</v>
      </c>
      <c r="C1501" s="251" t="s">
        <v>1270</v>
      </c>
      <c r="D1501" s="251" t="s">
        <v>1270</v>
      </c>
      <c r="E1501" s="251" t="s">
        <v>1270</v>
      </c>
      <c r="F1501" s="251" t="s">
        <v>1270</v>
      </c>
      <c r="G1501" s="251" t="s">
        <v>1270</v>
      </c>
      <c r="H1501" s="251" t="s">
        <v>1270</v>
      </c>
      <c r="I1501" s="251" t="s">
        <v>1270</v>
      </c>
      <c r="J1501" s="251" t="s">
        <v>1270</v>
      </c>
      <c r="K1501" s="251" t="s">
        <v>1270</v>
      </c>
      <c r="L1501" s="251" t="s">
        <v>1270</v>
      </c>
      <c r="M1501" s="251" t="s">
        <v>1270</v>
      </c>
      <c r="N1501" s="251" t="s">
        <v>1270</v>
      </c>
      <c r="O1501" s="251" t="s">
        <v>1270</v>
      </c>
      <c r="P1501" s="251" t="s">
        <v>1270</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1271</v>
      </c>
      <c r="B1502" s="251" t="s">
        <v>1271</v>
      </c>
      <c r="C1502" s="251" t="s">
        <v>1271</v>
      </c>
      <c r="D1502" s="251" t="s">
        <v>1271</v>
      </c>
      <c r="E1502" s="251" t="s">
        <v>1271</v>
      </c>
      <c r="F1502" s="251" t="s">
        <v>1271</v>
      </c>
      <c r="G1502" s="251" t="s">
        <v>1271</v>
      </c>
      <c r="H1502" s="251" t="s">
        <v>1271</v>
      </c>
      <c r="I1502" s="251" t="s">
        <v>1271</v>
      </c>
      <c r="J1502" s="251" t="s">
        <v>1271</v>
      </c>
      <c r="K1502" s="251" t="s">
        <v>1271</v>
      </c>
      <c r="L1502" s="251" t="s">
        <v>1271</v>
      </c>
      <c r="M1502" s="251" t="s">
        <v>1271</v>
      </c>
      <c r="N1502" s="251" t="s">
        <v>1271</v>
      </c>
      <c r="O1502" s="251" t="s">
        <v>1271</v>
      </c>
      <c r="P1502" s="251" t="s">
        <v>1271</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1272</v>
      </c>
      <c r="B1503" s="251" t="s">
        <v>1272</v>
      </c>
      <c r="C1503" s="251" t="s">
        <v>1272</v>
      </c>
      <c r="D1503" s="251" t="s">
        <v>1272</v>
      </c>
      <c r="E1503" s="251" t="s">
        <v>1272</v>
      </c>
      <c r="F1503" s="251" t="s">
        <v>1272</v>
      </c>
      <c r="G1503" s="251" t="s">
        <v>1272</v>
      </c>
      <c r="H1503" s="251" t="s">
        <v>1272</v>
      </c>
      <c r="I1503" s="251" t="s">
        <v>1272</v>
      </c>
      <c r="J1503" s="251" t="s">
        <v>1272</v>
      </c>
      <c r="K1503" s="251" t="s">
        <v>1272</v>
      </c>
      <c r="L1503" s="251" t="s">
        <v>1272</v>
      </c>
      <c r="M1503" s="251" t="s">
        <v>1272</v>
      </c>
      <c r="N1503" s="251" t="s">
        <v>1272</v>
      </c>
      <c r="O1503" s="251" t="s">
        <v>1272</v>
      </c>
      <c r="P1503" s="251" t="s">
        <v>1272</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203</v>
      </c>
      <c r="B1505" s="254"/>
      <c r="C1505" s="254"/>
      <c r="D1505" s="254"/>
      <c r="E1505" s="254"/>
      <c r="F1505" s="254"/>
      <c r="G1505" s="254"/>
      <c r="H1505" s="254"/>
      <c r="I1505" s="254"/>
      <c r="J1505" s="254"/>
      <c r="K1505" s="254"/>
      <c r="L1505" s="254"/>
      <c r="M1505" s="254"/>
      <c r="N1505" s="254"/>
      <c r="O1505" s="254"/>
      <c r="P1505" s="254"/>
      <c r="Q1505" s="66" t="s">
        <v>194</v>
      </c>
      <c r="R1505" s="255" t="s">
        <v>195</v>
      </c>
      <c r="S1505" s="255"/>
      <c r="T1505" s="255"/>
      <c r="U1505" s="255"/>
      <c r="V1505" s="255"/>
      <c r="W1505" s="255"/>
      <c r="X1505" s="255"/>
      <c r="Y1505" s="255"/>
      <c r="Z1505" s="255"/>
      <c r="AA1505" s="255"/>
      <c r="AB1505" s="255"/>
      <c r="AC1505" s="255"/>
      <c r="AD1505" s="255"/>
      <c r="AE1505" s="255"/>
      <c r="AF1505" s="67" t="s">
        <v>194</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1273</v>
      </c>
      <c r="B1506" s="251" t="s">
        <v>1273</v>
      </c>
      <c r="C1506" s="251" t="s">
        <v>1273</v>
      </c>
      <c r="D1506" s="251" t="s">
        <v>1273</v>
      </c>
      <c r="E1506" s="251" t="s">
        <v>1273</v>
      </c>
      <c r="F1506" s="251" t="s">
        <v>1273</v>
      </c>
      <c r="G1506" s="251" t="s">
        <v>1273</v>
      </c>
      <c r="H1506" s="251" t="s">
        <v>1273</v>
      </c>
      <c r="I1506" s="251" t="s">
        <v>1273</v>
      </c>
      <c r="J1506" s="251" t="s">
        <v>1273</v>
      </c>
      <c r="K1506" s="251" t="s">
        <v>1273</v>
      </c>
      <c r="L1506" s="251" t="s">
        <v>1273</v>
      </c>
      <c r="M1506" s="251" t="s">
        <v>1273</v>
      </c>
      <c r="N1506" s="251" t="s">
        <v>1273</v>
      </c>
      <c r="O1506" s="251" t="s">
        <v>1273</v>
      </c>
      <c r="P1506" s="251" t="s">
        <v>1273</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1274</v>
      </c>
      <c r="B1507" s="251" t="s">
        <v>1274</v>
      </c>
      <c r="C1507" s="251" t="s">
        <v>1274</v>
      </c>
      <c r="D1507" s="251" t="s">
        <v>1274</v>
      </c>
      <c r="E1507" s="251" t="s">
        <v>1274</v>
      </c>
      <c r="F1507" s="251" t="s">
        <v>1274</v>
      </c>
      <c r="G1507" s="251" t="s">
        <v>1274</v>
      </c>
      <c r="H1507" s="251" t="s">
        <v>1274</v>
      </c>
      <c r="I1507" s="251" t="s">
        <v>1274</v>
      </c>
      <c r="J1507" s="251" t="s">
        <v>1274</v>
      </c>
      <c r="K1507" s="251" t="s">
        <v>1274</v>
      </c>
      <c r="L1507" s="251" t="s">
        <v>1274</v>
      </c>
      <c r="M1507" s="251" t="s">
        <v>1274</v>
      </c>
      <c r="N1507" s="251" t="s">
        <v>1274</v>
      </c>
      <c r="O1507" s="251" t="s">
        <v>1274</v>
      </c>
      <c r="P1507" s="251" t="s">
        <v>1274</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1275</v>
      </c>
      <c r="B1508" s="251" t="s">
        <v>1275</v>
      </c>
      <c r="C1508" s="251" t="s">
        <v>1275</v>
      </c>
      <c r="D1508" s="251" t="s">
        <v>1275</v>
      </c>
      <c r="E1508" s="251" t="s">
        <v>1275</v>
      </c>
      <c r="F1508" s="251" t="s">
        <v>1275</v>
      </c>
      <c r="G1508" s="251" t="s">
        <v>1275</v>
      </c>
      <c r="H1508" s="251" t="s">
        <v>1275</v>
      </c>
      <c r="I1508" s="251" t="s">
        <v>1275</v>
      </c>
      <c r="J1508" s="251" t="s">
        <v>1275</v>
      </c>
      <c r="K1508" s="251" t="s">
        <v>1275</v>
      </c>
      <c r="L1508" s="251" t="s">
        <v>1275</v>
      </c>
      <c r="M1508" s="251" t="s">
        <v>1275</v>
      </c>
      <c r="N1508" s="251" t="s">
        <v>1275</v>
      </c>
      <c r="O1508" s="251" t="s">
        <v>1275</v>
      </c>
      <c r="P1508" s="251" t="s">
        <v>1275</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1276</v>
      </c>
      <c r="B1509" s="251" t="s">
        <v>1276</v>
      </c>
      <c r="C1509" s="251" t="s">
        <v>1276</v>
      </c>
      <c r="D1509" s="251" t="s">
        <v>1276</v>
      </c>
      <c r="E1509" s="251" t="s">
        <v>1276</v>
      </c>
      <c r="F1509" s="251" t="s">
        <v>1276</v>
      </c>
      <c r="G1509" s="251" t="s">
        <v>1276</v>
      </c>
      <c r="H1509" s="251" t="s">
        <v>1276</v>
      </c>
      <c r="I1509" s="251" t="s">
        <v>1276</v>
      </c>
      <c r="J1509" s="251" t="s">
        <v>1276</v>
      </c>
      <c r="K1509" s="251" t="s">
        <v>1276</v>
      </c>
      <c r="L1509" s="251" t="s">
        <v>1276</v>
      </c>
      <c r="M1509" s="251" t="s">
        <v>1276</v>
      </c>
      <c r="N1509" s="251" t="s">
        <v>1276</v>
      </c>
      <c r="O1509" s="251" t="s">
        <v>1276</v>
      </c>
      <c r="P1509" s="251" t="s">
        <v>1276</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1277</v>
      </c>
      <c r="B1510" s="251" t="s">
        <v>1277</v>
      </c>
      <c r="C1510" s="251" t="s">
        <v>1277</v>
      </c>
      <c r="D1510" s="251" t="s">
        <v>1277</v>
      </c>
      <c r="E1510" s="251" t="s">
        <v>1277</v>
      </c>
      <c r="F1510" s="251" t="s">
        <v>1277</v>
      </c>
      <c r="G1510" s="251" t="s">
        <v>1277</v>
      </c>
      <c r="H1510" s="251" t="s">
        <v>1277</v>
      </c>
      <c r="I1510" s="251" t="s">
        <v>1277</v>
      </c>
      <c r="J1510" s="251" t="s">
        <v>1277</v>
      </c>
      <c r="K1510" s="251" t="s">
        <v>1277</v>
      </c>
      <c r="L1510" s="251" t="s">
        <v>1277</v>
      </c>
      <c r="M1510" s="251" t="s">
        <v>1277</v>
      </c>
      <c r="N1510" s="251" t="s">
        <v>1277</v>
      </c>
      <c r="O1510" s="251" t="s">
        <v>1277</v>
      </c>
      <c r="P1510" s="251" t="s">
        <v>1277</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1278</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191</v>
      </c>
      <c r="AH1513" s="261"/>
      <c r="AI1513" s="261"/>
      <c r="AJ1513" s="261"/>
      <c r="AK1513" s="68">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1279</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171</v>
      </c>
      <c r="B1518" s="257"/>
      <c r="C1518" s="257"/>
      <c r="D1518" s="257"/>
      <c r="E1518" s="257"/>
      <c r="F1518" s="257"/>
      <c r="G1518" s="257"/>
      <c r="H1518" s="257"/>
      <c r="I1518" s="257"/>
      <c r="J1518" s="257"/>
      <c r="K1518" s="257"/>
      <c r="L1518" s="257"/>
      <c r="M1518" s="257"/>
      <c r="N1518" s="257"/>
      <c r="O1518" s="257"/>
      <c r="P1518" s="257"/>
      <c r="Q1518" s="62" t="s">
        <v>194</v>
      </c>
      <c r="R1518" s="258" t="s">
        <v>195</v>
      </c>
      <c r="S1518" s="258"/>
      <c r="T1518" s="258"/>
      <c r="U1518" s="258"/>
      <c r="V1518" s="258"/>
      <c r="W1518" s="258"/>
      <c r="X1518" s="258"/>
      <c r="Y1518" s="258"/>
      <c r="Z1518" s="258"/>
      <c r="AA1518" s="258"/>
      <c r="AB1518" s="258"/>
      <c r="AC1518" s="258"/>
      <c r="AD1518" s="258"/>
      <c r="AE1518" s="258"/>
      <c r="AF1518" s="63" t="s">
        <v>194</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1045</v>
      </c>
      <c r="B1519" s="251" t="s">
        <v>1045</v>
      </c>
      <c r="C1519" s="251" t="s">
        <v>1045</v>
      </c>
      <c r="D1519" s="251" t="s">
        <v>1045</v>
      </c>
      <c r="E1519" s="251" t="s">
        <v>1045</v>
      </c>
      <c r="F1519" s="251" t="s">
        <v>1045</v>
      </c>
      <c r="G1519" s="251" t="s">
        <v>1045</v>
      </c>
      <c r="H1519" s="251" t="s">
        <v>1045</v>
      </c>
      <c r="I1519" s="251" t="s">
        <v>1045</v>
      </c>
      <c r="J1519" s="251" t="s">
        <v>1045</v>
      </c>
      <c r="K1519" s="251" t="s">
        <v>1045</v>
      </c>
      <c r="L1519" s="251" t="s">
        <v>1045</v>
      </c>
      <c r="M1519" s="251" t="s">
        <v>1045</v>
      </c>
      <c r="N1519" s="251" t="s">
        <v>1045</v>
      </c>
      <c r="O1519" s="251" t="s">
        <v>1045</v>
      </c>
      <c r="P1519" s="251" t="s">
        <v>1045</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1074</v>
      </c>
      <c r="B1520" s="251" t="s">
        <v>1074</v>
      </c>
      <c r="C1520" s="251" t="s">
        <v>1074</v>
      </c>
      <c r="D1520" s="251" t="s">
        <v>1074</v>
      </c>
      <c r="E1520" s="251" t="s">
        <v>1074</v>
      </c>
      <c r="F1520" s="251" t="s">
        <v>1074</v>
      </c>
      <c r="G1520" s="251" t="s">
        <v>1074</v>
      </c>
      <c r="H1520" s="251" t="s">
        <v>1074</v>
      </c>
      <c r="I1520" s="251" t="s">
        <v>1074</v>
      </c>
      <c r="J1520" s="251" t="s">
        <v>1074</v>
      </c>
      <c r="K1520" s="251" t="s">
        <v>1074</v>
      </c>
      <c r="L1520" s="251" t="s">
        <v>1074</v>
      </c>
      <c r="M1520" s="251" t="s">
        <v>1074</v>
      </c>
      <c r="N1520" s="251" t="s">
        <v>1074</v>
      </c>
      <c r="O1520" s="251" t="s">
        <v>1074</v>
      </c>
      <c r="P1520" s="251" t="s">
        <v>1074</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1280</v>
      </c>
      <c r="B1521" s="251" t="s">
        <v>1280</v>
      </c>
      <c r="C1521" s="251" t="s">
        <v>1280</v>
      </c>
      <c r="D1521" s="251" t="s">
        <v>1280</v>
      </c>
      <c r="E1521" s="251" t="s">
        <v>1280</v>
      </c>
      <c r="F1521" s="251" t="s">
        <v>1280</v>
      </c>
      <c r="G1521" s="251" t="s">
        <v>1280</v>
      </c>
      <c r="H1521" s="251" t="s">
        <v>1280</v>
      </c>
      <c r="I1521" s="251" t="s">
        <v>1280</v>
      </c>
      <c r="J1521" s="251" t="s">
        <v>1280</v>
      </c>
      <c r="K1521" s="251" t="s">
        <v>1280</v>
      </c>
      <c r="L1521" s="251" t="s">
        <v>1280</v>
      </c>
      <c r="M1521" s="251" t="s">
        <v>1280</v>
      </c>
      <c r="N1521" s="251" t="s">
        <v>1280</v>
      </c>
      <c r="O1521" s="251" t="s">
        <v>1280</v>
      </c>
      <c r="P1521" s="251" t="s">
        <v>1280</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1281</v>
      </c>
      <c r="B1522" s="251" t="s">
        <v>1281</v>
      </c>
      <c r="C1522" s="251" t="s">
        <v>1281</v>
      </c>
      <c r="D1522" s="251" t="s">
        <v>1281</v>
      </c>
      <c r="E1522" s="251" t="s">
        <v>1281</v>
      </c>
      <c r="F1522" s="251" t="s">
        <v>1281</v>
      </c>
      <c r="G1522" s="251" t="s">
        <v>1281</v>
      </c>
      <c r="H1522" s="251" t="s">
        <v>1281</v>
      </c>
      <c r="I1522" s="251" t="s">
        <v>1281</v>
      </c>
      <c r="J1522" s="251" t="s">
        <v>1281</v>
      </c>
      <c r="K1522" s="251" t="s">
        <v>1281</v>
      </c>
      <c r="L1522" s="251" t="s">
        <v>1281</v>
      </c>
      <c r="M1522" s="251" t="s">
        <v>1281</v>
      </c>
      <c r="N1522" s="251" t="s">
        <v>1281</v>
      </c>
      <c r="O1522" s="251" t="s">
        <v>1281</v>
      </c>
      <c r="P1522" s="251" t="s">
        <v>1281</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1282</v>
      </c>
      <c r="B1523" s="252" t="s">
        <v>1282</v>
      </c>
      <c r="C1523" s="252" t="s">
        <v>1282</v>
      </c>
      <c r="D1523" s="252" t="s">
        <v>1282</v>
      </c>
      <c r="E1523" s="252" t="s">
        <v>1282</v>
      </c>
      <c r="F1523" s="252" t="s">
        <v>1282</v>
      </c>
      <c r="G1523" s="252" t="s">
        <v>1282</v>
      </c>
      <c r="H1523" s="252" t="s">
        <v>1282</v>
      </c>
      <c r="I1523" s="252" t="s">
        <v>1282</v>
      </c>
      <c r="J1523" s="252" t="s">
        <v>1282</v>
      </c>
      <c r="K1523" s="252" t="s">
        <v>1282</v>
      </c>
      <c r="L1523" s="252" t="s">
        <v>1282</v>
      </c>
      <c r="M1523" s="252" t="s">
        <v>1282</v>
      </c>
      <c r="N1523" s="252" t="s">
        <v>1282</v>
      </c>
      <c r="O1523" s="252" t="s">
        <v>1282</v>
      </c>
      <c r="P1523" s="252" t="s">
        <v>1282</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1283</v>
      </c>
      <c r="B1524" s="252" t="s">
        <v>1283</v>
      </c>
      <c r="C1524" s="252" t="s">
        <v>1283</v>
      </c>
      <c r="D1524" s="252" t="s">
        <v>1283</v>
      </c>
      <c r="E1524" s="252" t="s">
        <v>1283</v>
      </c>
      <c r="F1524" s="252" t="s">
        <v>1283</v>
      </c>
      <c r="G1524" s="252" t="s">
        <v>1283</v>
      </c>
      <c r="H1524" s="252" t="s">
        <v>1283</v>
      </c>
      <c r="I1524" s="252" t="s">
        <v>1283</v>
      </c>
      <c r="J1524" s="252" t="s">
        <v>1283</v>
      </c>
      <c r="K1524" s="252" t="s">
        <v>1283</v>
      </c>
      <c r="L1524" s="252" t="s">
        <v>1283</v>
      </c>
      <c r="M1524" s="252" t="s">
        <v>1283</v>
      </c>
      <c r="N1524" s="252" t="s">
        <v>1283</v>
      </c>
      <c r="O1524" s="252" t="s">
        <v>1283</v>
      </c>
      <c r="P1524" s="252" t="s">
        <v>1283</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1284</v>
      </c>
      <c r="B1525" s="251" t="s">
        <v>1284</v>
      </c>
      <c r="C1525" s="251" t="s">
        <v>1284</v>
      </c>
      <c r="D1525" s="251" t="s">
        <v>1284</v>
      </c>
      <c r="E1525" s="251" t="s">
        <v>1284</v>
      </c>
      <c r="F1525" s="251" t="s">
        <v>1284</v>
      </c>
      <c r="G1525" s="251" t="s">
        <v>1284</v>
      </c>
      <c r="H1525" s="251" t="s">
        <v>1284</v>
      </c>
      <c r="I1525" s="251" t="s">
        <v>1284</v>
      </c>
      <c r="J1525" s="251" t="s">
        <v>1284</v>
      </c>
      <c r="K1525" s="251" t="s">
        <v>1284</v>
      </c>
      <c r="L1525" s="251" t="s">
        <v>1284</v>
      </c>
      <c r="M1525" s="251" t="s">
        <v>1284</v>
      </c>
      <c r="N1525" s="251" t="s">
        <v>1284</v>
      </c>
      <c r="O1525" s="251" t="s">
        <v>1284</v>
      </c>
      <c r="P1525" s="251" t="s">
        <v>1284</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1285</v>
      </c>
      <c r="B1526" s="251" t="s">
        <v>1285</v>
      </c>
      <c r="C1526" s="251" t="s">
        <v>1285</v>
      </c>
      <c r="D1526" s="251" t="s">
        <v>1285</v>
      </c>
      <c r="E1526" s="251" t="s">
        <v>1285</v>
      </c>
      <c r="F1526" s="251" t="s">
        <v>1285</v>
      </c>
      <c r="G1526" s="251" t="s">
        <v>1285</v>
      </c>
      <c r="H1526" s="251" t="s">
        <v>1285</v>
      </c>
      <c r="I1526" s="251" t="s">
        <v>1285</v>
      </c>
      <c r="J1526" s="251" t="s">
        <v>1285</v>
      </c>
      <c r="K1526" s="251" t="s">
        <v>1285</v>
      </c>
      <c r="L1526" s="251" t="s">
        <v>1285</v>
      </c>
      <c r="M1526" s="251" t="s">
        <v>1285</v>
      </c>
      <c r="N1526" s="251" t="s">
        <v>1285</v>
      </c>
      <c r="O1526" s="251" t="s">
        <v>1285</v>
      </c>
      <c r="P1526" s="251" t="s">
        <v>1285</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1286</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1287</v>
      </c>
      <c r="B1528" s="251" t="s">
        <v>1287</v>
      </c>
      <c r="C1528" s="251" t="s">
        <v>1287</v>
      </c>
      <c r="D1528" s="251" t="s">
        <v>1287</v>
      </c>
      <c r="E1528" s="251" t="s">
        <v>1287</v>
      </c>
      <c r="F1528" s="251" t="s">
        <v>1287</v>
      </c>
      <c r="G1528" s="251" t="s">
        <v>1287</v>
      </c>
      <c r="H1528" s="251" t="s">
        <v>1287</v>
      </c>
      <c r="I1528" s="251" t="s">
        <v>1287</v>
      </c>
      <c r="J1528" s="251" t="s">
        <v>1287</v>
      </c>
      <c r="K1528" s="251" t="s">
        <v>1287</v>
      </c>
      <c r="L1528" s="251" t="s">
        <v>1287</v>
      </c>
      <c r="M1528" s="251" t="s">
        <v>1287</v>
      </c>
      <c r="N1528" s="251" t="s">
        <v>1287</v>
      </c>
      <c r="O1528" s="251" t="s">
        <v>1287</v>
      </c>
      <c r="P1528" s="251" t="s">
        <v>1287</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1288</v>
      </c>
      <c r="B1529" s="251" t="s">
        <v>1288</v>
      </c>
      <c r="C1529" s="251" t="s">
        <v>1288</v>
      </c>
      <c r="D1529" s="251" t="s">
        <v>1288</v>
      </c>
      <c r="E1529" s="251" t="s">
        <v>1288</v>
      </c>
      <c r="F1529" s="251" t="s">
        <v>1288</v>
      </c>
      <c r="G1529" s="251" t="s">
        <v>1288</v>
      </c>
      <c r="H1529" s="251" t="s">
        <v>1288</v>
      </c>
      <c r="I1529" s="251" t="s">
        <v>1288</v>
      </c>
      <c r="J1529" s="251" t="s">
        <v>1288</v>
      </c>
      <c r="K1529" s="251" t="s">
        <v>1288</v>
      </c>
      <c r="L1529" s="251" t="s">
        <v>1288</v>
      </c>
      <c r="M1529" s="251" t="s">
        <v>1288</v>
      </c>
      <c r="N1529" s="251" t="s">
        <v>1288</v>
      </c>
      <c r="O1529" s="251" t="s">
        <v>1288</v>
      </c>
      <c r="P1529" s="251" t="s">
        <v>1288</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1289</v>
      </c>
      <c r="B1530" s="252" t="s">
        <v>1289</v>
      </c>
      <c r="C1530" s="252" t="s">
        <v>1289</v>
      </c>
      <c r="D1530" s="252" t="s">
        <v>1289</v>
      </c>
      <c r="E1530" s="252" t="s">
        <v>1289</v>
      </c>
      <c r="F1530" s="252" t="s">
        <v>1289</v>
      </c>
      <c r="G1530" s="252" t="s">
        <v>1289</v>
      </c>
      <c r="H1530" s="252" t="s">
        <v>1289</v>
      </c>
      <c r="I1530" s="252" t="s">
        <v>1289</v>
      </c>
      <c r="J1530" s="252" t="s">
        <v>1289</v>
      </c>
      <c r="K1530" s="252" t="s">
        <v>1289</v>
      </c>
      <c r="L1530" s="252" t="s">
        <v>1289</v>
      </c>
      <c r="M1530" s="252" t="s">
        <v>1289</v>
      </c>
      <c r="N1530" s="252" t="s">
        <v>1289</v>
      </c>
      <c r="O1530" s="252" t="s">
        <v>1289</v>
      </c>
      <c r="P1530" s="252" t="s">
        <v>1289</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203</v>
      </c>
      <c r="B1532" s="254"/>
      <c r="C1532" s="254"/>
      <c r="D1532" s="254"/>
      <c r="E1532" s="254"/>
      <c r="F1532" s="254"/>
      <c r="G1532" s="254"/>
      <c r="H1532" s="254"/>
      <c r="I1532" s="254"/>
      <c r="J1532" s="254"/>
      <c r="K1532" s="254"/>
      <c r="L1532" s="254"/>
      <c r="M1532" s="254"/>
      <c r="N1532" s="254"/>
      <c r="O1532" s="254"/>
      <c r="P1532" s="254"/>
      <c r="Q1532" s="66" t="s">
        <v>194</v>
      </c>
      <c r="R1532" s="255" t="s">
        <v>195</v>
      </c>
      <c r="S1532" s="255"/>
      <c r="T1532" s="255"/>
      <c r="U1532" s="255"/>
      <c r="V1532" s="255"/>
      <c r="W1532" s="255"/>
      <c r="X1532" s="255"/>
      <c r="Y1532" s="255"/>
      <c r="Z1532" s="255"/>
      <c r="AA1532" s="255"/>
      <c r="AB1532" s="255"/>
      <c r="AC1532" s="255"/>
      <c r="AD1532" s="255"/>
      <c r="AE1532" s="255"/>
      <c r="AF1532" s="67" t="s">
        <v>194</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1290</v>
      </c>
      <c r="B1533" s="251" t="s">
        <v>1290</v>
      </c>
      <c r="C1533" s="251" t="s">
        <v>1290</v>
      </c>
      <c r="D1533" s="251" t="s">
        <v>1290</v>
      </c>
      <c r="E1533" s="251" t="s">
        <v>1290</v>
      </c>
      <c r="F1533" s="251" t="s">
        <v>1290</v>
      </c>
      <c r="G1533" s="251" t="s">
        <v>1290</v>
      </c>
      <c r="H1533" s="251" t="s">
        <v>1290</v>
      </c>
      <c r="I1533" s="251" t="s">
        <v>1290</v>
      </c>
      <c r="J1533" s="251" t="s">
        <v>1290</v>
      </c>
      <c r="K1533" s="251" t="s">
        <v>1290</v>
      </c>
      <c r="L1533" s="251" t="s">
        <v>1290</v>
      </c>
      <c r="M1533" s="251" t="s">
        <v>1290</v>
      </c>
      <c r="N1533" s="251" t="s">
        <v>1290</v>
      </c>
      <c r="O1533" s="251" t="s">
        <v>1290</v>
      </c>
      <c r="P1533" s="251" t="s">
        <v>1290</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1291</v>
      </c>
      <c r="B1534" s="251" t="s">
        <v>1291</v>
      </c>
      <c r="C1534" s="251" t="s">
        <v>1291</v>
      </c>
      <c r="D1534" s="251" t="s">
        <v>1291</v>
      </c>
      <c r="E1534" s="251" t="s">
        <v>1291</v>
      </c>
      <c r="F1534" s="251" t="s">
        <v>1291</v>
      </c>
      <c r="G1534" s="251" t="s">
        <v>1291</v>
      </c>
      <c r="H1534" s="251" t="s">
        <v>1291</v>
      </c>
      <c r="I1534" s="251" t="s">
        <v>1291</v>
      </c>
      <c r="J1534" s="251" t="s">
        <v>1291</v>
      </c>
      <c r="K1534" s="251" t="s">
        <v>1291</v>
      </c>
      <c r="L1534" s="251" t="s">
        <v>1291</v>
      </c>
      <c r="M1534" s="251" t="s">
        <v>1291</v>
      </c>
      <c r="N1534" s="251" t="s">
        <v>1291</v>
      </c>
      <c r="O1534" s="251" t="s">
        <v>1291</v>
      </c>
      <c r="P1534" s="251" t="s">
        <v>1291</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1292</v>
      </c>
      <c r="B1535" s="251" t="s">
        <v>1292</v>
      </c>
      <c r="C1535" s="251" t="s">
        <v>1292</v>
      </c>
      <c r="D1535" s="251" t="s">
        <v>1292</v>
      </c>
      <c r="E1535" s="251" t="s">
        <v>1292</v>
      </c>
      <c r="F1535" s="251" t="s">
        <v>1292</v>
      </c>
      <c r="G1535" s="251" t="s">
        <v>1292</v>
      </c>
      <c r="H1535" s="251" t="s">
        <v>1292</v>
      </c>
      <c r="I1535" s="251" t="s">
        <v>1292</v>
      </c>
      <c r="J1535" s="251" t="s">
        <v>1292</v>
      </c>
      <c r="K1535" s="251" t="s">
        <v>1292</v>
      </c>
      <c r="L1535" s="251" t="s">
        <v>1292</v>
      </c>
      <c r="M1535" s="251" t="s">
        <v>1292</v>
      </c>
      <c r="N1535" s="251" t="s">
        <v>1292</v>
      </c>
      <c r="O1535" s="251" t="s">
        <v>1292</v>
      </c>
      <c r="P1535" s="251" t="s">
        <v>1292</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1293</v>
      </c>
      <c r="B1536" s="251" t="s">
        <v>1293</v>
      </c>
      <c r="C1536" s="251" t="s">
        <v>1293</v>
      </c>
      <c r="D1536" s="251" t="s">
        <v>1293</v>
      </c>
      <c r="E1536" s="251" t="s">
        <v>1293</v>
      </c>
      <c r="F1536" s="251" t="s">
        <v>1293</v>
      </c>
      <c r="G1536" s="251" t="s">
        <v>1293</v>
      </c>
      <c r="H1536" s="251" t="s">
        <v>1293</v>
      </c>
      <c r="I1536" s="251" t="s">
        <v>1293</v>
      </c>
      <c r="J1536" s="251" t="s">
        <v>1293</v>
      </c>
      <c r="K1536" s="251" t="s">
        <v>1293</v>
      </c>
      <c r="L1536" s="251" t="s">
        <v>1293</v>
      </c>
      <c r="M1536" s="251" t="s">
        <v>1293</v>
      </c>
      <c r="N1536" s="251" t="s">
        <v>1293</v>
      </c>
      <c r="O1536" s="251" t="s">
        <v>1293</v>
      </c>
      <c r="P1536" s="251" t="s">
        <v>1293</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1294</v>
      </c>
      <c r="B1537" s="251" t="s">
        <v>1294</v>
      </c>
      <c r="C1537" s="251" t="s">
        <v>1294</v>
      </c>
      <c r="D1537" s="251" t="s">
        <v>1294</v>
      </c>
      <c r="E1537" s="251" t="s">
        <v>1294</v>
      </c>
      <c r="F1537" s="251" t="s">
        <v>1294</v>
      </c>
      <c r="G1537" s="251" t="s">
        <v>1294</v>
      </c>
      <c r="H1537" s="251" t="s">
        <v>1294</v>
      </c>
      <c r="I1537" s="251" t="s">
        <v>1294</v>
      </c>
      <c r="J1537" s="251" t="s">
        <v>1294</v>
      </c>
      <c r="K1537" s="251" t="s">
        <v>1294</v>
      </c>
      <c r="L1537" s="251" t="s">
        <v>1294</v>
      </c>
      <c r="M1537" s="251" t="s">
        <v>1294</v>
      </c>
      <c r="N1537" s="251" t="s">
        <v>1294</v>
      </c>
      <c r="O1537" s="251" t="s">
        <v>1294</v>
      </c>
      <c r="P1537" s="251" t="s">
        <v>1294</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1295</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191</v>
      </c>
      <c r="AH1540" s="261"/>
      <c r="AI1540" s="261"/>
      <c r="AJ1540" s="261"/>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1296</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171</v>
      </c>
      <c r="B1545" s="257"/>
      <c r="C1545" s="257"/>
      <c r="D1545" s="257"/>
      <c r="E1545" s="257"/>
      <c r="F1545" s="257"/>
      <c r="G1545" s="257"/>
      <c r="H1545" s="257"/>
      <c r="I1545" s="257"/>
      <c r="J1545" s="257"/>
      <c r="K1545" s="257"/>
      <c r="L1545" s="257"/>
      <c r="M1545" s="257"/>
      <c r="N1545" s="257"/>
      <c r="O1545" s="257"/>
      <c r="P1545" s="257"/>
      <c r="Q1545" s="62" t="s">
        <v>194</v>
      </c>
      <c r="R1545" s="258" t="s">
        <v>195</v>
      </c>
      <c r="S1545" s="258"/>
      <c r="T1545" s="258"/>
      <c r="U1545" s="258"/>
      <c r="V1545" s="258"/>
      <c r="W1545" s="258"/>
      <c r="X1545" s="258"/>
      <c r="Y1545" s="258"/>
      <c r="Z1545" s="258"/>
      <c r="AA1545" s="258"/>
      <c r="AB1545" s="258"/>
      <c r="AC1545" s="258"/>
      <c r="AD1545" s="258"/>
      <c r="AE1545" s="258"/>
      <c r="AF1545" s="63" t="s">
        <v>194</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1045</v>
      </c>
      <c r="B1546" s="251" t="s">
        <v>1045</v>
      </c>
      <c r="C1546" s="251" t="s">
        <v>1045</v>
      </c>
      <c r="D1546" s="251" t="s">
        <v>1045</v>
      </c>
      <c r="E1546" s="251" t="s">
        <v>1045</v>
      </c>
      <c r="F1546" s="251" t="s">
        <v>1045</v>
      </c>
      <c r="G1546" s="251" t="s">
        <v>1045</v>
      </c>
      <c r="H1546" s="251" t="s">
        <v>1045</v>
      </c>
      <c r="I1546" s="251" t="s">
        <v>1045</v>
      </c>
      <c r="J1546" s="251" t="s">
        <v>1045</v>
      </c>
      <c r="K1546" s="251" t="s">
        <v>1045</v>
      </c>
      <c r="L1546" s="251" t="s">
        <v>1045</v>
      </c>
      <c r="M1546" s="251" t="s">
        <v>1045</v>
      </c>
      <c r="N1546" s="251" t="s">
        <v>1045</v>
      </c>
      <c r="O1546" s="251" t="s">
        <v>1045</v>
      </c>
      <c r="P1546" s="251" t="s">
        <v>1045</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1047</v>
      </c>
      <c r="B1547" s="251" t="s">
        <v>1047</v>
      </c>
      <c r="C1547" s="251" t="s">
        <v>1047</v>
      </c>
      <c r="D1547" s="251" t="s">
        <v>1047</v>
      </c>
      <c r="E1547" s="251" t="s">
        <v>1047</v>
      </c>
      <c r="F1547" s="251" t="s">
        <v>1047</v>
      </c>
      <c r="G1547" s="251" t="s">
        <v>1047</v>
      </c>
      <c r="H1547" s="251" t="s">
        <v>1047</v>
      </c>
      <c r="I1547" s="251" t="s">
        <v>1047</v>
      </c>
      <c r="J1547" s="251" t="s">
        <v>1047</v>
      </c>
      <c r="K1547" s="251" t="s">
        <v>1047</v>
      </c>
      <c r="L1547" s="251" t="s">
        <v>1047</v>
      </c>
      <c r="M1547" s="251" t="s">
        <v>1047</v>
      </c>
      <c r="N1547" s="251" t="s">
        <v>1047</v>
      </c>
      <c r="O1547" s="251" t="s">
        <v>1047</v>
      </c>
      <c r="P1547" s="251" t="s">
        <v>1047</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1297</v>
      </c>
      <c r="B1548" s="251" t="s">
        <v>1297</v>
      </c>
      <c r="C1548" s="251" t="s">
        <v>1297</v>
      </c>
      <c r="D1548" s="251" t="s">
        <v>1297</v>
      </c>
      <c r="E1548" s="251" t="s">
        <v>1297</v>
      </c>
      <c r="F1548" s="251" t="s">
        <v>1297</v>
      </c>
      <c r="G1548" s="251" t="s">
        <v>1297</v>
      </c>
      <c r="H1548" s="251" t="s">
        <v>1297</v>
      </c>
      <c r="I1548" s="251" t="s">
        <v>1297</v>
      </c>
      <c r="J1548" s="251" t="s">
        <v>1297</v>
      </c>
      <c r="K1548" s="251" t="s">
        <v>1297</v>
      </c>
      <c r="L1548" s="251" t="s">
        <v>1297</v>
      </c>
      <c r="M1548" s="251" t="s">
        <v>1297</v>
      </c>
      <c r="N1548" s="251" t="s">
        <v>1297</v>
      </c>
      <c r="O1548" s="251" t="s">
        <v>1297</v>
      </c>
      <c r="P1548" s="251" t="s">
        <v>1297</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1298</v>
      </c>
      <c r="B1549" s="251" t="s">
        <v>1298</v>
      </c>
      <c r="C1549" s="251" t="s">
        <v>1298</v>
      </c>
      <c r="D1549" s="251" t="s">
        <v>1298</v>
      </c>
      <c r="E1549" s="251" t="s">
        <v>1298</v>
      </c>
      <c r="F1549" s="251" t="s">
        <v>1298</v>
      </c>
      <c r="G1549" s="251" t="s">
        <v>1298</v>
      </c>
      <c r="H1549" s="251" t="s">
        <v>1298</v>
      </c>
      <c r="I1549" s="251" t="s">
        <v>1298</v>
      </c>
      <c r="J1549" s="251" t="s">
        <v>1298</v>
      </c>
      <c r="K1549" s="251" t="s">
        <v>1298</v>
      </c>
      <c r="L1549" s="251" t="s">
        <v>1298</v>
      </c>
      <c r="M1549" s="251" t="s">
        <v>1298</v>
      </c>
      <c r="N1549" s="251" t="s">
        <v>1298</v>
      </c>
      <c r="O1549" s="251" t="s">
        <v>1298</v>
      </c>
      <c r="P1549" s="251" t="s">
        <v>1298</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1299</v>
      </c>
      <c r="B1550" s="252" t="s">
        <v>1299</v>
      </c>
      <c r="C1550" s="252" t="s">
        <v>1299</v>
      </c>
      <c r="D1550" s="252" t="s">
        <v>1299</v>
      </c>
      <c r="E1550" s="252" t="s">
        <v>1299</v>
      </c>
      <c r="F1550" s="252" t="s">
        <v>1299</v>
      </c>
      <c r="G1550" s="252" t="s">
        <v>1299</v>
      </c>
      <c r="H1550" s="252" t="s">
        <v>1299</v>
      </c>
      <c r="I1550" s="252" t="s">
        <v>1299</v>
      </c>
      <c r="J1550" s="252" t="s">
        <v>1299</v>
      </c>
      <c r="K1550" s="252" t="s">
        <v>1299</v>
      </c>
      <c r="L1550" s="252" t="s">
        <v>1299</v>
      </c>
      <c r="M1550" s="252" t="s">
        <v>1299</v>
      </c>
      <c r="N1550" s="252" t="s">
        <v>1299</v>
      </c>
      <c r="O1550" s="252" t="s">
        <v>1299</v>
      </c>
      <c r="P1550" s="252" t="s">
        <v>1299</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1300</v>
      </c>
      <c r="B1551" s="252" t="s">
        <v>1300</v>
      </c>
      <c r="C1551" s="252" t="s">
        <v>1300</v>
      </c>
      <c r="D1551" s="252" t="s">
        <v>1300</v>
      </c>
      <c r="E1551" s="252" t="s">
        <v>1300</v>
      </c>
      <c r="F1551" s="252" t="s">
        <v>1300</v>
      </c>
      <c r="G1551" s="252" t="s">
        <v>1300</v>
      </c>
      <c r="H1551" s="252" t="s">
        <v>1300</v>
      </c>
      <c r="I1551" s="252" t="s">
        <v>1300</v>
      </c>
      <c r="J1551" s="252" t="s">
        <v>1300</v>
      </c>
      <c r="K1551" s="252" t="s">
        <v>1300</v>
      </c>
      <c r="L1551" s="252" t="s">
        <v>1300</v>
      </c>
      <c r="M1551" s="252" t="s">
        <v>1300</v>
      </c>
      <c r="N1551" s="252" t="s">
        <v>1300</v>
      </c>
      <c r="O1551" s="252" t="s">
        <v>1300</v>
      </c>
      <c r="P1551" s="252" t="s">
        <v>1300</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1301</v>
      </c>
      <c r="B1552" s="251" t="s">
        <v>1301</v>
      </c>
      <c r="C1552" s="251" t="s">
        <v>1301</v>
      </c>
      <c r="D1552" s="251" t="s">
        <v>1301</v>
      </c>
      <c r="E1552" s="251" t="s">
        <v>1301</v>
      </c>
      <c r="F1552" s="251" t="s">
        <v>1301</v>
      </c>
      <c r="G1552" s="251" t="s">
        <v>1301</v>
      </c>
      <c r="H1552" s="251" t="s">
        <v>1301</v>
      </c>
      <c r="I1552" s="251" t="s">
        <v>1301</v>
      </c>
      <c r="J1552" s="251" t="s">
        <v>1301</v>
      </c>
      <c r="K1552" s="251" t="s">
        <v>1301</v>
      </c>
      <c r="L1552" s="251" t="s">
        <v>1301</v>
      </c>
      <c r="M1552" s="251" t="s">
        <v>1301</v>
      </c>
      <c r="N1552" s="251" t="s">
        <v>1301</v>
      </c>
      <c r="O1552" s="251" t="s">
        <v>1301</v>
      </c>
      <c r="P1552" s="251" t="s">
        <v>1301</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1302</v>
      </c>
      <c r="B1553" s="251" t="s">
        <v>1302</v>
      </c>
      <c r="C1553" s="251" t="s">
        <v>1302</v>
      </c>
      <c r="D1553" s="251" t="s">
        <v>1302</v>
      </c>
      <c r="E1553" s="251" t="s">
        <v>1302</v>
      </c>
      <c r="F1553" s="251" t="s">
        <v>1302</v>
      </c>
      <c r="G1553" s="251" t="s">
        <v>1302</v>
      </c>
      <c r="H1553" s="251" t="s">
        <v>1302</v>
      </c>
      <c r="I1553" s="251" t="s">
        <v>1302</v>
      </c>
      <c r="J1553" s="251" t="s">
        <v>1302</v>
      </c>
      <c r="K1553" s="251" t="s">
        <v>1302</v>
      </c>
      <c r="L1553" s="251" t="s">
        <v>1302</v>
      </c>
      <c r="M1553" s="251" t="s">
        <v>1302</v>
      </c>
      <c r="N1553" s="251" t="s">
        <v>1302</v>
      </c>
      <c r="O1553" s="251" t="s">
        <v>1302</v>
      </c>
      <c r="P1553" s="251" t="s">
        <v>1302</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1303</v>
      </c>
      <c r="B1554" s="251" t="s">
        <v>1303</v>
      </c>
      <c r="C1554" s="251" t="s">
        <v>1303</v>
      </c>
      <c r="D1554" s="251" t="s">
        <v>1303</v>
      </c>
      <c r="E1554" s="251" t="s">
        <v>1303</v>
      </c>
      <c r="F1554" s="251" t="s">
        <v>1303</v>
      </c>
      <c r="G1554" s="251" t="s">
        <v>1303</v>
      </c>
      <c r="H1554" s="251" t="s">
        <v>1303</v>
      </c>
      <c r="I1554" s="251" t="s">
        <v>1303</v>
      </c>
      <c r="J1554" s="251" t="s">
        <v>1303</v>
      </c>
      <c r="K1554" s="251" t="s">
        <v>1303</v>
      </c>
      <c r="L1554" s="251" t="s">
        <v>1303</v>
      </c>
      <c r="M1554" s="251" t="s">
        <v>1303</v>
      </c>
      <c r="N1554" s="251" t="s">
        <v>1303</v>
      </c>
      <c r="O1554" s="251" t="s">
        <v>1303</v>
      </c>
      <c r="P1554" s="251" t="s">
        <v>1303</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1304</v>
      </c>
      <c r="B1555" s="251" t="s">
        <v>1304</v>
      </c>
      <c r="C1555" s="251" t="s">
        <v>1304</v>
      </c>
      <c r="D1555" s="251" t="s">
        <v>1304</v>
      </c>
      <c r="E1555" s="251" t="s">
        <v>1304</v>
      </c>
      <c r="F1555" s="251" t="s">
        <v>1304</v>
      </c>
      <c r="G1555" s="251" t="s">
        <v>1304</v>
      </c>
      <c r="H1555" s="251" t="s">
        <v>1304</v>
      </c>
      <c r="I1555" s="251" t="s">
        <v>1304</v>
      </c>
      <c r="J1555" s="251" t="s">
        <v>1304</v>
      </c>
      <c r="K1555" s="251" t="s">
        <v>1304</v>
      </c>
      <c r="L1555" s="251" t="s">
        <v>1304</v>
      </c>
      <c r="M1555" s="251" t="s">
        <v>1304</v>
      </c>
      <c r="N1555" s="251" t="s">
        <v>1304</v>
      </c>
      <c r="O1555" s="251" t="s">
        <v>1304</v>
      </c>
      <c r="P1555" s="251" t="s">
        <v>1304</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203</v>
      </c>
      <c r="B1557" s="254"/>
      <c r="C1557" s="254"/>
      <c r="D1557" s="254"/>
      <c r="E1557" s="254"/>
      <c r="F1557" s="254"/>
      <c r="G1557" s="254"/>
      <c r="H1557" s="254"/>
      <c r="I1557" s="254"/>
      <c r="J1557" s="254"/>
      <c r="K1557" s="254"/>
      <c r="L1557" s="254"/>
      <c r="M1557" s="254"/>
      <c r="N1557" s="254"/>
      <c r="O1557" s="254"/>
      <c r="P1557" s="254"/>
      <c r="Q1557" s="66" t="s">
        <v>194</v>
      </c>
      <c r="R1557" s="255" t="s">
        <v>195</v>
      </c>
      <c r="S1557" s="255"/>
      <c r="T1557" s="255"/>
      <c r="U1557" s="255"/>
      <c r="V1557" s="255"/>
      <c r="W1557" s="255"/>
      <c r="X1557" s="255"/>
      <c r="Y1557" s="255"/>
      <c r="Z1557" s="255"/>
      <c r="AA1557" s="255"/>
      <c r="AB1557" s="255"/>
      <c r="AC1557" s="255"/>
      <c r="AD1557" s="255"/>
      <c r="AE1557" s="255"/>
      <c r="AF1557" s="67" t="s">
        <v>194</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1068</v>
      </c>
      <c r="B1558" s="251" t="s">
        <v>1068</v>
      </c>
      <c r="C1558" s="251" t="s">
        <v>1068</v>
      </c>
      <c r="D1558" s="251" t="s">
        <v>1068</v>
      </c>
      <c r="E1558" s="251" t="s">
        <v>1068</v>
      </c>
      <c r="F1558" s="251" t="s">
        <v>1068</v>
      </c>
      <c r="G1558" s="251" t="s">
        <v>1068</v>
      </c>
      <c r="H1558" s="251" t="s">
        <v>1068</v>
      </c>
      <c r="I1558" s="251" t="s">
        <v>1068</v>
      </c>
      <c r="J1558" s="251" t="s">
        <v>1068</v>
      </c>
      <c r="K1558" s="251" t="s">
        <v>1068</v>
      </c>
      <c r="L1558" s="251" t="s">
        <v>1068</v>
      </c>
      <c r="M1558" s="251" t="s">
        <v>1068</v>
      </c>
      <c r="N1558" s="251" t="s">
        <v>1068</v>
      </c>
      <c r="O1558" s="251" t="s">
        <v>1068</v>
      </c>
      <c r="P1558" s="251" t="s">
        <v>1068</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1069</v>
      </c>
      <c r="B1559" s="251" t="s">
        <v>1069</v>
      </c>
      <c r="C1559" s="251" t="s">
        <v>1069</v>
      </c>
      <c r="D1559" s="251" t="s">
        <v>1069</v>
      </c>
      <c r="E1559" s="251" t="s">
        <v>1069</v>
      </c>
      <c r="F1559" s="251" t="s">
        <v>1069</v>
      </c>
      <c r="G1559" s="251" t="s">
        <v>1069</v>
      </c>
      <c r="H1559" s="251" t="s">
        <v>1069</v>
      </c>
      <c r="I1559" s="251" t="s">
        <v>1069</v>
      </c>
      <c r="J1559" s="251" t="s">
        <v>1069</v>
      </c>
      <c r="K1559" s="251" t="s">
        <v>1069</v>
      </c>
      <c r="L1559" s="251" t="s">
        <v>1069</v>
      </c>
      <c r="M1559" s="251" t="s">
        <v>1069</v>
      </c>
      <c r="N1559" s="251" t="s">
        <v>1069</v>
      </c>
      <c r="O1559" s="251" t="s">
        <v>1069</v>
      </c>
      <c r="P1559" s="251" t="s">
        <v>1069</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1070</v>
      </c>
      <c r="B1560" s="251" t="s">
        <v>1070</v>
      </c>
      <c r="C1560" s="251" t="s">
        <v>1070</v>
      </c>
      <c r="D1560" s="251" t="s">
        <v>1070</v>
      </c>
      <c r="E1560" s="251" t="s">
        <v>1070</v>
      </c>
      <c r="F1560" s="251" t="s">
        <v>1070</v>
      </c>
      <c r="G1560" s="251" t="s">
        <v>1070</v>
      </c>
      <c r="H1560" s="251" t="s">
        <v>1070</v>
      </c>
      <c r="I1560" s="251" t="s">
        <v>1070</v>
      </c>
      <c r="J1560" s="251" t="s">
        <v>1070</v>
      </c>
      <c r="K1560" s="251" t="s">
        <v>1070</v>
      </c>
      <c r="L1560" s="251" t="s">
        <v>1070</v>
      </c>
      <c r="M1560" s="251" t="s">
        <v>1070</v>
      </c>
      <c r="N1560" s="251" t="s">
        <v>1070</v>
      </c>
      <c r="O1560" s="251" t="s">
        <v>1070</v>
      </c>
      <c r="P1560" s="251" t="s">
        <v>1070</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1071</v>
      </c>
      <c r="B1561" s="251" t="s">
        <v>1071</v>
      </c>
      <c r="C1561" s="251" t="s">
        <v>1071</v>
      </c>
      <c r="D1561" s="251" t="s">
        <v>1071</v>
      </c>
      <c r="E1561" s="251" t="s">
        <v>1071</v>
      </c>
      <c r="F1561" s="251" t="s">
        <v>1071</v>
      </c>
      <c r="G1561" s="251" t="s">
        <v>1071</v>
      </c>
      <c r="H1561" s="251" t="s">
        <v>1071</v>
      </c>
      <c r="I1561" s="251" t="s">
        <v>1071</v>
      </c>
      <c r="J1561" s="251" t="s">
        <v>1071</v>
      </c>
      <c r="K1561" s="251" t="s">
        <v>1071</v>
      </c>
      <c r="L1561" s="251" t="s">
        <v>1071</v>
      </c>
      <c r="M1561" s="251" t="s">
        <v>1071</v>
      </c>
      <c r="N1561" s="251" t="s">
        <v>1071</v>
      </c>
      <c r="O1561" s="251" t="s">
        <v>1071</v>
      </c>
      <c r="P1561" s="251" t="s">
        <v>1071</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1305</v>
      </c>
      <c r="B1562" s="251" t="s">
        <v>1305</v>
      </c>
      <c r="C1562" s="251" t="s">
        <v>1305</v>
      </c>
      <c r="D1562" s="251" t="s">
        <v>1305</v>
      </c>
      <c r="E1562" s="251" t="s">
        <v>1305</v>
      </c>
      <c r="F1562" s="251" t="s">
        <v>1305</v>
      </c>
      <c r="G1562" s="251" t="s">
        <v>1305</v>
      </c>
      <c r="H1562" s="251" t="s">
        <v>1305</v>
      </c>
      <c r="I1562" s="251" t="s">
        <v>1305</v>
      </c>
      <c r="J1562" s="251" t="s">
        <v>1305</v>
      </c>
      <c r="K1562" s="251" t="s">
        <v>1305</v>
      </c>
      <c r="L1562" s="251" t="s">
        <v>1305</v>
      </c>
      <c r="M1562" s="251" t="s">
        <v>1305</v>
      </c>
      <c r="N1562" s="251" t="s">
        <v>1305</v>
      </c>
      <c r="O1562" s="251" t="s">
        <v>1305</v>
      </c>
      <c r="P1562" s="251" t="s">
        <v>1305</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1306</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191</v>
      </c>
      <c r="AH1565" s="261"/>
      <c r="AI1565" s="261"/>
      <c r="AJ1565" s="261"/>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1296</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171</v>
      </c>
      <c r="B1570" s="257"/>
      <c r="C1570" s="257"/>
      <c r="D1570" s="257"/>
      <c r="E1570" s="257"/>
      <c r="F1570" s="257"/>
      <c r="G1570" s="257"/>
      <c r="H1570" s="257"/>
      <c r="I1570" s="257"/>
      <c r="J1570" s="257"/>
      <c r="K1570" s="257"/>
      <c r="L1570" s="257"/>
      <c r="M1570" s="257"/>
      <c r="N1570" s="257"/>
      <c r="O1570" s="257"/>
      <c r="P1570" s="257"/>
      <c r="Q1570" s="62" t="s">
        <v>194</v>
      </c>
      <c r="R1570" s="258" t="s">
        <v>195</v>
      </c>
      <c r="S1570" s="258"/>
      <c r="T1570" s="258"/>
      <c r="U1570" s="258"/>
      <c r="V1570" s="258"/>
      <c r="W1570" s="258"/>
      <c r="X1570" s="258"/>
      <c r="Y1570" s="258"/>
      <c r="Z1570" s="258"/>
      <c r="AA1570" s="258"/>
      <c r="AB1570" s="258"/>
      <c r="AC1570" s="258"/>
      <c r="AD1570" s="258"/>
      <c r="AE1570" s="258"/>
      <c r="AF1570" s="63" t="s">
        <v>194</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1045</v>
      </c>
      <c r="B1571" s="251" t="s">
        <v>1045</v>
      </c>
      <c r="C1571" s="251" t="s">
        <v>1045</v>
      </c>
      <c r="D1571" s="251" t="s">
        <v>1045</v>
      </c>
      <c r="E1571" s="251" t="s">
        <v>1045</v>
      </c>
      <c r="F1571" s="251" t="s">
        <v>1045</v>
      </c>
      <c r="G1571" s="251" t="s">
        <v>1045</v>
      </c>
      <c r="H1571" s="251" t="s">
        <v>1045</v>
      </c>
      <c r="I1571" s="251" t="s">
        <v>1045</v>
      </c>
      <c r="J1571" s="251" t="s">
        <v>1045</v>
      </c>
      <c r="K1571" s="251" t="s">
        <v>1045</v>
      </c>
      <c r="L1571" s="251" t="s">
        <v>1045</v>
      </c>
      <c r="M1571" s="251" t="s">
        <v>1045</v>
      </c>
      <c r="N1571" s="251" t="s">
        <v>1045</v>
      </c>
      <c r="O1571" s="251" t="s">
        <v>1045</v>
      </c>
      <c r="P1571" s="251" t="s">
        <v>1045</v>
      </c>
      <c r="Q1571" s="64">
        <v>2</v>
      </c>
      <c r="R1571" s="252"/>
      <c r="S1571" s="252"/>
      <c r="T1571" s="252"/>
      <c r="U1571" s="252"/>
      <c r="V1571" s="252"/>
      <c r="W1571" s="252"/>
      <c r="X1571" s="252"/>
      <c r="Y1571" s="252"/>
      <c r="Z1571" s="252"/>
      <c r="AA1571" s="252"/>
      <c r="AB1571" s="252"/>
      <c r="AC1571" s="252"/>
      <c r="AD1571" s="252"/>
      <c r="AE1571" s="252"/>
      <c r="AF1571" s="64">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1047</v>
      </c>
      <c r="B1572" s="251" t="s">
        <v>1047</v>
      </c>
      <c r="C1572" s="251" t="s">
        <v>1047</v>
      </c>
      <c r="D1572" s="251" t="s">
        <v>1047</v>
      </c>
      <c r="E1572" s="251" t="s">
        <v>1047</v>
      </c>
      <c r="F1572" s="251" t="s">
        <v>1047</v>
      </c>
      <c r="G1572" s="251" t="s">
        <v>1047</v>
      </c>
      <c r="H1572" s="251" t="s">
        <v>1047</v>
      </c>
      <c r="I1572" s="251" t="s">
        <v>1047</v>
      </c>
      <c r="J1572" s="251" t="s">
        <v>1047</v>
      </c>
      <c r="K1572" s="251" t="s">
        <v>1047</v>
      </c>
      <c r="L1572" s="251" t="s">
        <v>1047</v>
      </c>
      <c r="M1572" s="251" t="s">
        <v>1047</v>
      </c>
      <c r="N1572" s="251" t="s">
        <v>1047</v>
      </c>
      <c r="O1572" s="251" t="s">
        <v>1047</v>
      </c>
      <c r="P1572" s="251" t="s">
        <v>1047</v>
      </c>
      <c r="Q1572" s="64">
        <v>2</v>
      </c>
      <c r="R1572" s="253"/>
      <c r="S1572" s="253"/>
      <c r="T1572" s="253"/>
      <c r="U1572" s="253"/>
      <c r="V1572" s="253"/>
      <c r="W1572" s="253"/>
      <c r="X1572" s="253"/>
      <c r="Y1572" s="253"/>
      <c r="Z1572" s="253"/>
      <c r="AA1572" s="253"/>
      <c r="AB1572" s="253"/>
      <c r="AC1572" s="253"/>
      <c r="AD1572" s="253"/>
      <c r="AE1572" s="253"/>
      <c r="AF1572" s="64">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1307</v>
      </c>
      <c r="B1573" s="251" t="s">
        <v>1307</v>
      </c>
      <c r="C1573" s="251" t="s">
        <v>1307</v>
      </c>
      <c r="D1573" s="251" t="s">
        <v>1307</v>
      </c>
      <c r="E1573" s="251" t="s">
        <v>1307</v>
      </c>
      <c r="F1573" s="251" t="s">
        <v>1307</v>
      </c>
      <c r="G1573" s="251" t="s">
        <v>1307</v>
      </c>
      <c r="H1573" s="251" t="s">
        <v>1307</v>
      </c>
      <c r="I1573" s="251" t="s">
        <v>1307</v>
      </c>
      <c r="J1573" s="251" t="s">
        <v>1307</v>
      </c>
      <c r="K1573" s="251" t="s">
        <v>1307</v>
      </c>
      <c r="L1573" s="251" t="s">
        <v>1307</v>
      </c>
      <c r="M1573" s="251" t="s">
        <v>1307</v>
      </c>
      <c r="N1573" s="251" t="s">
        <v>1307</v>
      </c>
      <c r="O1573" s="251" t="s">
        <v>1307</v>
      </c>
      <c r="P1573" s="251" t="s">
        <v>1307</v>
      </c>
      <c r="Q1573" s="64">
        <v>2</v>
      </c>
      <c r="R1573" s="253"/>
      <c r="S1573" s="253"/>
      <c r="T1573" s="253"/>
      <c r="U1573" s="253"/>
      <c r="V1573" s="253"/>
      <c r="W1573" s="253"/>
      <c r="X1573" s="253"/>
      <c r="Y1573" s="253"/>
      <c r="Z1573" s="253"/>
      <c r="AA1573" s="253"/>
      <c r="AB1573" s="253"/>
      <c r="AC1573" s="253"/>
      <c r="AD1573" s="253"/>
      <c r="AE1573" s="253"/>
      <c r="AF1573" s="64">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1308</v>
      </c>
      <c r="B1574" s="251" t="s">
        <v>1308</v>
      </c>
      <c r="C1574" s="251" t="s">
        <v>1308</v>
      </c>
      <c r="D1574" s="251" t="s">
        <v>1308</v>
      </c>
      <c r="E1574" s="251" t="s">
        <v>1308</v>
      </c>
      <c r="F1574" s="251" t="s">
        <v>1308</v>
      </c>
      <c r="G1574" s="251" t="s">
        <v>1308</v>
      </c>
      <c r="H1574" s="251" t="s">
        <v>1308</v>
      </c>
      <c r="I1574" s="251" t="s">
        <v>1308</v>
      </c>
      <c r="J1574" s="251" t="s">
        <v>1308</v>
      </c>
      <c r="K1574" s="251" t="s">
        <v>1308</v>
      </c>
      <c r="L1574" s="251" t="s">
        <v>1308</v>
      </c>
      <c r="M1574" s="251" t="s">
        <v>1308</v>
      </c>
      <c r="N1574" s="251" t="s">
        <v>1308</v>
      </c>
      <c r="O1574" s="251" t="s">
        <v>1308</v>
      </c>
      <c r="P1574" s="251" t="s">
        <v>1308</v>
      </c>
      <c r="Q1574" s="64">
        <v>2</v>
      </c>
      <c r="R1574" s="253"/>
      <c r="S1574" s="253"/>
      <c r="T1574" s="253"/>
      <c r="U1574" s="253"/>
      <c r="V1574" s="253"/>
      <c r="W1574" s="253"/>
      <c r="X1574" s="253"/>
      <c r="Y1574" s="253"/>
      <c r="Z1574" s="253"/>
      <c r="AA1574" s="253"/>
      <c r="AB1574" s="253"/>
      <c r="AC1574" s="253"/>
      <c r="AD1574" s="253"/>
      <c r="AE1574" s="253"/>
      <c r="AF1574" s="64">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1309</v>
      </c>
      <c r="B1575" s="252" t="s">
        <v>1309</v>
      </c>
      <c r="C1575" s="252" t="s">
        <v>1309</v>
      </c>
      <c r="D1575" s="252" t="s">
        <v>1309</v>
      </c>
      <c r="E1575" s="252" t="s">
        <v>1309</v>
      </c>
      <c r="F1575" s="252" t="s">
        <v>1309</v>
      </c>
      <c r="G1575" s="252" t="s">
        <v>1309</v>
      </c>
      <c r="H1575" s="252" t="s">
        <v>1309</v>
      </c>
      <c r="I1575" s="252" t="s">
        <v>1309</v>
      </c>
      <c r="J1575" s="252" t="s">
        <v>1309</v>
      </c>
      <c r="K1575" s="252" t="s">
        <v>1309</v>
      </c>
      <c r="L1575" s="252" t="s">
        <v>1309</v>
      </c>
      <c r="M1575" s="252" t="s">
        <v>1309</v>
      </c>
      <c r="N1575" s="252" t="s">
        <v>1309</v>
      </c>
      <c r="O1575" s="252" t="s">
        <v>1309</v>
      </c>
      <c r="P1575" s="252" t="s">
        <v>1309</v>
      </c>
      <c r="Q1575" s="64">
        <v>2</v>
      </c>
      <c r="R1575" s="253"/>
      <c r="S1575" s="253"/>
      <c r="T1575" s="253"/>
      <c r="U1575" s="253"/>
      <c r="V1575" s="253"/>
      <c r="W1575" s="253"/>
      <c r="X1575" s="253"/>
      <c r="Y1575" s="253"/>
      <c r="Z1575" s="253"/>
      <c r="AA1575" s="253"/>
      <c r="AB1575" s="253"/>
      <c r="AC1575" s="253"/>
      <c r="AD1575" s="253"/>
      <c r="AE1575" s="253"/>
      <c r="AF1575" s="64">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1310</v>
      </c>
      <c r="B1576" s="252" t="s">
        <v>1310</v>
      </c>
      <c r="C1576" s="252" t="s">
        <v>1310</v>
      </c>
      <c r="D1576" s="252" t="s">
        <v>1310</v>
      </c>
      <c r="E1576" s="252" t="s">
        <v>1310</v>
      </c>
      <c r="F1576" s="252" t="s">
        <v>1310</v>
      </c>
      <c r="G1576" s="252" t="s">
        <v>1310</v>
      </c>
      <c r="H1576" s="252" t="s">
        <v>1310</v>
      </c>
      <c r="I1576" s="252" t="s">
        <v>1310</v>
      </c>
      <c r="J1576" s="252" t="s">
        <v>1310</v>
      </c>
      <c r="K1576" s="252" t="s">
        <v>1310</v>
      </c>
      <c r="L1576" s="252" t="s">
        <v>1310</v>
      </c>
      <c r="M1576" s="252" t="s">
        <v>1310</v>
      </c>
      <c r="N1576" s="252" t="s">
        <v>1310</v>
      </c>
      <c r="O1576" s="252" t="s">
        <v>1310</v>
      </c>
      <c r="P1576" s="252" t="s">
        <v>1310</v>
      </c>
      <c r="Q1576" s="64">
        <v>2</v>
      </c>
      <c r="R1576" s="252"/>
      <c r="S1576" s="252"/>
      <c r="T1576" s="252"/>
      <c r="U1576" s="252"/>
      <c r="V1576" s="252"/>
      <c r="W1576" s="252"/>
      <c r="X1576" s="252"/>
      <c r="Y1576" s="252"/>
      <c r="Z1576" s="252"/>
      <c r="AA1576" s="252"/>
      <c r="AB1576" s="252"/>
      <c r="AC1576" s="252"/>
      <c r="AD1576" s="252"/>
      <c r="AE1576" s="252"/>
      <c r="AF1576" s="64">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1311</v>
      </c>
      <c r="B1577" s="251" t="s">
        <v>1311</v>
      </c>
      <c r="C1577" s="251" t="s">
        <v>1311</v>
      </c>
      <c r="D1577" s="251" t="s">
        <v>1311</v>
      </c>
      <c r="E1577" s="251" t="s">
        <v>1311</v>
      </c>
      <c r="F1577" s="251" t="s">
        <v>1311</v>
      </c>
      <c r="G1577" s="251" t="s">
        <v>1311</v>
      </c>
      <c r="H1577" s="251" t="s">
        <v>1311</v>
      </c>
      <c r="I1577" s="251" t="s">
        <v>1311</v>
      </c>
      <c r="J1577" s="251" t="s">
        <v>1311</v>
      </c>
      <c r="K1577" s="251" t="s">
        <v>1311</v>
      </c>
      <c r="L1577" s="251" t="s">
        <v>1311</v>
      </c>
      <c r="M1577" s="251" t="s">
        <v>1311</v>
      </c>
      <c r="N1577" s="251" t="s">
        <v>1311</v>
      </c>
      <c r="O1577" s="251" t="s">
        <v>1311</v>
      </c>
      <c r="P1577" s="251" t="s">
        <v>1311</v>
      </c>
      <c r="Q1577" s="64">
        <v>2</v>
      </c>
      <c r="R1577" s="252"/>
      <c r="S1577" s="252"/>
      <c r="T1577" s="252"/>
      <c r="U1577" s="252"/>
      <c r="V1577" s="252"/>
      <c r="W1577" s="252"/>
      <c r="X1577" s="252"/>
      <c r="Y1577" s="252"/>
      <c r="Z1577" s="252"/>
      <c r="AA1577" s="252"/>
      <c r="AB1577" s="252"/>
      <c r="AC1577" s="252"/>
      <c r="AD1577" s="252"/>
      <c r="AE1577" s="252"/>
      <c r="AF1577" s="64">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1312</v>
      </c>
      <c r="B1578" s="251" t="s">
        <v>1312</v>
      </c>
      <c r="C1578" s="251" t="s">
        <v>1312</v>
      </c>
      <c r="D1578" s="251" t="s">
        <v>1312</v>
      </c>
      <c r="E1578" s="251" t="s">
        <v>1312</v>
      </c>
      <c r="F1578" s="251" t="s">
        <v>1312</v>
      </c>
      <c r="G1578" s="251" t="s">
        <v>1312</v>
      </c>
      <c r="H1578" s="251" t="s">
        <v>1312</v>
      </c>
      <c r="I1578" s="251" t="s">
        <v>1312</v>
      </c>
      <c r="J1578" s="251" t="s">
        <v>1312</v>
      </c>
      <c r="K1578" s="251" t="s">
        <v>1312</v>
      </c>
      <c r="L1578" s="251" t="s">
        <v>1312</v>
      </c>
      <c r="M1578" s="251" t="s">
        <v>1312</v>
      </c>
      <c r="N1578" s="251" t="s">
        <v>1312</v>
      </c>
      <c r="O1578" s="251" t="s">
        <v>1312</v>
      </c>
      <c r="P1578" s="251" t="s">
        <v>1312</v>
      </c>
      <c r="Q1578" s="64">
        <v>2</v>
      </c>
      <c r="R1578" s="252"/>
      <c r="S1578" s="252"/>
      <c r="T1578" s="252"/>
      <c r="U1578" s="252"/>
      <c r="V1578" s="252"/>
      <c r="W1578" s="252"/>
      <c r="X1578" s="252"/>
      <c r="Y1578" s="252"/>
      <c r="Z1578" s="252"/>
      <c r="AA1578" s="252"/>
      <c r="AB1578" s="252"/>
      <c r="AC1578" s="252"/>
      <c r="AD1578" s="252"/>
      <c r="AE1578" s="252"/>
      <c r="AF1578" s="64">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1313</v>
      </c>
      <c r="B1579" s="251" t="s">
        <v>1313</v>
      </c>
      <c r="C1579" s="251" t="s">
        <v>1313</v>
      </c>
      <c r="D1579" s="251" t="s">
        <v>1313</v>
      </c>
      <c r="E1579" s="251" t="s">
        <v>1313</v>
      </c>
      <c r="F1579" s="251" t="s">
        <v>1313</v>
      </c>
      <c r="G1579" s="251" t="s">
        <v>1313</v>
      </c>
      <c r="H1579" s="251" t="s">
        <v>1313</v>
      </c>
      <c r="I1579" s="251" t="s">
        <v>1313</v>
      </c>
      <c r="J1579" s="251" t="s">
        <v>1313</v>
      </c>
      <c r="K1579" s="251" t="s">
        <v>1313</v>
      </c>
      <c r="L1579" s="251" t="s">
        <v>1313</v>
      </c>
      <c r="M1579" s="251" t="s">
        <v>1313</v>
      </c>
      <c r="N1579" s="251" t="s">
        <v>1313</v>
      </c>
      <c r="O1579" s="251" t="s">
        <v>1313</v>
      </c>
      <c r="P1579" s="251" t="s">
        <v>1313</v>
      </c>
      <c r="Q1579" s="64">
        <v>2</v>
      </c>
      <c r="R1579" s="253"/>
      <c r="S1579" s="253"/>
      <c r="T1579" s="253"/>
      <c r="U1579" s="253"/>
      <c r="V1579" s="253"/>
      <c r="W1579" s="253"/>
      <c r="X1579" s="253"/>
      <c r="Y1579" s="253"/>
      <c r="Z1579" s="253"/>
      <c r="AA1579" s="253"/>
      <c r="AB1579" s="253"/>
      <c r="AC1579" s="253"/>
      <c r="AD1579" s="253"/>
      <c r="AE1579" s="253"/>
      <c r="AF1579" s="64">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1314</v>
      </c>
      <c r="B1580" s="251"/>
      <c r="C1580" s="251"/>
      <c r="D1580" s="251"/>
      <c r="E1580" s="251"/>
      <c r="F1580" s="251"/>
      <c r="G1580" s="251"/>
      <c r="H1580" s="251"/>
      <c r="I1580" s="251"/>
      <c r="J1580" s="251"/>
      <c r="K1580" s="251"/>
      <c r="L1580" s="251"/>
      <c r="M1580" s="251"/>
      <c r="N1580" s="251"/>
      <c r="O1580" s="251"/>
      <c r="P1580" s="251"/>
      <c r="Q1580" s="64">
        <v>2</v>
      </c>
      <c r="R1580" s="253"/>
      <c r="S1580" s="253"/>
      <c r="T1580" s="253"/>
      <c r="U1580" s="253"/>
      <c r="V1580" s="253"/>
      <c r="W1580" s="253"/>
      <c r="X1580" s="253"/>
      <c r="Y1580" s="253"/>
      <c r="Z1580" s="253"/>
      <c r="AA1580" s="253"/>
      <c r="AB1580" s="253"/>
      <c r="AC1580" s="253"/>
      <c r="AD1580" s="253"/>
      <c r="AE1580" s="253"/>
      <c r="AF1580" s="64">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1315</v>
      </c>
      <c r="B1581" s="251" t="s">
        <v>1315</v>
      </c>
      <c r="C1581" s="251" t="s">
        <v>1315</v>
      </c>
      <c r="D1581" s="251" t="s">
        <v>1315</v>
      </c>
      <c r="E1581" s="251" t="s">
        <v>1315</v>
      </c>
      <c r="F1581" s="251" t="s">
        <v>1315</v>
      </c>
      <c r="G1581" s="251" t="s">
        <v>1315</v>
      </c>
      <c r="H1581" s="251" t="s">
        <v>1315</v>
      </c>
      <c r="I1581" s="251" t="s">
        <v>1315</v>
      </c>
      <c r="J1581" s="251" t="s">
        <v>1315</v>
      </c>
      <c r="K1581" s="251" t="s">
        <v>1315</v>
      </c>
      <c r="L1581" s="251" t="s">
        <v>1315</v>
      </c>
      <c r="M1581" s="251" t="s">
        <v>1315</v>
      </c>
      <c r="N1581" s="251" t="s">
        <v>1315</v>
      </c>
      <c r="O1581" s="251" t="s">
        <v>1315</v>
      </c>
      <c r="P1581" s="251" t="s">
        <v>1315</v>
      </c>
      <c r="Q1581" s="64">
        <v>2</v>
      </c>
      <c r="R1581" s="253"/>
      <c r="S1581" s="253"/>
      <c r="T1581" s="253"/>
      <c r="U1581" s="253"/>
      <c r="V1581" s="253"/>
      <c r="W1581" s="253"/>
      <c r="X1581" s="253"/>
      <c r="Y1581" s="253"/>
      <c r="Z1581" s="253"/>
      <c r="AA1581" s="253"/>
      <c r="AB1581" s="253"/>
      <c r="AC1581" s="253"/>
      <c r="AD1581" s="253"/>
      <c r="AE1581" s="253"/>
      <c r="AF1581" s="64">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1316</v>
      </c>
      <c r="B1582" s="252" t="s">
        <v>1316</v>
      </c>
      <c r="C1582" s="252" t="s">
        <v>1316</v>
      </c>
      <c r="D1582" s="252" t="s">
        <v>1316</v>
      </c>
      <c r="E1582" s="252" t="s">
        <v>1316</v>
      </c>
      <c r="F1582" s="252" t="s">
        <v>1316</v>
      </c>
      <c r="G1582" s="252" t="s">
        <v>1316</v>
      </c>
      <c r="H1582" s="252" t="s">
        <v>1316</v>
      </c>
      <c r="I1582" s="252" t="s">
        <v>1316</v>
      </c>
      <c r="J1582" s="252" t="s">
        <v>1316</v>
      </c>
      <c r="K1582" s="252" t="s">
        <v>1316</v>
      </c>
      <c r="L1582" s="252" t="s">
        <v>1316</v>
      </c>
      <c r="M1582" s="252" t="s">
        <v>1316</v>
      </c>
      <c r="N1582" s="252" t="s">
        <v>1316</v>
      </c>
      <c r="O1582" s="252" t="s">
        <v>1316</v>
      </c>
      <c r="P1582" s="252" t="s">
        <v>1316</v>
      </c>
      <c r="Q1582" s="64">
        <v>2</v>
      </c>
      <c r="R1582" s="253"/>
      <c r="S1582" s="253"/>
      <c r="T1582" s="253"/>
      <c r="U1582" s="253"/>
      <c r="V1582" s="253"/>
      <c r="W1582" s="253"/>
      <c r="X1582" s="253"/>
      <c r="Y1582" s="253"/>
      <c r="Z1582" s="253"/>
      <c r="AA1582" s="253"/>
      <c r="AB1582" s="253"/>
      <c r="AC1582" s="253"/>
      <c r="AD1582" s="253"/>
      <c r="AE1582" s="253"/>
      <c r="AF1582" s="64">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1317</v>
      </c>
      <c r="B1583" s="252" t="s">
        <v>1317</v>
      </c>
      <c r="C1583" s="252" t="s">
        <v>1317</v>
      </c>
      <c r="D1583" s="252" t="s">
        <v>1317</v>
      </c>
      <c r="E1583" s="252" t="s">
        <v>1317</v>
      </c>
      <c r="F1583" s="252" t="s">
        <v>1317</v>
      </c>
      <c r="G1583" s="252" t="s">
        <v>1317</v>
      </c>
      <c r="H1583" s="252" t="s">
        <v>1317</v>
      </c>
      <c r="I1583" s="252" t="s">
        <v>1317</v>
      </c>
      <c r="J1583" s="252" t="s">
        <v>1317</v>
      </c>
      <c r="K1583" s="252" t="s">
        <v>1317</v>
      </c>
      <c r="L1583" s="252" t="s">
        <v>1317</v>
      </c>
      <c r="M1583" s="252" t="s">
        <v>1317</v>
      </c>
      <c r="N1583" s="252" t="s">
        <v>1317</v>
      </c>
      <c r="O1583" s="252" t="s">
        <v>1317</v>
      </c>
      <c r="P1583" s="252" t="s">
        <v>1317</v>
      </c>
      <c r="Q1583" s="64">
        <v>2</v>
      </c>
      <c r="R1583" s="252"/>
      <c r="S1583" s="252"/>
      <c r="T1583" s="252"/>
      <c r="U1583" s="252"/>
      <c r="V1583" s="252"/>
      <c r="W1583" s="252"/>
      <c r="X1583" s="252"/>
      <c r="Y1583" s="252"/>
      <c r="Z1583" s="252"/>
      <c r="AA1583" s="252"/>
      <c r="AB1583" s="252"/>
      <c r="AC1583" s="252"/>
      <c r="AD1583" s="252"/>
      <c r="AE1583" s="252"/>
      <c r="AF1583" s="64">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1318</v>
      </c>
      <c r="B1584" s="251"/>
      <c r="C1584" s="251"/>
      <c r="D1584" s="251"/>
      <c r="E1584" s="251"/>
      <c r="F1584" s="251"/>
      <c r="G1584" s="251"/>
      <c r="H1584" s="251"/>
      <c r="I1584" s="251"/>
      <c r="J1584" s="251"/>
      <c r="K1584" s="251"/>
      <c r="L1584" s="251"/>
      <c r="M1584" s="251"/>
      <c r="N1584" s="251"/>
      <c r="O1584" s="251"/>
      <c r="P1584" s="251"/>
      <c r="Q1584" s="64">
        <v>2</v>
      </c>
      <c r="R1584" s="252"/>
      <c r="S1584" s="252"/>
      <c r="T1584" s="252"/>
      <c r="U1584" s="252"/>
      <c r="V1584" s="252"/>
      <c r="W1584" s="252"/>
      <c r="X1584" s="252"/>
      <c r="Y1584" s="252"/>
      <c r="Z1584" s="252"/>
      <c r="AA1584" s="252"/>
      <c r="AB1584" s="252"/>
      <c r="AC1584" s="252"/>
      <c r="AD1584" s="252"/>
      <c r="AE1584" s="252"/>
      <c r="AF1584" s="64">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1319</v>
      </c>
      <c r="B1585" s="251" t="s">
        <v>1319</v>
      </c>
      <c r="C1585" s="251" t="s">
        <v>1319</v>
      </c>
      <c r="D1585" s="251" t="s">
        <v>1319</v>
      </c>
      <c r="E1585" s="251" t="s">
        <v>1319</v>
      </c>
      <c r="F1585" s="251" t="s">
        <v>1319</v>
      </c>
      <c r="G1585" s="251" t="s">
        <v>1319</v>
      </c>
      <c r="H1585" s="251" t="s">
        <v>1319</v>
      </c>
      <c r="I1585" s="251" t="s">
        <v>1319</v>
      </c>
      <c r="J1585" s="251" t="s">
        <v>1319</v>
      </c>
      <c r="K1585" s="251" t="s">
        <v>1319</v>
      </c>
      <c r="L1585" s="251" t="s">
        <v>1319</v>
      </c>
      <c r="M1585" s="251" t="s">
        <v>1319</v>
      </c>
      <c r="N1585" s="251" t="s">
        <v>1319</v>
      </c>
      <c r="O1585" s="251" t="s">
        <v>1319</v>
      </c>
      <c r="P1585" s="251" t="s">
        <v>1319</v>
      </c>
      <c r="Q1585" s="64">
        <v>2</v>
      </c>
      <c r="R1585" s="253"/>
      <c r="S1585" s="253"/>
      <c r="T1585" s="253"/>
      <c r="U1585" s="253"/>
      <c r="V1585" s="253"/>
      <c r="W1585" s="253"/>
      <c r="X1585" s="253"/>
      <c r="Y1585" s="253"/>
      <c r="Z1585" s="253"/>
      <c r="AA1585" s="253"/>
      <c r="AB1585" s="253"/>
      <c r="AC1585" s="253"/>
      <c r="AD1585" s="253"/>
      <c r="AE1585" s="253"/>
      <c r="AF1585" s="64">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1320</v>
      </c>
      <c r="B1586" s="251" t="s">
        <v>1320</v>
      </c>
      <c r="C1586" s="251" t="s">
        <v>1320</v>
      </c>
      <c r="D1586" s="251" t="s">
        <v>1320</v>
      </c>
      <c r="E1586" s="251" t="s">
        <v>1320</v>
      </c>
      <c r="F1586" s="251" t="s">
        <v>1320</v>
      </c>
      <c r="G1586" s="251" t="s">
        <v>1320</v>
      </c>
      <c r="H1586" s="251" t="s">
        <v>1320</v>
      </c>
      <c r="I1586" s="251" t="s">
        <v>1320</v>
      </c>
      <c r="J1586" s="251" t="s">
        <v>1320</v>
      </c>
      <c r="K1586" s="251" t="s">
        <v>1320</v>
      </c>
      <c r="L1586" s="251" t="s">
        <v>1320</v>
      </c>
      <c r="M1586" s="251" t="s">
        <v>1320</v>
      </c>
      <c r="N1586" s="251" t="s">
        <v>1320</v>
      </c>
      <c r="O1586" s="251" t="s">
        <v>1320</v>
      </c>
      <c r="P1586" s="251" t="s">
        <v>1320</v>
      </c>
      <c r="Q1586" s="64">
        <v>2</v>
      </c>
      <c r="R1586" s="253"/>
      <c r="S1586" s="253"/>
      <c r="T1586" s="253"/>
      <c r="U1586" s="253"/>
      <c r="V1586" s="253"/>
      <c r="W1586" s="253"/>
      <c r="X1586" s="253"/>
      <c r="Y1586" s="253"/>
      <c r="Z1586" s="253"/>
      <c r="AA1586" s="253"/>
      <c r="AB1586" s="253"/>
      <c r="AC1586" s="253"/>
      <c r="AD1586" s="253"/>
      <c r="AE1586" s="253"/>
      <c r="AF1586" s="64">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1321</v>
      </c>
      <c r="B1587" s="252"/>
      <c r="C1587" s="252"/>
      <c r="D1587" s="252"/>
      <c r="E1587" s="252"/>
      <c r="F1587" s="252"/>
      <c r="G1587" s="252"/>
      <c r="H1587" s="252"/>
      <c r="I1587" s="252"/>
      <c r="J1587" s="252"/>
      <c r="K1587" s="252"/>
      <c r="L1587" s="252"/>
      <c r="M1587" s="252"/>
      <c r="N1587" s="252"/>
      <c r="O1587" s="252"/>
      <c r="P1587" s="252"/>
      <c r="Q1587" s="64">
        <v>2</v>
      </c>
      <c r="R1587" s="253"/>
      <c r="S1587" s="253"/>
      <c r="T1587" s="253"/>
      <c r="U1587" s="253"/>
      <c r="V1587" s="253"/>
      <c r="W1587" s="253"/>
      <c r="X1587" s="253"/>
      <c r="Y1587" s="253"/>
      <c r="Z1587" s="253"/>
      <c r="AA1587" s="253"/>
      <c r="AB1587" s="253"/>
      <c r="AC1587" s="253"/>
      <c r="AD1587" s="253"/>
      <c r="AE1587" s="253"/>
      <c r="AF1587" s="64">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1322</v>
      </c>
      <c r="B1588" s="251" t="s">
        <v>1322</v>
      </c>
      <c r="C1588" s="251" t="s">
        <v>1322</v>
      </c>
      <c r="D1588" s="251" t="s">
        <v>1322</v>
      </c>
      <c r="E1588" s="251" t="s">
        <v>1322</v>
      </c>
      <c r="F1588" s="251" t="s">
        <v>1322</v>
      </c>
      <c r="G1588" s="251" t="s">
        <v>1322</v>
      </c>
      <c r="H1588" s="251" t="s">
        <v>1322</v>
      </c>
      <c r="I1588" s="251" t="s">
        <v>1322</v>
      </c>
      <c r="J1588" s="251" t="s">
        <v>1322</v>
      </c>
      <c r="K1588" s="251" t="s">
        <v>1322</v>
      </c>
      <c r="L1588" s="251" t="s">
        <v>1322</v>
      </c>
      <c r="M1588" s="251" t="s">
        <v>1322</v>
      </c>
      <c r="N1588" s="251" t="s">
        <v>1322</v>
      </c>
      <c r="O1588" s="251" t="s">
        <v>1322</v>
      </c>
      <c r="P1588" s="251" t="s">
        <v>1322</v>
      </c>
      <c r="Q1588" s="64">
        <v>2</v>
      </c>
      <c r="R1588" s="252"/>
      <c r="S1588" s="252"/>
      <c r="T1588" s="252"/>
      <c r="U1588" s="252"/>
      <c r="V1588" s="252"/>
      <c r="W1588" s="252"/>
      <c r="X1588" s="252"/>
      <c r="Y1588" s="252"/>
      <c r="Z1588" s="252"/>
      <c r="AA1588" s="252"/>
      <c r="AB1588" s="252"/>
      <c r="AC1588" s="252"/>
      <c r="AD1588" s="252"/>
      <c r="AE1588" s="252"/>
      <c r="AF1588" s="64">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1323</v>
      </c>
      <c r="B1589" s="251" t="s">
        <v>1323</v>
      </c>
      <c r="C1589" s="251" t="s">
        <v>1323</v>
      </c>
      <c r="D1589" s="251" t="s">
        <v>1323</v>
      </c>
      <c r="E1589" s="251" t="s">
        <v>1323</v>
      </c>
      <c r="F1589" s="251" t="s">
        <v>1323</v>
      </c>
      <c r="G1589" s="251" t="s">
        <v>1323</v>
      </c>
      <c r="H1589" s="251" t="s">
        <v>1323</v>
      </c>
      <c r="I1589" s="251" t="s">
        <v>1323</v>
      </c>
      <c r="J1589" s="251" t="s">
        <v>1323</v>
      </c>
      <c r="K1589" s="251" t="s">
        <v>1323</v>
      </c>
      <c r="L1589" s="251" t="s">
        <v>1323</v>
      </c>
      <c r="M1589" s="251" t="s">
        <v>1323</v>
      </c>
      <c r="N1589" s="251" t="s">
        <v>1323</v>
      </c>
      <c r="O1589" s="251" t="s">
        <v>1323</v>
      </c>
      <c r="P1589" s="251" t="s">
        <v>1323</v>
      </c>
      <c r="Q1589" s="64">
        <v>2</v>
      </c>
      <c r="R1589" s="253"/>
      <c r="S1589" s="253"/>
      <c r="T1589" s="253"/>
      <c r="U1589" s="253"/>
      <c r="V1589" s="253"/>
      <c r="W1589" s="253"/>
      <c r="X1589" s="253"/>
      <c r="Y1589" s="253"/>
      <c r="Z1589" s="253"/>
      <c r="AA1589" s="253"/>
      <c r="AB1589" s="253"/>
      <c r="AC1589" s="253"/>
      <c r="AD1589" s="253"/>
      <c r="AE1589" s="253"/>
      <c r="AF1589" s="64">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1324</v>
      </c>
      <c r="B1590" s="251" t="s">
        <v>1324</v>
      </c>
      <c r="C1590" s="251" t="s">
        <v>1324</v>
      </c>
      <c r="D1590" s="251" t="s">
        <v>1324</v>
      </c>
      <c r="E1590" s="251" t="s">
        <v>1324</v>
      </c>
      <c r="F1590" s="251" t="s">
        <v>1324</v>
      </c>
      <c r="G1590" s="251" t="s">
        <v>1324</v>
      </c>
      <c r="H1590" s="251" t="s">
        <v>1324</v>
      </c>
      <c r="I1590" s="251" t="s">
        <v>1324</v>
      </c>
      <c r="J1590" s="251" t="s">
        <v>1324</v>
      </c>
      <c r="K1590" s="251" t="s">
        <v>1324</v>
      </c>
      <c r="L1590" s="251" t="s">
        <v>1324</v>
      </c>
      <c r="M1590" s="251" t="s">
        <v>1324</v>
      </c>
      <c r="N1590" s="251" t="s">
        <v>1324</v>
      </c>
      <c r="O1590" s="251" t="s">
        <v>1324</v>
      </c>
      <c r="P1590" s="251" t="s">
        <v>1324</v>
      </c>
      <c r="Q1590" s="64">
        <v>2</v>
      </c>
      <c r="R1590" s="253"/>
      <c r="S1590" s="253"/>
      <c r="T1590" s="253"/>
      <c r="U1590" s="253"/>
      <c r="V1590" s="253"/>
      <c r="W1590" s="253"/>
      <c r="X1590" s="253"/>
      <c r="Y1590" s="253"/>
      <c r="Z1590" s="253"/>
      <c r="AA1590" s="253"/>
      <c r="AB1590" s="253"/>
      <c r="AC1590" s="253"/>
      <c r="AD1590" s="253"/>
      <c r="AE1590" s="253"/>
      <c r="AF1590" s="64">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1325</v>
      </c>
      <c r="B1591" s="251"/>
      <c r="C1591" s="251"/>
      <c r="D1591" s="251"/>
      <c r="E1591" s="251"/>
      <c r="F1591" s="251"/>
      <c r="G1591" s="251"/>
      <c r="H1591" s="251"/>
      <c r="I1591" s="251"/>
      <c r="J1591" s="251"/>
      <c r="K1591" s="251"/>
      <c r="L1591" s="251"/>
      <c r="M1591" s="251"/>
      <c r="N1591" s="251"/>
      <c r="O1591" s="251"/>
      <c r="P1591" s="251"/>
      <c r="Q1591" s="64">
        <v>2</v>
      </c>
      <c r="R1591" s="253"/>
      <c r="S1591" s="253"/>
      <c r="T1591" s="253"/>
      <c r="U1591" s="253"/>
      <c r="V1591" s="253"/>
      <c r="W1591" s="253"/>
      <c r="X1591" s="253"/>
      <c r="Y1591" s="253"/>
      <c r="Z1591" s="253"/>
      <c r="AA1591" s="253"/>
      <c r="AB1591" s="253"/>
      <c r="AC1591" s="253"/>
      <c r="AD1591" s="253"/>
      <c r="AE1591" s="253"/>
      <c r="AF1591" s="64">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1326</v>
      </c>
      <c r="B1592" s="252" t="s">
        <v>1326</v>
      </c>
      <c r="C1592" s="252" t="s">
        <v>1326</v>
      </c>
      <c r="D1592" s="252" t="s">
        <v>1326</v>
      </c>
      <c r="E1592" s="252" t="s">
        <v>1326</v>
      </c>
      <c r="F1592" s="252" t="s">
        <v>1326</v>
      </c>
      <c r="G1592" s="252" t="s">
        <v>1326</v>
      </c>
      <c r="H1592" s="252" t="s">
        <v>1326</v>
      </c>
      <c r="I1592" s="252" t="s">
        <v>1326</v>
      </c>
      <c r="J1592" s="252" t="s">
        <v>1326</v>
      </c>
      <c r="K1592" s="252" t="s">
        <v>1326</v>
      </c>
      <c r="L1592" s="252" t="s">
        <v>1326</v>
      </c>
      <c r="M1592" s="252" t="s">
        <v>1326</v>
      </c>
      <c r="N1592" s="252" t="s">
        <v>1326</v>
      </c>
      <c r="O1592" s="252" t="s">
        <v>1326</v>
      </c>
      <c r="P1592" s="252" t="s">
        <v>1326</v>
      </c>
      <c r="Q1592" s="64">
        <v>2</v>
      </c>
      <c r="R1592" s="253"/>
      <c r="S1592" s="253"/>
      <c r="T1592" s="253"/>
      <c r="U1592" s="253"/>
      <c r="V1592" s="253"/>
      <c r="W1592" s="253"/>
      <c r="X1592" s="253"/>
      <c r="Y1592" s="253"/>
      <c r="Z1592" s="253"/>
      <c r="AA1592" s="253"/>
      <c r="AB1592" s="253"/>
      <c r="AC1592" s="253"/>
      <c r="AD1592" s="253"/>
      <c r="AE1592" s="253"/>
      <c r="AF1592" s="64">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1327</v>
      </c>
      <c r="B1593" s="252" t="s">
        <v>1327</v>
      </c>
      <c r="C1593" s="252" t="s">
        <v>1327</v>
      </c>
      <c r="D1593" s="252" t="s">
        <v>1327</v>
      </c>
      <c r="E1593" s="252" t="s">
        <v>1327</v>
      </c>
      <c r="F1593" s="252" t="s">
        <v>1327</v>
      </c>
      <c r="G1593" s="252" t="s">
        <v>1327</v>
      </c>
      <c r="H1593" s="252" t="s">
        <v>1327</v>
      </c>
      <c r="I1593" s="252" t="s">
        <v>1327</v>
      </c>
      <c r="J1593" s="252" t="s">
        <v>1327</v>
      </c>
      <c r="K1593" s="252" t="s">
        <v>1327</v>
      </c>
      <c r="L1593" s="252" t="s">
        <v>1327</v>
      </c>
      <c r="M1593" s="252" t="s">
        <v>1327</v>
      </c>
      <c r="N1593" s="252" t="s">
        <v>1327</v>
      </c>
      <c r="O1593" s="252" t="s">
        <v>1327</v>
      </c>
      <c r="P1593" s="252" t="s">
        <v>1327</v>
      </c>
      <c r="Q1593" s="64">
        <v>2</v>
      </c>
      <c r="R1593" s="252"/>
      <c r="S1593" s="252"/>
      <c r="T1593" s="252"/>
      <c r="U1593" s="252"/>
      <c r="V1593" s="252"/>
      <c r="W1593" s="252"/>
      <c r="X1593" s="252"/>
      <c r="Y1593" s="252"/>
      <c r="Z1593" s="252"/>
      <c r="AA1593" s="252"/>
      <c r="AB1593" s="252"/>
      <c r="AC1593" s="252"/>
      <c r="AD1593" s="252"/>
      <c r="AE1593" s="252"/>
      <c r="AF1593" s="64">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1328</v>
      </c>
      <c r="B1594" s="251" t="s">
        <v>1328</v>
      </c>
      <c r="C1594" s="251" t="s">
        <v>1328</v>
      </c>
      <c r="D1594" s="251" t="s">
        <v>1328</v>
      </c>
      <c r="E1594" s="251" t="s">
        <v>1328</v>
      </c>
      <c r="F1594" s="251" t="s">
        <v>1328</v>
      </c>
      <c r="G1594" s="251" t="s">
        <v>1328</v>
      </c>
      <c r="H1594" s="251" t="s">
        <v>1328</v>
      </c>
      <c r="I1594" s="251" t="s">
        <v>1328</v>
      </c>
      <c r="J1594" s="251" t="s">
        <v>1328</v>
      </c>
      <c r="K1594" s="251" t="s">
        <v>1328</v>
      </c>
      <c r="L1594" s="251" t="s">
        <v>1328</v>
      </c>
      <c r="M1594" s="251" t="s">
        <v>1328</v>
      </c>
      <c r="N1594" s="251" t="s">
        <v>1328</v>
      </c>
      <c r="O1594" s="251" t="s">
        <v>1328</v>
      </c>
      <c r="P1594" s="251" t="s">
        <v>1328</v>
      </c>
      <c r="Q1594" s="64">
        <v>2</v>
      </c>
      <c r="R1594" s="252"/>
      <c r="S1594" s="252"/>
      <c r="T1594" s="252"/>
      <c r="U1594" s="252"/>
      <c r="V1594" s="252"/>
      <c r="W1594" s="252"/>
      <c r="X1594" s="252"/>
      <c r="Y1594" s="252"/>
      <c r="Z1594" s="252"/>
      <c r="AA1594" s="252"/>
      <c r="AB1594" s="252"/>
      <c r="AC1594" s="252"/>
      <c r="AD1594" s="252"/>
      <c r="AE1594" s="252"/>
      <c r="AF1594" s="64">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1329</v>
      </c>
      <c r="B1595" s="251" t="s">
        <v>1329</v>
      </c>
      <c r="C1595" s="251" t="s">
        <v>1329</v>
      </c>
      <c r="D1595" s="251" t="s">
        <v>1329</v>
      </c>
      <c r="E1595" s="251" t="s">
        <v>1329</v>
      </c>
      <c r="F1595" s="251" t="s">
        <v>1329</v>
      </c>
      <c r="G1595" s="251" t="s">
        <v>1329</v>
      </c>
      <c r="H1595" s="251" t="s">
        <v>1329</v>
      </c>
      <c r="I1595" s="251" t="s">
        <v>1329</v>
      </c>
      <c r="J1595" s="251" t="s">
        <v>1329</v>
      </c>
      <c r="K1595" s="251" t="s">
        <v>1329</v>
      </c>
      <c r="L1595" s="251" t="s">
        <v>1329</v>
      </c>
      <c r="M1595" s="251" t="s">
        <v>1329</v>
      </c>
      <c r="N1595" s="251" t="s">
        <v>1329</v>
      </c>
      <c r="O1595" s="251" t="s">
        <v>1329</v>
      </c>
      <c r="P1595" s="251" t="s">
        <v>1329</v>
      </c>
      <c r="Q1595" s="64">
        <v>2</v>
      </c>
      <c r="R1595" s="252"/>
      <c r="S1595" s="252"/>
      <c r="T1595" s="252"/>
      <c r="U1595" s="252"/>
      <c r="V1595" s="252"/>
      <c r="W1595" s="252"/>
      <c r="X1595" s="252"/>
      <c r="Y1595" s="252"/>
      <c r="Z1595" s="252"/>
      <c r="AA1595" s="252"/>
      <c r="AB1595" s="252"/>
      <c r="AC1595" s="252"/>
      <c r="AD1595" s="252"/>
      <c r="AE1595" s="252"/>
      <c r="AF1595" s="64">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1330</v>
      </c>
      <c r="B1596" s="251" t="s">
        <v>1330</v>
      </c>
      <c r="C1596" s="251" t="s">
        <v>1330</v>
      </c>
      <c r="D1596" s="251" t="s">
        <v>1330</v>
      </c>
      <c r="E1596" s="251" t="s">
        <v>1330</v>
      </c>
      <c r="F1596" s="251" t="s">
        <v>1330</v>
      </c>
      <c r="G1596" s="251" t="s">
        <v>1330</v>
      </c>
      <c r="H1596" s="251" t="s">
        <v>1330</v>
      </c>
      <c r="I1596" s="251" t="s">
        <v>1330</v>
      </c>
      <c r="J1596" s="251" t="s">
        <v>1330</v>
      </c>
      <c r="K1596" s="251" t="s">
        <v>1330</v>
      </c>
      <c r="L1596" s="251" t="s">
        <v>1330</v>
      </c>
      <c r="M1596" s="251" t="s">
        <v>1330</v>
      </c>
      <c r="N1596" s="251" t="s">
        <v>1330</v>
      </c>
      <c r="O1596" s="251" t="s">
        <v>1330</v>
      </c>
      <c r="P1596" s="251" t="s">
        <v>1330</v>
      </c>
      <c r="Q1596" s="64">
        <v>2</v>
      </c>
      <c r="R1596" s="253"/>
      <c r="S1596" s="253"/>
      <c r="T1596" s="253"/>
      <c r="U1596" s="253"/>
      <c r="V1596" s="253"/>
      <c r="W1596" s="253"/>
      <c r="X1596" s="253"/>
      <c r="Y1596" s="253"/>
      <c r="Z1596" s="253"/>
      <c r="AA1596" s="253"/>
      <c r="AB1596" s="253"/>
      <c r="AC1596" s="253"/>
      <c r="AD1596" s="253"/>
      <c r="AE1596" s="253"/>
      <c r="AF1596" s="64">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203</v>
      </c>
      <c r="B1598" s="254"/>
      <c r="C1598" s="254"/>
      <c r="D1598" s="254"/>
      <c r="E1598" s="254"/>
      <c r="F1598" s="254"/>
      <c r="G1598" s="254"/>
      <c r="H1598" s="254"/>
      <c r="I1598" s="254"/>
      <c r="J1598" s="254"/>
      <c r="K1598" s="254"/>
      <c r="L1598" s="254"/>
      <c r="M1598" s="254"/>
      <c r="N1598" s="254"/>
      <c r="O1598" s="254"/>
      <c r="P1598" s="254"/>
      <c r="Q1598" s="66" t="s">
        <v>194</v>
      </c>
      <c r="R1598" s="255" t="s">
        <v>195</v>
      </c>
      <c r="S1598" s="255"/>
      <c r="T1598" s="255"/>
      <c r="U1598" s="255"/>
      <c r="V1598" s="255"/>
      <c r="W1598" s="255"/>
      <c r="X1598" s="255"/>
      <c r="Y1598" s="255"/>
      <c r="Z1598" s="255"/>
      <c r="AA1598" s="255"/>
      <c r="AB1598" s="255"/>
      <c r="AC1598" s="255"/>
      <c r="AD1598" s="255"/>
      <c r="AE1598" s="255"/>
      <c r="AF1598" s="67" t="s">
        <v>194</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1331</v>
      </c>
      <c r="B1599" s="251" t="s">
        <v>1331</v>
      </c>
      <c r="C1599" s="251" t="s">
        <v>1331</v>
      </c>
      <c r="D1599" s="251" t="s">
        <v>1331</v>
      </c>
      <c r="E1599" s="251" t="s">
        <v>1331</v>
      </c>
      <c r="F1599" s="251" t="s">
        <v>1331</v>
      </c>
      <c r="G1599" s="251" t="s">
        <v>1331</v>
      </c>
      <c r="H1599" s="251" t="s">
        <v>1331</v>
      </c>
      <c r="I1599" s="251" t="s">
        <v>1331</v>
      </c>
      <c r="J1599" s="251" t="s">
        <v>1331</v>
      </c>
      <c r="K1599" s="251" t="s">
        <v>1331</v>
      </c>
      <c r="L1599" s="251" t="s">
        <v>1331</v>
      </c>
      <c r="M1599" s="251" t="s">
        <v>1331</v>
      </c>
      <c r="N1599" s="251" t="s">
        <v>1331</v>
      </c>
      <c r="O1599" s="251" t="s">
        <v>1331</v>
      </c>
      <c r="P1599" s="251" t="s">
        <v>1331</v>
      </c>
      <c r="Q1599" s="64">
        <v>2</v>
      </c>
      <c r="R1599" s="252"/>
      <c r="S1599" s="252"/>
      <c r="T1599" s="252"/>
      <c r="U1599" s="252"/>
      <c r="V1599" s="252"/>
      <c r="W1599" s="252"/>
      <c r="X1599" s="252"/>
      <c r="Y1599" s="252"/>
      <c r="Z1599" s="252"/>
      <c r="AA1599" s="252"/>
      <c r="AB1599" s="252"/>
      <c r="AC1599" s="252"/>
      <c r="AD1599" s="252"/>
      <c r="AE1599" s="252"/>
      <c r="AF1599" s="64">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1332</v>
      </c>
      <c r="B1600" s="251" t="s">
        <v>1332</v>
      </c>
      <c r="C1600" s="251" t="s">
        <v>1332</v>
      </c>
      <c r="D1600" s="251" t="s">
        <v>1332</v>
      </c>
      <c r="E1600" s="251" t="s">
        <v>1332</v>
      </c>
      <c r="F1600" s="251" t="s">
        <v>1332</v>
      </c>
      <c r="G1600" s="251" t="s">
        <v>1332</v>
      </c>
      <c r="H1600" s="251" t="s">
        <v>1332</v>
      </c>
      <c r="I1600" s="251" t="s">
        <v>1332</v>
      </c>
      <c r="J1600" s="251" t="s">
        <v>1332</v>
      </c>
      <c r="K1600" s="251" t="s">
        <v>1332</v>
      </c>
      <c r="L1600" s="251" t="s">
        <v>1332</v>
      </c>
      <c r="M1600" s="251" t="s">
        <v>1332</v>
      </c>
      <c r="N1600" s="251" t="s">
        <v>1332</v>
      </c>
      <c r="O1600" s="251" t="s">
        <v>1332</v>
      </c>
      <c r="P1600" s="251" t="s">
        <v>1332</v>
      </c>
      <c r="Q1600" s="64">
        <v>2</v>
      </c>
      <c r="R1600" s="253"/>
      <c r="S1600" s="253"/>
      <c r="T1600" s="253"/>
      <c r="U1600" s="253"/>
      <c r="V1600" s="253"/>
      <c r="W1600" s="253"/>
      <c r="X1600" s="253"/>
      <c r="Y1600" s="253"/>
      <c r="Z1600" s="253"/>
      <c r="AA1600" s="253"/>
      <c r="AB1600" s="253"/>
      <c r="AC1600" s="253"/>
      <c r="AD1600" s="253"/>
      <c r="AE1600" s="253"/>
      <c r="AF1600" s="64">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1333</v>
      </c>
      <c r="B1601" s="251" t="s">
        <v>1333</v>
      </c>
      <c r="C1601" s="251" t="s">
        <v>1333</v>
      </c>
      <c r="D1601" s="251" t="s">
        <v>1333</v>
      </c>
      <c r="E1601" s="251" t="s">
        <v>1333</v>
      </c>
      <c r="F1601" s="251" t="s">
        <v>1333</v>
      </c>
      <c r="G1601" s="251" t="s">
        <v>1333</v>
      </c>
      <c r="H1601" s="251" t="s">
        <v>1333</v>
      </c>
      <c r="I1601" s="251" t="s">
        <v>1333</v>
      </c>
      <c r="J1601" s="251" t="s">
        <v>1333</v>
      </c>
      <c r="K1601" s="251" t="s">
        <v>1333</v>
      </c>
      <c r="L1601" s="251" t="s">
        <v>1333</v>
      </c>
      <c r="M1601" s="251" t="s">
        <v>1333</v>
      </c>
      <c r="N1601" s="251" t="s">
        <v>1333</v>
      </c>
      <c r="O1601" s="251" t="s">
        <v>1333</v>
      </c>
      <c r="P1601" s="251" t="s">
        <v>1333</v>
      </c>
      <c r="Q1601" s="64">
        <v>2</v>
      </c>
      <c r="R1601" s="252"/>
      <c r="S1601" s="252"/>
      <c r="T1601" s="252"/>
      <c r="U1601" s="252"/>
      <c r="V1601" s="252"/>
      <c r="W1601" s="252"/>
      <c r="X1601" s="252"/>
      <c r="Y1601" s="252"/>
      <c r="Z1601" s="252"/>
      <c r="AA1601" s="252"/>
      <c r="AB1601" s="252"/>
      <c r="AC1601" s="252"/>
      <c r="AD1601" s="252"/>
      <c r="AE1601" s="252"/>
      <c r="AF1601" s="64">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1334</v>
      </c>
      <c r="B1602" s="251" t="s">
        <v>1334</v>
      </c>
      <c r="C1602" s="251" t="s">
        <v>1334</v>
      </c>
      <c r="D1602" s="251" t="s">
        <v>1334</v>
      </c>
      <c r="E1602" s="251" t="s">
        <v>1334</v>
      </c>
      <c r="F1602" s="251" t="s">
        <v>1334</v>
      </c>
      <c r="G1602" s="251" t="s">
        <v>1334</v>
      </c>
      <c r="H1602" s="251" t="s">
        <v>1334</v>
      </c>
      <c r="I1602" s="251" t="s">
        <v>1334</v>
      </c>
      <c r="J1602" s="251" t="s">
        <v>1334</v>
      </c>
      <c r="K1602" s="251" t="s">
        <v>1334</v>
      </c>
      <c r="L1602" s="251" t="s">
        <v>1334</v>
      </c>
      <c r="M1602" s="251" t="s">
        <v>1334</v>
      </c>
      <c r="N1602" s="251" t="s">
        <v>1334</v>
      </c>
      <c r="O1602" s="251" t="s">
        <v>1334</v>
      </c>
      <c r="P1602" s="251" t="s">
        <v>1334</v>
      </c>
      <c r="Q1602" s="64">
        <v>2</v>
      </c>
      <c r="R1602" s="252"/>
      <c r="S1602" s="252"/>
      <c r="T1602" s="252"/>
      <c r="U1602" s="252"/>
      <c r="V1602" s="252"/>
      <c r="W1602" s="252"/>
      <c r="X1602" s="252"/>
      <c r="Y1602" s="252"/>
      <c r="Z1602" s="252"/>
      <c r="AA1602" s="252"/>
      <c r="AB1602" s="252"/>
      <c r="AC1602" s="252"/>
      <c r="AD1602" s="252"/>
      <c r="AE1602" s="252"/>
      <c r="AF1602" s="64">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1335</v>
      </c>
      <c r="B1603" s="251" t="s">
        <v>1335</v>
      </c>
      <c r="C1603" s="251" t="s">
        <v>1335</v>
      </c>
      <c r="D1603" s="251" t="s">
        <v>1335</v>
      </c>
      <c r="E1603" s="251" t="s">
        <v>1335</v>
      </c>
      <c r="F1603" s="251" t="s">
        <v>1335</v>
      </c>
      <c r="G1603" s="251" t="s">
        <v>1335</v>
      </c>
      <c r="H1603" s="251" t="s">
        <v>1335</v>
      </c>
      <c r="I1603" s="251" t="s">
        <v>1335</v>
      </c>
      <c r="J1603" s="251" t="s">
        <v>1335</v>
      </c>
      <c r="K1603" s="251" t="s">
        <v>1335</v>
      </c>
      <c r="L1603" s="251" t="s">
        <v>1335</v>
      </c>
      <c r="M1603" s="251" t="s">
        <v>1335</v>
      </c>
      <c r="N1603" s="251" t="s">
        <v>1335</v>
      </c>
      <c r="O1603" s="251" t="s">
        <v>1335</v>
      </c>
      <c r="P1603" s="251" t="s">
        <v>1335</v>
      </c>
      <c r="Q1603" s="64">
        <v>2</v>
      </c>
      <c r="R1603" s="252"/>
      <c r="S1603" s="252"/>
      <c r="T1603" s="252"/>
      <c r="U1603" s="252"/>
      <c r="V1603" s="252"/>
      <c r="W1603" s="252"/>
      <c r="X1603" s="252"/>
      <c r="Y1603" s="252"/>
      <c r="Z1603" s="252"/>
      <c r="AA1603" s="252"/>
      <c r="AB1603" s="252"/>
      <c r="AC1603" s="252"/>
      <c r="AD1603" s="252"/>
      <c r="AE1603" s="252"/>
      <c r="AF1603" s="64">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1336</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191</v>
      </c>
      <c r="AH1606" s="261"/>
      <c r="AI1606" s="261"/>
      <c r="AJ1606" s="261"/>
      <c r="AK1606" s="68">
        <f>(('Artículo 121 (resumen PI)'!C52*0.8+'Artículo 121 (resumen PI)'!F52*0.2)+('Artículo 121 (resumen PNT)'!C52*0.8+'Artículo 121 (resumen PNT)'!F52*0.2))/2</f>
        <v>97.999999999999943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1337</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171</v>
      </c>
      <c r="B1611" s="257"/>
      <c r="C1611" s="257"/>
      <c r="D1611" s="257"/>
      <c r="E1611" s="257"/>
      <c r="F1611" s="257"/>
      <c r="G1611" s="257"/>
      <c r="H1611" s="257"/>
      <c r="I1611" s="257"/>
      <c r="J1611" s="257"/>
      <c r="K1611" s="257"/>
      <c r="L1611" s="257"/>
      <c r="M1611" s="257"/>
      <c r="N1611" s="257"/>
      <c r="O1611" s="257"/>
      <c r="P1611" s="257"/>
      <c r="Q1611" s="62" t="s">
        <v>194</v>
      </c>
      <c r="R1611" s="258" t="s">
        <v>195</v>
      </c>
      <c r="S1611" s="258"/>
      <c r="T1611" s="258"/>
      <c r="U1611" s="258"/>
      <c r="V1611" s="258"/>
      <c r="W1611" s="258"/>
      <c r="X1611" s="258"/>
      <c r="Y1611" s="258"/>
      <c r="Z1611" s="258"/>
      <c r="AA1611" s="258"/>
      <c r="AB1611" s="258"/>
      <c r="AC1611" s="258"/>
      <c r="AD1611" s="258"/>
      <c r="AE1611" s="258"/>
      <c r="AF1611" s="63" t="s">
        <v>194</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1045</v>
      </c>
      <c r="B1612" s="251" t="s">
        <v>1045</v>
      </c>
      <c r="C1612" s="251" t="s">
        <v>1045</v>
      </c>
      <c r="D1612" s="251" t="s">
        <v>1045</v>
      </c>
      <c r="E1612" s="251" t="s">
        <v>1045</v>
      </c>
      <c r="F1612" s="251" t="s">
        <v>1045</v>
      </c>
      <c r="G1612" s="251" t="s">
        <v>1045</v>
      </c>
      <c r="H1612" s="251" t="s">
        <v>1045</v>
      </c>
      <c r="I1612" s="251" t="s">
        <v>1045</v>
      </c>
      <c r="J1612" s="251" t="s">
        <v>1045</v>
      </c>
      <c r="K1612" s="251" t="s">
        <v>1045</v>
      </c>
      <c r="L1612" s="251" t="s">
        <v>1045</v>
      </c>
      <c r="M1612" s="251" t="s">
        <v>1045</v>
      </c>
      <c r="N1612" s="251" t="s">
        <v>1045</v>
      </c>
      <c r="O1612" s="251" t="s">
        <v>1045</v>
      </c>
      <c r="P1612" s="251" t="s">
        <v>1045</v>
      </c>
      <c r="Q1612" s="64">
        <v>2</v>
      </c>
      <c r="R1612" s="252"/>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1047</v>
      </c>
      <c r="B1613" s="251" t="s">
        <v>1047</v>
      </c>
      <c r="C1613" s="251" t="s">
        <v>1047</v>
      </c>
      <c r="D1613" s="251" t="s">
        <v>1047</v>
      </c>
      <c r="E1613" s="251" t="s">
        <v>1047</v>
      </c>
      <c r="F1613" s="251" t="s">
        <v>1047</v>
      </c>
      <c r="G1613" s="251" t="s">
        <v>1047</v>
      </c>
      <c r="H1613" s="251" t="s">
        <v>1047</v>
      </c>
      <c r="I1613" s="251" t="s">
        <v>1047</v>
      </c>
      <c r="J1613" s="251" t="s">
        <v>1047</v>
      </c>
      <c r="K1613" s="251" t="s">
        <v>1047</v>
      </c>
      <c r="L1613" s="251" t="s">
        <v>1047</v>
      </c>
      <c r="M1613" s="251" t="s">
        <v>1047</v>
      </c>
      <c r="N1613" s="251" t="s">
        <v>1047</v>
      </c>
      <c r="O1613" s="251" t="s">
        <v>1047</v>
      </c>
      <c r="P1613" s="251" t="s">
        <v>1047</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1338</v>
      </c>
      <c r="B1614" s="251" t="s">
        <v>1338</v>
      </c>
      <c r="C1614" s="251" t="s">
        <v>1338</v>
      </c>
      <c r="D1614" s="251" t="s">
        <v>1338</v>
      </c>
      <c r="E1614" s="251" t="s">
        <v>1338</v>
      </c>
      <c r="F1614" s="251" t="s">
        <v>1338</v>
      </c>
      <c r="G1614" s="251" t="s">
        <v>1338</v>
      </c>
      <c r="H1614" s="251" t="s">
        <v>1338</v>
      </c>
      <c r="I1614" s="251" t="s">
        <v>1338</v>
      </c>
      <c r="J1614" s="251" t="s">
        <v>1338</v>
      </c>
      <c r="K1614" s="251" t="s">
        <v>1338</v>
      </c>
      <c r="L1614" s="251" t="s">
        <v>1338</v>
      </c>
      <c r="M1614" s="251" t="s">
        <v>1338</v>
      </c>
      <c r="N1614" s="251" t="s">
        <v>1338</v>
      </c>
      <c r="O1614" s="251" t="s">
        <v>1338</v>
      </c>
      <c r="P1614" s="251" t="s">
        <v>1338</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1339</v>
      </c>
      <c r="B1615" s="251" t="s">
        <v>1339</v>
      </c>
      <c r="C1615" s="251" t="s">
        <v>1339</v>
      </c>
      <c r="D1615" s="251" t="s">
        <v>1339</v>
      </c>
      <c r="E1615" s="251" t="s">
        <v>1339</v>
      </c>
      <c r="F1615" s="251" t="s">
        <v>1339</v>
      </c>
      <c r="G1615" s="251" t="s">
        <v>1339</v>
      </c>
      <c r="H1615" s="251" t="s">
        <v>1339</v>
      </c>
      <c r="I1615" s="251" t="s">
        <v>1339</v>
      </c>
      <c r="J1615" s="251" t="s">
        <v>1339</v>
      </c>
      <c r="K1615" s="251" t="s">
        <v>1339</v>
      </c>
      <c r="L1615" s="251" t="s">
        <v>1339</v>
      </c>
      <c r="M1615" s="251" t="s">
        <v>1339</v>
      </c>
      <c r="N1615" s="251" t="s">
        <v>1339</v>
      </c>
      <c r="O1615" s="251" t="s">
        <v>1339</v>
      </c>
      <c r="P1615" s="251" t="s">
        <v>1339</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1340</v>
      </c>
      <c r="B1616" s="252" t="s">
        <v>1340</v>
      </c>
      <c r="C1616" s="252" t="s">
        <v>1340</v>
      </c>
      <c r="D1616" s="252" t="s">
        <v>1340</v>
      </c>
      <c r="E1616" s="252" t="s">
        <v>1340</v>
      </c>
      <c r="F1616" s="252" t="s">
        <v>1340</v>
      </c>
      <c r="G1616" s="252" t="s">
        <v>1340</v>
      </c>
      <c r="H1616" s="252" t="s">
        <v>1340</v>
      </c>
      <c r="I1616" s="252" t="s">
        <v>1340</v>
      </c>
      <c r="J1616" s="252" t="s">
        <v>1340</v>
      </c>
      <c r="K1616" s="252" t="s">
        <v>1340</v>
      </c>
      <c r="L1616" s="252" t="s">
        <v>1340</v>
      </c>
      <c r="M1616" s="252" t="s">
        <v>1340</v>
      </c>
      <c r="N1616" s="252" t="s">
        <v>1340</v>
      </c>
      <c r="O1616" s="252" t="s">
        <v>1340</v>
      </c>
      <c r="P1616" s="252" t="s">
        <v>1340</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1341</v>
      </c>
      <c r="B1617" s="252" t="s">
        <v>1341</v>
      </c>
      <c r="C1617" s="252" t="s">
        <v>1341</v>
      </c>
      <c r="D1617" s="252" t="s">
        <v>1341</v>
      </c>
      <c r="E1617" s="252" t="s">
        <v>1341</v>
      </c>
      <c r="F1617" s="252" t="s">
        <v>1341</v>
      </c>
      <c r="G1617" s="252" t="s">
        <v>1341</v>
      </c>
      <c r="H1617" s="252" t="s">
        <v>1341</v>
      </c>
      <c r="I1617" s="252" t="s">
        <v>1341</v>
      </c>
      <c r="J1617" s="252" t="s">
        <v>1341</v>
      </c>
      <c r="K1617" s="252" t="s">
        <v>1341</v>
      </c>
      <c r="L1617" s="252" t="s">
        <v>1341</v>
      </c>
      <c r="M1617" s="252" t="s">
        <v>1341</v>
      </c>
      <c r="N1617" s="252" t="s">
        <v>1341</v>
      </c>
      <c r="O1617" s="252" t="s">
        <v>1341</v>
      </c>
      <c r="P1617" s="252" t="s">
        <v>1341</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1342</v>
      </c>
      <c r="B1618" s="251" t="s">
        <v>1342</v>
      </c>
      <c r="C1618" s="251" t="s">
        <v>1342</v>
      </c>
      <c r="D1618" s="251" t="s">
        <v>1342</v>
      </c>
      <c r="E1618" s="251" t="s">
        <v>1342</v>
      </c>
      <c r="F1618" s="251" t="s">
        <v>1342</v>
      </c>
      <c r="G1618" s="251" t="s">
        <v>1342</v>
      </c>
      <c r="H1618" s="251" t="s">
        <v>1342</v>
      </c>
      <c r="I1618" s="251" t="s">
        <v>1342</v>
      </c>
      <c r="J1618" s="251" t="s">
        <v>1342</v>
      </c>
      <c r="K1618" s="251" t="s">
        <v>1342</v>
      </c>
      <c r="L1618" s="251" t="s">
        <v>1342</v>
      </c>
      <c r="M1618" s="251" t="s">
        <v>1342</v>
      </c>
      <c r="N1618" s="251" t="s">
        <v>1342</v>
      </c>
      <c r="O1618" s="251" t="s">
        <v>1342</v>
      </c>
      <c r="P1618" s="251" t="s">
        <v>1342</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1343</v>
      </c>
      <c r="B1619" s="251" t="s">
        <v>1343</v>
      </c>
      <c r="C1619" s="251" t="s">
        <v>1343</v>
      </c>
      <c r="D1619" s="251" t="s">
        <v>1343</v>
      </c>
      <c r="E1619" s="251" t="s">
        <v>1343</v>
      </c>
      <c r="F1619" s="251" t="s">
        <v>1343</v>
      </c>
      <c r="G1619" s="251" t="s">
        <v>1343</v>
      </c>
      <c r="H1619" s="251" t="s">
        <v>1343</v>
      </c>
      <c r="I1619" s="251" t="s">
        <v>1343</v>
      </c>
      <c r="J1619" s="251" t="s">
        <v>1343</v>
      </c>
      <c r="K1619" s="251" t="s">
        <v>1343</v>
      </c>
      <c r="L1619" s="251" t="s">
        <v>1343</v>
      </c>
      <c r="M1619" s="251" t="s">
        <v>1343</v>
      </c>
      <c r="N1619" s="251" t="s">
        <v>1343</v>
      </c>
      <c r="O1619" s="251" t="s">
        <v>1343</v>
      </c>
      <c r="P1619" s="251" t="s">
        <v>1343</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1344</v>
      </c>
      <c r="B1620" s="251" t="s">
        <v>1344</v>
      </c>
      <c r="C1620" s="251" t="s">
        <v>1344</v>
      </c>
      <c r="D1620" s="251" t="s">
        <v>1344</v>
      </c>
      <c r="E1620" s="251" t="s">
        <v>1344</v>
      </c>
      <c r="F1620" s="251" t="s">
        <v>1344</v>
      </c>
      <c r="G1620" s="251" t="s">
        <v>1344</v>
      </c>
      <c r="H1620" s="251" t="s">
        <v>1344</v>
      </c>
      <c r="I1620" s="251" t="s">
        <v>1344</v>
      </c>
      <c r="J1620" s="251" t="s">
        <v>1344</v>
      </c>
      <c r="K1620" s="251" t="s">
        <v>1344</v>
      </c>
      <c r="L1620" s="251" t="s">
        <v>1344</v>
      </c>
      <c r="M1620" s="251" t="s">
        <v>1344</v>
      </c>
      <c r="N1620" s="251" t="s">
        <v>1344</v>
      </c>
      <c r="O1620" s="251" t="s">
        <v>1344</v>
      </c>
      <c r="P1620" s="251" t="s">
        <v>1344</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1345</v>
      </c>
      <c r="B1621" s="251" t="s">
        <v>1345</v>
      </c>
      <c r="C1621" s="251" t="s">
        <v>1345</v>
      </c>
      <c r="D1621" s="251" t="s">
        <v>1345</v>
      </c>
      <c r="E1621" s="251" t="s">
        <v>1345</v>
      </c>
      <c r="F1621" s="251" t="s">
        <v>1345</v>
      </c>
      <c r="G1621" s="251" t="s">
        <v>1345</v>
      </c>
      <c r="H1621" s="251" t="s">
        <v>1345</v>
      </c>
      <c r="I1621" s="251" t="s">
        <v>1345</v>
      </c>
      <c r="J1621" s="251" t="s">
        <v>1345</v>
      </c>
      <c r="K1621" s="251" t="s">
        <v>1345</v>
      </c>
      <c r="L1621" s="251" t="s">
        <v>1345</v>
      </c>
      <c r="M1621" s="251" t="s">
        <v>1345</v>
      </c>
      <c r="N1621" s="251" t="s">
        <v>1345</v>
      </c>
      <c r="O1621" s="251" t="s">
        <v>1345</v>
      </c>
      <c r="P1621" s="251" t="s">
        <v>1345</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1346</v>
      </c>
      <c r="B1622" s="251" t="s">
        <v>1346</v>
      </c>
      <c r="C1622" s="251" t="s">
        <v>1346</v>
      </c>
      <c r="D1622" s="251" t="s">
        <v>1346</v>
      </c>
      <c r="E1622" s="251" t="s">
        <v>1346</v>
      </c>
      <c r="F1622" s="251" t="s">
        <v>1346</v>
      </c>
      <c r="G1622" s="251" t="s">
        <v>1346</v>
      </c>
      <c r="H1622" s="251" t="s">
        <v>1346</v>
      </c>
      <c r="I1622" s="251" t="s">
        <v>1346</v>
      </c>
      <c r="J1622" s="251" t="s">
        <v>1346</v>
      </c>
      <c r="K1622" s="251" t="s">
        <v>1346</v>
      </c>
      <c r="L1622" s="251" t="s">
        <v>1346</v>
      </c>
      <c r="M1622" s="251" t="s">
        <v>1346</v>
      </c>
      <c r="N1622" s="251" t="s">
        <v>1346</v>
      </c>
      <c r="O1622" s="251" t="s">
        <v>1346</v>
      </c>
      <c r="P1622" s="251" t="s">
        <v>1346</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1347</v>
      </c>
      <c r="B1623" s="252" t="s">
        <v>1347</v>
      </c>
      <c r="C1623" s="252" t="s">
        <v>1347</v>
      </c>
      <c r="D1623" s="252" t="s">
        <v>1347</v>
      </c>
      <c r="E1623" s="252" t="s">
        <v>1347</v>
      </c>
      <c r="F1623" s="252" t="s">
        <v>1347</v>
      </c>
      <c r="G1623" s="252" t="s">
        <v>1347</v>
      </c>
      <c r="H1623" s="252" t="s">
        <v>1347</v>
      </c>
      <c r="I1623" s="252" t="s">
        <v>1347</v>
      </c>
      <c r="J1623" s="252" t="s">
        <v>1347</v>
      </c>
      <c r="K1623" s="252" t="s">
        <v>1347</v>
      </c>
      <c r="L1623" s="252" t="s">
        <v>1347</v>
      </c>
      <c r="M1623" s="252" t="s">
        <v>1347</v>
      </c>
      <c r="N1623" s="252" t="s">
        <v>1347</v>
      </c>
      <c r="O1623" s="252" t="s">
        <v>1347</v>
      </c>
      <c r="P1623" s="252" t="s">
        <v>1347</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1348</v>
      </c>
      <c r="B1624" s="252" t="s">
        <v>1348</v>
      </c>
      <c r="C1624" s="252" t="s">
        <v>1348</v>
      </c>
      <c r="D1624" s="252" t="s">
        <v>1348</v>
      </c>
      <c r="E1624" s="252" t="s">
        <v>1348</v>
      </c>
      <c r="F1624" s="252" t="s">
        <v>1348</v>
      </c>
      <c r="G1624" s="252" t="s">
        <v>1348</v>
      </c>
      <c r="H1624" s="252" t="s">
        <v>1348</v>
      </c>
      <c r="I1624" s="252" t="s">
        <v>1348</v>
      </c>
      <c r="J1624" s="252" t="s">
        <v>1348</v>
      </c>
      <c r="K1624" s="252" t="s">
        <v>1348</v>
      </c>
      <c r="L1624" s="252" t="s">
        <v>1348</v>
      </c>
      <c r="M1624" s="252" t="s">
        <v>1348</v>
      </c>
      <c r="N1624" s="252" t="s">
        <v>1348</v>
      </c>
      <c r="O1624" s="252" t="s">
        <v>1348</v>
      </c>
      <c r="P1624" s="252" t="s">
        <v>1348</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1349</v>
      </c>
      <c r="B1625" s="251" t="s">
        <v>1349</v>
      </c>
      <c r="C1625" s="251" t="s">
        <v>1349</v>
      </c>
      <c r="D1625" s="251" t="s">
        <v>1349</v>
      </c>
      <c r="E1625" s="251" t="s">
        <v>1349</v>
      </c>
      <c r="F1625" s="251" t="s">
        <v>1349</v>
      </c>
      <c r="G1625" s="251" t="s">
        <v>1349</v>
      </c>
      <c r="H1625" s="251" t="s">
        <v>1349</v>
      </c>
      <c r="I1625" s="251" t="s">
        <v>1349</v>
      </c>
      <c r="J1625" s="251" t="s">
        <v>1349</v>
      </c>
      <c r="K1625" s="251" t="s">
        <v>1349</v>
      </c>
      <c r="L1625" s="251" t="s">
        <v>1349</v>
      </c>
      <c r="M1625" s="251" t="s">
        <v>1349</v>
      </c>
      <c r="N1625" s="251" t="s">
        <v>1349</v>
      </c>
      <c r="O1625" s="251" t="s">
        <v>1349</v>
      </c>
      <c r="P1625" s="251" t="s">
        <v>1349</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1350</v>
      </c>
      <c r="B1626" s="251" t="s">
        <v>1350</v>
      </c>
      <c r="C1626" s="251" t="s">
        <v>1350</v>
      </c>
      <c r="D1626" s="251" t="s">
        <v>1350</v>
      </c>
      <c r="E1626" s="251" t="s">
        <v>1350</v>
      </c>
      <c r="F1626" s="251" t="s">
        <v>1350</v>
      </c>
      <c r="G1626" s="251" t="s">
        <v>1350</v>
      </c>
      <c r="H1626" s="251" t="s">
        <v>1350</v>
      </c>
      <c r="I1626" s="251" t="s">
        <v>1350</v>
      </c>
      <c r="J1626" s="251" t="s">
        <v>1350</v>
      </c>
      <c r="K1626" s="251" t="s">
        <v>1350</v>
      </c>
      <c r="L1626" s="251" t="s">
        <v>1350</v>
      </c>
      <c r="M1626" s="251" t="s">
        <v>1350</v>
      </c>
      <c r="N1626" s="251" t="s">
        <v>1350</v>
      </c>
      <c r="O1626" s="251" t="s">
        <v>1350</v>
      </c>
      <c r="P1626" s="251" t="s">
        <v>1350</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1351</v>
      </c>
      <c r="B1627" s="251" t="s">
        <v>1351</v>
      </c>
      <c r="C1627" s="251" t="s">
        <v>1351</v>
      </c>
      <c r="D1627" s="251" t="s">
        <v>1351</v>
      </c>
      <c r="E1627" s="251" t="s">
        <v>1351</v>
      </c>
      <c r="F1627" s="251" t="s">
        <v>1351</v>
      </c>
      <c r="G1627" s="251" t="s">
        <v>1351</v>
      </c>
      <c r="H1627" s="251" t="s">
        <v>1351</v>
      </c>
      <c r="I1627" s="251" t="s">
        <v>1351</v>
      </c>
      <c r="J1627" s="251" t="s">
        <v>1351</v>
      </c>
      <c r="K1627" s="251" t="s">
        <v>1351</v>
      </c>
      <c r="L1627" s="251" t="s">
        <v>1351</v>
      </c>
      <c r="M1627" s="251" t="s">
        <v>1351</v>
      </c>
      <c r="N1627" s="251" t="s">
        <v>1351</v>
      </c>
      <c r="O1627" s="251" t="s">
        <v>1351</v>
      </c>
      <c r="P1627" s="251" t="s">
        <v>1351</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1352</v>
      </c>
      <c r="B1628" s="252" t="s">
        <v>1352</v>
      </c>
      <c r="C1628" s="252" t="s">
        <v>1352</v>
      </c>
      <c r="D1628" s="252" t="s">
        <v>1352</v>
      </c>
      <c r="E1628" s="252" t="s">
        <v>1352</v>
      </c>
      <c r="F1628" s="252" t="s">
        <v>1352</v>
      </c>
      <c r="G1628" s="252" t="s">
        <v>1352</v>
      </c>
      <c r="H1628" s="252" t="s">
        <v>1352</v>
      </c>
      <c r="I1628" s="252" t="s">
        <v>1352</v>
      </c>
      <c r="J1628" s="252" t="s">
        <v>1352</v>
      </c>
      <c r="K1628" s="252" t="s">
        <v>1352</v>
      </c>
      <c r="L1628" s="252" t="s">
        <v>1352</v>
      </c>
      <c r="M1628" s="252" t="s">
        <v>1352</v>
      </c>
      <c r="N1628" s="252" t="s">
        <v>1352</v>
      </c>
      <c r="O1628" s="252" t="s">
        <v>1352</v>
      </c>
      <c r="P1628" s="252" t="s">
        <v>1352</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1353</v>
      </c>
      <c r="B1629" s="251" t="s">
        <v>1353</v>
      </c>
      <c r="C1629" s="251" t="s">
        <v>1353</v>
      </c>
      <c r="D1629" s="251" t="s">
        <v>1353</v>
      </c>
      <c r="E1629" s="251" t="s">
        <v>1353</v>
      </c>
      <c r="F1629" s="251" t="s">
        <v>1353</v>
      </c>
      <c r="G1629" s="251" t="s">
        <v>1353</v>
      </c>
      <c r="H1629" s="251" t="s">
        <v>1353</v>
      </c>
      <c r="I1629" s="251" t="s">
        <v>1353</v>
      </c>
      <c r="J1629" s="251" t="s">
        <v>1353</v>
      </c>
      <c r="K1629" s="251" t="s">
        <v>1353</v>
      </c>
      <c r="L1629" s="251" t="s">
        <v>1353</v>
      </c>
      <c r="M1629" s="251" t="s">
        <v>1353</v>
      </c>
      <c r="N1629" s="251" t="s">
        <v>1353</v>
      </c>
      <c r="O1629" s="251" t="s">
        <v>1353</v>
      </c>
      <c r="P1629" s="251" t="s">
        <v>1353</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1354</v>
      </c>
      <c r="B1630" s="251" t="s">
        <v>1354</v>
      </c>
      <c r="C1630" s="251" t="s">
        <v>1354</v>
      </c>
      <c r="D1630" s="251" t="s">
        <v>1354</v>
      </c>
      <c r="E1630" s="251" t="s">
        <v>1354</v>
      </c>
      <c r="F1630" s="251" t="s">
        <v>1354</v>
      </c>
      <c r="G1630" s="251" t="s">
        <v>1354</v>
      </c>
      <c r="H1630" s="251" t="s">
        <v>1354</v>
      </c>
      <c r="I1630" s="251" t="s">
        <v>1354</v>
      </c>
      <c r="J1630" s="251" t="s">
        <v>1354</v>
      </c>
      <c r="K1630" s="251" t="s">
        <v>1354</v>
      </c>
      <c r="L1630" s="251" t="s">
        <v>1354</v>
      </c>
      <c r="M1630" s="251" t="s">
        <v>1354</v>
      </c>
      <c r="N1630" s="251" t="s">
        <v>1354</v>
      </c>
      <c r="O1630" s="251" t="s">
        <v>1354</v>
      </c>
      <c r="P1630" s="251" t="s">
        <v>1354</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1355</v>
      </c>
      <c r="B1631" s="251" t="s">
        <v>1355</v>
      </c>
      <c r="C1631" s="251" t="s">
        <v>1355</v>
      </c>
      <c r="D1631" s="251" t="s">
        <v>1355</v>
      </c>
      <c r="E1631" s="251" t="s">
        <v>1355</v>
      </c>
      <c r="F1631" s="251" t="s">
        <v>1355</v>
      </c>
      <c r="G1631" s="251" t="s">
        <v>1355</v>
      </c>
      <c r="H1631" s="251" t="s">
        <v>1355</v>
      </c>
      <c r="I1631" s="251" t="s">
        <v>1355</v>
      </c>
      <c r="J1631" s="251" t="s">
        <v>1355</v>
      </c>
      <c r="K1631" s="251" t="s">
        <v>1355</v>
      </c>
      <c r="L1631" s="251" t="s">
        <v>1355</v>
      </c>
      <c r="M1631" s="251" t="s">
        <v>1355</v>
      </c>
      <c r="N1631" s="251" t="s">
        <v>1355</v>
      </c>
      <c r="O1631" s="251" t="s">
        <v>1355</v>
      </c>
      <c r="P1631" s="251" t="s">
        <v>1355</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1356</v>
      </c>
      <c r="B1632" s="251" t="s">
        <v>1356</v>
      </c>
      <c r="C1632" s="251" t="s">
        <v>1356</v>
      </c>
      <c r="D1632" s="251" t="s">
        <v>1356</v>
      </c>
      <c r="E1632" s="251" t="s">
        <v>1356</v>
      </c>
      <c r="F1632" s="251" t="s">
        <v>1356</v>
      </c>
      <c r="G1632" s="251" t="s">
        <v>1356</v>
      </c>
      <c r="H1632" s="251" t="s">
        <v>1356</v>
      </c>
      <c r="I1632" s="251" t="s">
        <v>1356</v>
      </c>
      <c r="J1632" s="251" t="s">
        <v>1356</v>
      </c>
      <c r="K1632" s="251" t="s">
        <v>1356</v>
      </c>
      <c r="L1632" s="251" t="s">
        <v>1356</v>
      </c>
      <c r="M1632" s="251" t="s">
        <v>1356</v>
      </c>
      <c r="N1632" s="251" t="s">
        <v>1356</v>
      </c>
      <c r="O1632" s="251" t="s">
        <v>1356</v>
      </c>
      <c r="P1632" s="251" t="s">
        <v>1356</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1357</v>
      </c>
      <c r="B1633" s="252" t="s">
        <v>1357</v>
      </c>
      <c r="C1633" s="252" t="s">
        <v>1357</v>
      </c>
      <c r="D1633" s="252" t="s">
        <v>1357</v>
      </c>
      <c r="E1633" s="252" t="s">
        <v>1357</v>
      </c>
      <c r="F1633" s="252" t="s">
        <v>1357</v>
      </c>
      <c r="G1633" s="252" t="s">
        <v>1357</v>
      </c>
      <c r="H1633" s="252" t="s">
        <v>1357</v>
      </c>
      <c r="I1633" s="252" t="s">
        <v>1357</v>
      </c>
      <c r="J1633" s="252" t="s">
        <v>1357</v>
      </c>
      <c r="K1633" s="252" t="s">
        <v>1357</v>
      </c>
      <c r="L1633" s="252" t="s">
        <v>1357</v>
      </c>
      <c r="M1633" s="252" t="s">
        <v>1357</v>
      </c>
      <c r="N1633" s="252" t="s">
        <v>1357</v>
      </c>
      <c r="O1633" s="252" t="s">
        <v>1357</v>
      </c>
      <c r="P1633" s="252" t="s">
        <v>1357</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1358</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1359</v>
      </c>
      <c r="B1635" s="251" t="s">
        <v>1359</v>
      </c>
      <c r="C1635" s="251" t="s">
        <v>1359</v>
      </c>
      <c r="D1635" s="251" t="s">
        <v>1359</v>
      </c>
      <c r="E1635" s="251" t="s">
        <v>1359</v>
      </c>
      <c r="F1635" s="251" t="s">
        <v>1359</v>
      </c>
      <c r="G1635" s="251" t="s">
        <v>1359</v>
      </c>
      <c r="H1635" s="251" t="s">
        <v>1359</v>
      </c>
      <c r="I1635" s="251" t="s">
        <v>1359</v>
      </c>
      <c r="J1635" s="251" t="s">
        <v>1359</v>
      </c>
      <c r="K1635" s="251" t="s">
        <v>1359</v>
      </c>
      <c r="L1635" s="251" t="s">
        <v>1359</v>
      </c>
      <c r="M1635" s="251" t="s">
        <v>1359</v>
      </c>
      <c r="N1635" s="251" t="s">
        <v>1359</v>
      </c>
      <c r="O1635" s="251" t="s">
        <v>1359</v>
      </c>
      <c r="P1635" s="251" t="s">
        <v>1359</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1360</v>
      </c>
      <c r="B1636" s="251" t="s">
        <v>1360</v>
      </c>
      <c r="C1636" s="251" t="s">
        <v>1360</v>
      </c>
      <c r="D1636" s="251" t="s">
        <v>1360</v>
      </c>
      <c r="E1636" s="251" t="s">
        <v>1360</v>
      </c>
      <c r="F1636" s="251" t="s">
        <v>1360</v>
      </c>
      <c r="G1636" s="251" t="s">
        <v>1360</v>
      </c>
      <c r="H1636" s="251" t="s">
        <v>1360</v>
      </c>
      <c r="I1636" s="251" t="s">
        <v>1360</v>
      </c>
      <c r="J1636" s="251" t="s">
        <v>1360</v>
      </c>
      <c r="K1636" s="251" t="s">
        <v>1360</v>
      </c>
      <c r="L1636" s="251" t="s">
        <v>1360</v>
      </c>
      <c r="M1636" s="251" t="s">
        <v>1360</v>
      </c>
      <c r="N1636" s="251" t="s">
        <v>1360</v>
      </c>
      <c r="O1636" s="251" t="s">
        <v>1360</v>
      </c>
      <c r="P1636" s="251" t="s">
        <v>1360</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1361</v>
      </c>
      <c r="B1637" s="251" t="s">
        <v>1361</v>
      </c>
      <c r="C1637" s="251" t="s">
        <v>1361</v>
      </c>
      <c r="D1637" s="251" t="s">
        <v>1361</v>
      </c>
      <c r="E1637" s="251" t="s">
        <v>1361</v>
      </c>
      <c r="F1637" s="251" t="s">
        <v>1361</v>
      </c>
      <c r="G1637" s="251" t="s">
        <v>1361</v>
      </c>
      <c r="H1637" s="251" t="s">
        <v>1361</v>
      </c>
      <c r="I1637" s="251" t="s">
        <v>1361</v>
      </c>
      <c r="J1637" s="251" t="s">
        <v>1361</v>
      </c>
      <c r="K1637" s="251" t="s">
        <v>1361</v>
      </c>
      <c r="L1637" s="251" t="s">
        <v>1361</v>
      </c>
      <c r="M1637" s="251" t="s">
        <v>1361</v>
      </c>
      <c r="N1637" s="251" t="s">
        <v>1361</v>
      </c>
      <c r="O1637" s="251" t="s">
        <v>1361</v>
      </c>
      <c r="P1637" s="251" t="s">
        <v>1361</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1362</v>
      </c>
      <c r="B1638" s="251" t="s">
        <v>1362</v>
      </c>
      <c r="C1638" s="251" t="s">
        <v>1362</v>
      </c>
      <c r="D1638" s="251" t="s">
        <v>1362</v>
      </c>
      <c r="E1638" s="251" t="s">
        <v>1362</v>
      </c>
      <c r="F1638" s="251" t="s">
        <v>1362</v>
      </c>
      <c r="G1638" s="251" t="s">
        <v>1362</v>
      </c>
      <c r="H1638" s="251" t="s">
        <v>1362</v>
      </c>
      <c r="I1638" s="251" t="s">
        <v>1362</v>
      </c>
      <c r="J1638" s="251" t="s">
        <v>1362</v>
      </c>
      <c r="K1638" s="251" t="s">
        <v>1362</v>
      </c>
      <c r="L1638" s="251" t="s">
        <v>1362</v>
      </c>
      <c r="M1638" s="251" t="s">
        <v>1362</v>
      </c>
      <c r="N1638" s="251" t="s">
        <v>1362</v>
      </c>
      <c r="O1638" s="251" t="s">
        <v>1362</v>
      </c>
      <c r="P1638" s="251" t="s">
        <v>1362</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1363</v>
      </c>
      <c r="B1639" s="251" t="s">
        <v>1363</v>
      </c>
      <c r="C1639" s="251" t="s">
        <v>1363</v>
      </c>
      <c r="D1639" s="251" t="s">
        <v>1363</v>
      </c>
      <c r="E1639" s="251" t="s">
        <v>1363</v>
      </c>
      <c r="F1639" s="251" t="s">
        <v>1363</v>
      </c>
      <c r="G1639" s="251" t="s">
        <v>1363</v>
      </c>
      <c r="H1639" s="251" t="s">
        <v>1363</v>
      </c>
      <c r="I1639" s="251" t="s">
        <v>1363</v>
      </c>
      <c r="J1639" s="251" t="s">
        <v>1363</v>
      </c>
      <c r="K1639" s="251" t="s">
        <v>1363</v>
      </c>
      <c r="L1639" s="251" t="s">
        <v>1363</v>
      </c>
      <c r="M1639" s="251" t="s">
        <v>1363</v>
      </c>
      <c r="N1639" s="251" t="s">
        <v>1363</v>
      </c>
      <c r="O1639" s="251" t="s">
        <v>1363</v>
      </c>
      <c r="P1639" s="251" t="s">
        <v>1363</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1364</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1365</v>
      </c>
      <c r="B1641" s="252" t="s">
        <v>1365</v>
      </c>
      <c r="C1641" s="252" t="s">
        <v>1365</v>
      </c>
      <c r="D1641" s="252" t="s">
        <v>1365</v>
      </c>
      <c r="E1641" s="252" t="s">
        <v>1365</v>
      </c>
      <c r="F1641" s="252" t="s">
        <v>1365</v>
      </c>
      <c r="G1641" s="252" t="s">
        <v>1365</v>
      </c>
      <c r="H1641" s="252" t="s">
        <v>1365</v>
      </c>
      <c r="I1641" s="252" t="s">
        <v>1365</v>
      </c>
      <c r="J1641" s="252" t="s">
        <v>1365</v>
      </c>
      <c r="K1641" s="252" t="s">
        <v>1365</v>
      </c>
      <c r="L1641" s="252" t="s">
        <v>1365</v>
      </c>
      <c r="M1641" s="252" t="s">
        <v>1365</v>
      </c>
      <c r="N1641" s="252" t="s">
        <v>1365</v>
      </c>
      <c r="O1641" s="252" t="s">
        <v>1365</v>
      </c>
      <c r="P1641" s="252" t="s">
        <v>1365</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1366</v>
      </c>
      <c r="B1642" s="251" t="s">
        <v>1366</v>
      </c>
      <c r="C1642" s="251" t="s">
        <v>1366</v>
      </c>
      <c r="D1642" s="251" t="s">
        <v>1366</v>
      </c>
      <c r="E1642" s="251" t="s">
        <v>1366</v>
      </c>
      <c r="F1642" s="251" t="s">
        <v>1366</v>
      </c>
      <c r="G1642" s="251" t="s">
        <v>1366</v>
      </c>
      <c r="H1642" s="251" t="s">
        <v>1366</v>
      </c>
      <c r="I1642" s="251" t="s">
        <v>1366</v>
      </c>
      <c r="J1642" s="251" t="s">
        <v>1366</v>
      </c>
      <c r="K1642" s="251" t="s">
        <v>1366</v>
      </c>
      <c r="L1642" s="251" t="s">
        <v>1366</v>
      </c>
      <c r="M1642" s="251" t="s">
        <v>1366</v>
      </c>
      <c r="N1642" s="251" t="s">
        <v>1366</v>
      </c>
      <c r="O1642" s="251" t="s">
        <v>1366</v>
      </c>
      <c r="P1642" s="251" t="s">
        <v>1366</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1367</v>
      </c>
      <c r="B1643" s="251" t="s">
        <v>1367</v>
      </c>
      <c r="C1643" s="251" t="s">
        <v>1367</v>
      </c>
      <c r="D1643" s="251" t="s">
        <v>1367</v>
      </c>
      <c r="E1643" s="251" t="s">
        <v>1367</v>
      </c>
      <c r="F1643" s="251" t="s">
        <v>1367</v>
      </c>
      <c r="G1643" s="251" t="s">
        <v>1367</v>
      </c>
      <c r="H1643" s="251" t="s">
        <v>1367</v>
      </c>
      <c r="I1643" s="251" t="s">
        <v>1367</v>
      </c>
      <c r="J1643" s="251" t="s">
        <v>1367</v>
      </c>
      <c r="K1643" s="251" t="s">
        <v>1367</v>
      </c>
      <c r="L1643" s="251" t="s">
        <v>1367</v>
      </c>
      <c r="M1643" s="251" t="s">
        <v>1367</v>
      </c>
      <c r="N1643" s="251" t="s">
        <v>1367</v>
      </c>
      <c r="O1643" s="251" t="s">
        <v>1367</v>
      </c>
      <c r="P1643" s="251" t="s">
        <v>1367</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1368</v>
      </c>
      <c r="B1644" s="251" t="s">
        <v>1368</v>
      </c>
      <c r="C1644" s="251" t="s">
        <v>1368</v>
      </c>
      <c r="D1644" s="251" t="s">
        <v>1368</v>
      </c>
      <c r="E1644" s="251" t="s">
        <v>1368</v>
      </c>
      <c r="F1644" s="251" t="s">
        <v>1368</v>
      </c>
      <c r="G1644" s="251" t="s">
        <v>1368</v>
      </c>
      <c r="H1644" s="251" t="s">
        <v>1368</v>
      </c>
      <c r="I1644" s="251" t="s">
        <v>1368</v>
      </c>
      <c r="J1644" s="251" t="s">
        <v>1368</v>
      </c>
      <c r="K1644" s="251" t="s">
        <v>1368</v>
      </c>
      <c r="L1644" s="251" t="s">
        <v>1368</v>
      </c>
      <c r="M1644" s="251" t="s">
        <v>1368</v>
      </c>
      <c r="N1644" s="251" t="s">
        <v>1368</v>
      </c>
      <c r="O1644" s="251" t="s">
        <v>1368</v>
      </c>
      <c r="P1644" s="251" t="s">
        <v>1368</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1369</v>
      </c>
      <c r="B1645" s="252" t="s">
        <v>1369</v>
      </c>
      <c r="C1645" s="252" t="s">
        <v>1369</v>
      </c>
      <c r="D1645" s="252" t="s">
        <v>1369</v>
      </c>
      <c r="E1645" s="252" t="s">
        <v>1369</v>
      </c>
      <c r="F1645" s="252" t="s">
        <v>1369</v>
      </c>
      <c r="G1645" s="252" t="s">
        <v>1369</v>
      </c>
      <c r="H1645" s="252" t="s">
        <v>1369</v>
      </c>
      <c r="I1645" s="252" t="s">
        <v>1369</v>
      </c>
      <c r="J1645" s="252" t="s">
        <v>1369</v>
      </c>
      <c r="K1645" s="252" t="s">
        <v>1369</v>
      </c>
      <c r="L1645" s="252" t="s">
        <v>1369</v>
      </c>
      <c r="M1645" s="252" t="s">
        <v>1369</v>
      </c>
      <c r="N1645" s="252" t="s">
        <v>1369</v>
      </c>
      <c r="O1645" s="252" t="s">
        <v>1369</v>
      </c>
      <c r="P1645" s="252" t="s">
        <v>1369</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1370</v>
      </c>
      <c r="B1646" s="251" t="s">
        <v>1370</v>
      </c>
      <c r="C1646" s="251" t="s">
        <v>1370</v>
      </c>
      <c r="D1646" s="251" t="s">
        <v>1370</v>
      </c>
      <c r="E1646" s="251" t="s">
        <v>1370</v>
      </c>
      <c r="F1646" s="251" t="s">
        <v>1370</v>
      </c>
      <c r="G1646" s="251" t="s">
        <v>1370</v>
      </c>
      <c r="H1646" s="251" t="s">
        <v>1370</v>
      </c>
      <c r="I1646" s="251" t="s">
        <v>1370</v>
      </c>
      <c r="J1646" s="251" t="s">
        <v>1370</v>
      </c>
      <c r="K1646" s="251" t="s">
        <v>1370</v>
      </c>
      <c r="L1646" s="251" t="s">
        <v>1370</v>
      </c>
      <c r="M1646" s="251" t="s">
        <v>1370</v>
      </c>
      <c r="N1646" s="251" t="s">
        <v>1370</v>
      </c>
      <c r="O1646" s="251" t="s">
        <v>1370</v>
      </c>
      <c r="P1646" s="251" t="s">
        <v>1370</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1371</v>
      </c>
      <c r="B1647" s="251" t="s">
        <v>1371</v>
      </c>
      <c r="C1647" s="251" t="s">
        <v>1371</v>
      </c>
      <c r="D1647" s="251" t="s">
        <v>1371</v>
      </c>
      <c r="E1647" s="251" t="s">
        <v>1371</v>
      </c>
      <c r="F1647" s="251" t="s">
        <v>1371</v>
      </c>
      <c r="G1647" s="251" t="s">
        <v>1371</v>
      </c>
      <c r="H1647" s="251" t="s">
        <v>1371</v>
      </c>
      <c r="I1647" s="251" t="s">
        <v>1371</v>
      </c>
      <c r="J1647" s="251" t="s">
        <v>1371</v>
      </c>
      <c r="K1647" s="251" t="s">
        <v>1371</v>
      </c>
      <c r="L1647" s="251" t="s">
        <v>1371</v>
      </c>
      <c r="M1647" s="251" t="s">
        <v>1371</v>
      </c>
      <c r="N1647" s="251" t="s">
        <v>1371</v>
      </c>
      <c r="O1647" s="251" t="s">
        <v>1371</v>
      </c>
      <c r="P1647" s="251" t="s">
        <v>1371</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1372</v>
      </c>
      <c r="B1648" s="252" t="s">
        <v>1372</v>
      </c>
      <c r="C1648" s="252" t="s">
        <v>1372</v>
      </c>
      <c r="D1648" s="252" t="s">
        <v>1372</v>
      </c>
      <c r="E1648" s="252" t="s">
        <v>1372</v>
      </c>
      <c r="F1648" s="252" t="s">
        <v>1372</v>
      </c>
      <c r="G1648" s="252" t="s">
        <v>1372</v>
      </c>
      <c r="H1648" s="252" t="s">
        <v>1372</v>
      </c>
      <c r="I1648" s="252" t="s">
        <v>1372</v>
      </c>
      <c r="J1648" s="252" t="s">
        <v>1372</v>
      </c>
      <c r="K1648" s="252" t="s">
        <v>1372</v>
      </c>
      <c r="L1648" s="252" t="s">
        <v>1372</v>
      </c>
      <c r="M1648" s="252" t="s">
        <v>1372</v>
      </c>
      <c r="N1648" s="252" t="s">
        <v>1372</v>
      </c>
      <c r="O1648" s="252" t="s">
        <v>1372</v>
      </c>
      <c r="P1648" s="252" t="s">
        <v>1372</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1373</v>
      </c>
      <c r="B1649" s="252" t="s">
        <v>1373</v>
      </c>
      <c r="C1649" s="252" t="s">
        <v>1373</v>
      </c>
      <c r="D1649" s="252" t="s">
        <v>1373</v>
      </c>
      <c r="E1649" s="252" t="s">
        <v>1373</v>
      </c>
      <c r="F1649" s="252" t="s">
        <v>1373</v>
      </c>
      <c r="G1649" s="252" t="s">
        <v>1373</v>
      </c>
      <c r="H1649" s="252" t="s">
        <v>1373</v>
      </c>
      <c r="I1649" s="252" t="s">
        <v>1373</v>
      </c>
      <c r="J1649" s="252" t="s">
        <v>1373</v>
      </c>
      <c r="K1649" s="252" t="s">
        <v>1373</v>
      </c>
      <c r="L1649" s="252" t="s">
        <v>1373</v>
      </c>
      <c r="M1649" s="252" t="s">
        <v>1373</v>
      </c>
      <c r="N1649" s="252" t="s">
        <v>1373</v>
      </c>
      <c r="O1649" s="252" t="s">
        <v>1373</v>
      </c>
      <c r="P1649" s="252" t="s">
        <v>1373</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1374</v>
      </c>
      <c r="B1650" s="251" t="s">
        <v>1374</v>
      </c>
      <c r="C1650" s="251" t="s">
        <v>1374</v>
      </c>
      <c r="D1650" s="251" t="s">
        <v>1374</v>
      </c>
      <c r="E1650" s="251" t="s">
        <v>1374</v>
      </c>
      <c r="F1650" s="251" t="s">
        <v>1374</v>
      </c>
      <c r="G1650" s="251" t="s">
        <v>1374</v>
      </c>
      <c r="H1650" s="251" t="s">
        <v>1374</v>
      </c>
      <c r="I1650" s="251" t="s">
        <v>1374</v>
      </c>
      <c r="J1650" s="251" t="s">
        <v>1374</v>
      </c>
      <c r="K1650" s="251" t="s">
        <v>1374</v>
      </c>
      <c r="L1650" s="251" t="s">
        <v>1374</v>
      </c>
      <c r="M1650" s="251" t="s">
        <v>1374</v>
      </c>
      <c r="N1650" s="251" t="s">
        <v>1374</v>
      </c>
      <c r="O1650" s="251" t="s">
        <v>1374</v>
      </c>
      <c r="P1650" s="251" t="s">
        <v>1374</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1375</v>
      </c>
      <c r="B1651" s="251" t="s">
        <v>1375</v>
      </c>
      <c r="C1651" s="251" t="s">
        <v>1375</v>
      </c>
      <c r="D1651" s="251" t="s">
        <v>1375</v>
      </c>
      <c r="E1651" s="251" t="s">
        <v>1375</v>
      </c>
      <c r="F1651" s="251" t="s">
        <v>1375</v>
      </c>
      <c r="G1651" s="251" t="s">
        <v>1375</v>
      </c>
      <c r="H1651" s="251" t="s">
        <v>1375</v>
      </c>
      <c r="I1651" s="251" t="s">
        <v>1375</v>
      </c>
      <c r="J1651" s="251" t="s">
        <v>1375</v>
      </c>
      <c r="K1651" s="251" t="s">
        <v>1375</v>
      </c>
      <c r="L1651" s="251" t="s">
        <v>1375</v>
      </c>
      <c r="M1651" s="251" t="s">
        <v>1375</v>
      </c>
      <c r="N1651" s="251" t="s">
        <v>1375</v>
      </c>
      <c r="O1651" s="251" t="s">
        <v>1375</v>
      </c>
      <c r="P1651" s="251" t="s">
        <v>1375</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1376</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1377</v>
      </c>
      <c r="B1653" s="252" t="s">
        <v>1377</v>
      </c>
      <c r="C1653" s="252" t="s">
        <v>1377</v>
      </c>
      <c r="D1653" s="252" t="s">
        <v>1377</v>
      </c>
      <c r="E1653" s="252" t="s">
        <v>1377</v>
      </c>
      <c r="F1653" s="252" t="s">
        <v>1377</v>
      </c>
      <c r="G1653" s="252" t="s">
        <v>1377</v>
      </c>
      <c r="H1653" s="252" t="s">
        <v>1377</v>
      </c>
      <c r="I1653" s="252" t="s">
        <v>1377</v>
      </c>
      <c r="J1653" s="252" t="s">
        <v>1377</v>
      </c>
      <c r="K1653" s="252" t="s">
        <v>1377</v>
      </c>
      <c r="L1653" s="252" t="s">
        <v>1377</v>
      </c>
      <c r="M1653" s="252" t="s">
        <v>1377</v>
      </c>
      <c r="N1653" s="252" t="s">
        <v>1377</v>
      </c>
      <c r="O1653" s="252" t="s">
        <v>1377</v>
      </c>
      <c r="P1653" s="252" t="s">
        <v>1377</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1378</v>
      </c>
      <c r="B1654" s="251" t="s">
        <v>1378</v>
      </c>
      <c r="C1654" s="251" t="s">
        <v>1378</v>
      </c>
      <c r="D1654" s="251" t="s">
        <v>1378</v>
      </c>
      <c r="E1654" s="251" t="s">
        <v>1378</v>
      </c>
      <c r="F1654" s="251" t="s">
        <v>1378</v>
      </c>
      <c r="G1654" s="251" t="s">
        <v>1378</v>
      </c>
      <c r="H1654" s="251" t="s">
        <v>1378</v>
      </c>
      <c r="I1654" s="251" t="s">
        <v>1378</v>
      </c>
      <c r="J1654" s="251" t="s">
        <v>1378</v>
      </c>
      <c r="K1654" s="251" t="s">
        <v>1378</v>
      </c>
      <c r="L1654" s="251" t="s">
        <v>1378</v>
      </c>
      <c r="M1654" s="251" t="s">
        <v>1378</v>
      </c>
      <c r="N1654" s="251" t="s">
        <v>1378</v>
      </c>
      <c r="O1654" s="251" t="s">
        <v>1378</v>
      </c>
      <c r="P1654" s="251" t="s">
        <v>1378</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1379</v>
      </c>
      <c r="B1655" s="252" t="s">
        <v>1379</v>
      </c>
      <c r="C1655" s="252" t="s">
        <v>1379</v>
      </c>
      <c r="D1655" s="252" t="s">
        <v>1379</v>
      </c>
      <c r="E1655" s="252" t="s">
        <v>1379</v>
      </c>
      <c r="F1655" s="252" t="s">
        <v>1379</v>
      </c>
      <c r="G1655" s="252" t="s">
        <v>1379</v>
      </c>
      <c r="H1655" s="252" t="s">
        <v>1379</v>
      </c>
      <c r="I1655" s="252" t="s">
        <v>1379</v>
      </c>
      <c r="J1655" s="252" t="s">
        <v>1379</v>
      </c>
      <c r="K1655" s="252" t="s">
        <v>1379</v>
      </c>
      <c r="L1655" s="252" t="s">
        <v>1379</v>
      </c>
      <c r="M1655" s="252" t="s">
        <v>1379</v>
      </c>
      <c r="N1655" s="252" t="s">
        <v>1379</v>
      </c>
      <c r="O1655" s="252" t="s">
        <v>1379</v>
      </c>
      <c r="P1655" s="252" t="s">
        <v>1379</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1380</v>
      </c>
      <c r="B1656" s="251" t="s">
        <v>1380</v>
      </c>
      <c r="C1656" s="251" t="s">
        <v>1380</v>
      </c>
      <c r="D1656" s="251" t="s">
        <v>1380</v>
      </c>
      <c r="E1656" s="251" t="s">
        <v>1380</v>
      </c>
      <c r="F1656" s="251" t="s">
        <v>1380</v>
      </c>
      <c r="G1656" s="251" t="s">
        <v>1380</v>
      </c>
      <c r="H1656" s="251" t="s">
        <v>1380</v>
      </c>
      <c r="I1656" s="251" t="s">
        <v>1380</v>
      </c>
      <c r="J1656" s="251" t="s">
        <v>1380</v>
      </c>
      <c r="K1656" s="251" t="s">
        <v>1380</v>
      </c>
      <c r="L1656" s="251" t="s">
        <v>1380</v>
      </c>
      <c r="M1656" s="251" t="s">
        <v>1380</v>
      </c>
      <c r="N1656" s="251" t="s">
        <v>1380</v>
      </c>
      <c r="O1656" s="251" t="s">
        <v>1380</v>
      </c>
      <c r="P1656" s="251" t="s">
        <v>1380</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1381</v>
      </c>
      <c r="B1657" s="251" t="s">
        <v>1381</v>
      </c>
      <c r="C1657" s="251" t="s">
        <v>1381</v>
      </c>
      <c r="D1657" s="251" t="s">
        <v>1381</v>
      </c>
      <c r="E1657" s="251" t="s">
        <v>1381</v>
      </c>
      <c r="F1657" s="251" t="s">
        <v>1381</v>
      </c>
      <c r="G1657" s="251" t="s">
        <v>1381</v>
      </c>
      <c r="H1657" s="251" t="s">
        <v>1381</v>
      </c>
      <c r="I1657" s="251" t="s">
        <v>1381</v>
      </c>
      <c r="J1657" s="251" t="s">
        <v>1381</v>
      </c>
      <c r="K1657" s="251" t="s">
        <v>1381</v>
      </c>
      <c r="L1657" s="251" t="s">
        <v>1381</v>
      </c>
      <c r="M1657" s="251" t="s">
        <v>1381</v>
      </c>
      <c r="N1657" s="251" t="s">
        <v>1381</v>
      </c>
      <c r="O1657" s="251" t="s">
        <v>1381</v>
      </c>
      <c r="P1657" s="251" t="s">
        <v>1381</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1382</v>
      </c>
      <c r="B1658" s="252" t="s">
        <v>1382</v>
      </c>
      <c r="C1658" s="252" t="s">
        <v>1382</v>
      </c>
      <c r="D1658" s="252" t="s">
        <v>1382</v>
      </c>
      <c r="E1658" s="252" t="s">
        <v>1382</v>
      </c>
      <c r="F1658" s="252" t="s">
        <v>1382</v>
      </c>
      <c r="G1658" s="252" t="s">
        <v>1382</v>
      </c>
      <c r="H1658" s="252" t="s">
        <v>1382</v>
      </c>
      <c r="I1658" s="252" t="s">
        <v>1382</v>
      </c>
      <c r="J1658" s="252" t="s">
        <v>1382</v>
      </c>
      <c r="K1658" s="252" t="s">
        <v>1382</v>
      </c>
      <c r="L1658" s="252" t="s">
        <v>1382</v>
      </c>
      <c r="M1658" s="252" t="s">
        <v>1382</v>
      </c>
      <c r="N1658" s="252" t="s">
        <v>1382</v>
      </c>
      <c r="O1658" s="252" t="s">
        <v>1382</v>
      </c>
      <c r="P1658" s="252" t="s">
        <v>1382</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1383</v>
      </c>
      <c r="B1659" s="251" t="s">
        <v>1383</v>
      </c>
      <c r="C1659" s="251" t="s">
        <v>1383</v>
      </c>
      <c r="D1659" s="251" t="s">
        <v>1383</v>
      </c>
      <c r="E1659" s="251" t="s">
        <v>1383</v>
      </c>
      <c r="F1659" s="251" t="s">
        <v>1383</v>
      </c>
      <c r="G1659" s="251" t="s">
        <v>1383</v>
      </c>
      <c r="H1659" s="251" t="s">
        <v>1383</v>
      </c>
      <c r="I1659" s="251" t="s">
        <v>1383</v>
      </c>
      <c r="J1659" s="251" t="s">
        <v>1383</v>
      </c>
      <c r="K1659" s="251" t="s">
        <v>1383</v>
      </c>
      <c r="L1659" s="251" t="s">
        <v>1383</v>
      </c>
      <c r="M1659" s="251" t="s">
        <v>1383</v>
      </c>
      <c r="N1659" s="251" t="s">
        <v>1383</v>
      </c>
      <c r="O1659" s="251" t="s">
        <v>1383</v>
      </c>
      <c r="P1659" s="251" t="s">
        <v>1383</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1384</v>
      </c>
      <c r="B1660" s="252" t="s">
        <v>1384</v>
      </c>
      <c r="C1660" s="252" t="s">
        <v>1384</v>
      </c>
      <c r="D1660" s="252" t="s">
        <v>1384</v>
      </c>
      <c r="E1660" s="252" t="s">
        <v>1384</v>
      </c>
      <c r="F1660" s="252" t="s">
        <v>1384</v>
      </c>
      <c r="G1660" s="252" t="s">
        <v>1384</v>
      </c>
      <c r="H1660" s="252" t="s">
        <v>1384</v>
      </c>
      <c r="I1660" s="252" t="s">
        <v>1384</v>
      </c>
      <c r="J1660" s="252" t="s">
        <v>1384</v>
      </c>
      <c r="K1660" s="252" t="s">
        <v>1384</v>
      </c>
      <c r="L1660" s="252" t="s">
        <v>1384</v>
      </c>
      <c r="M1660" s="252" t="s">
        <v>1384</v>
      </c>
      <c r="N1660" s="252" t="s">
        <v>1384</v>
      </c>
      <c r="O1660" s="252" t="s">
        <v>1384</v>
      </c>
      <c r="P1660" s="252" t="s">
        <v>1384</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203</v>
      </c>
      <c r="B1662" s="254"/>
      <c r="C1662" s="254"/>
      <c r="D1662" s="254"/>
      <c r="E1662" s="254"/>
      <c r="F1662" s="254"/>
      <c r="G1662" s="254"/>
      <c r="H1662" s="254"/>
      <c r="I1662" s="254"/>
      <c r="J1662" s="254"/>
      <c r="K1662" s="254"/>
      <c r="L1662" s="254"/>
      <c r="M1662" s="254"/>
      <c r="N1662" s="254"/>
      <c r="O1662" s="254"/>
      <c r="P1662" s="254"/>
      <c r="Q1662" s="66" t="s">
        <v>194</v>
      </c>
      <c r="R1662" s="255" t="s">
        <v>195</v>
      </c>
      <c r="S1662" s="255"/>
      <c r="T1662" s="255"/>
      <c r="U1662" s="255"/>
      <c r="V1662" s="255"/>
      <c r="W1662" s="255"/>
      <c r="X1662" s="255"/>
      <c r="Y1662" s="255"/>
      <c r="Z1662" s="255"/>
      <c r="AA1662" s="255"/>
      <c r="AB1662" s="255"/>
      <c r="AC1662" s="255"/>
      <c r="AD1662" s="255"/>
      <c r="AE1662" s="255"/>
      <c r="AF1662" s="67" t="s">
        <v>194</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1385</v>
      </c>
      <c r="B1663" s="251" t="s">
        <v>1385</v>
      </c>
      <c r="C1663" s="251" t="s">
        <v>1385</v>
      </c>
      <c r="D1663" s="251" t="s">
        <v>1385</v>
      </c>
      <c r="E1663" s="251" t="s">
        <v>1385</v>
      </c>
      <c r="F1663" s="251" t="s">
        <v>1385</v>
      </c>
      <c r="G1663" s="251" t="s">
        <v>1385</v>
      </c>
      <c r="H1663" s="251" t="s">
        <v>1385</v>
      </c>
      <c r="I1663" s="251" t="s">
        <v>1385</v>
      </c>
      <c r="J1663" s="251" t="s">
        <v>1385</v>
      </c>
      <c r="K1663" s="251" t="s">
        <v>1385</v>
      </c>
      <c r="L1663" s="251" t="s">
        <v>1385</v>
      </c>
      <c r="M1663" s="251" t="s">
        <v>1385</v>
      </c>
      <c r="N1663" s="251" t="s">
        <v>1385</v>
      </c>
      <c r="O1663" s="251" t="s">
        <v>1385</v>
      </c>
      <c r="P1663" s="251" t="s">
        <v>1385</v>
      </c>
      <c r="Q1663" s="64">
        <v>1</v>
      </c>
      <c r="R1663" s="252" t="s">
        <v>934</v>
      </c>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1386</v>
      </c>
      <c r="B1664" s="251" t="s">
        <v>1386</v>
      </c>
      <c r="C1664" s="251" t="s">
        <v>1386</v>
      </c>
      <c r="D1664" s="251" t="s">
        <v>1386</v>
      </c>
      <c r="E1664" s="251" t="s">
        <v>1386</v>
      </c>
      <c r="F1664" s="251" t="s">
        <v>1386</v>
      </c>
      <c r="G1664" s="251" t="s">
        <v>1386</v>
      </c>
      <c r="H1664" s="251" t="s">
        <v>1386</v>
      </c>
      <c r="I1664" s="251" t="s">
        <v>1386</v>
      </c>
      <c r="J1664" s="251" t="s">
        <v>1386</v>
      </c>
      <c r="K1664" s="251" t="s">
        <v>1386</v>
      </c>
      <c r="L1664" s="251" t="s">
        <v>1386</v>
      </c>
      <c r="M1664" s="251" t="s">
        <v>1386</v>
      </c>
      <c r="N1664" s="251" t="s">
        <v>1386</v>
      </c>
      <c r="O1664" s="251" t="s">
        <v>1386</v>
      </c>
      <c r="P1664" s="251" t="s">
        <v>1386</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1387</v>
      </c>
      <c r="B1665" s="251" t="s">
        <v>1387</v>
      </c>
      <c r="C1665" s="251" t="s">
        <v>1387</v>
      </c>
      <c r="D1665" s="251" t="s">
        <v>1387</v>
      </c>
      <c r="E1665" s="251" t="s">
        <v>1387</v>
      </c>
      <c r="F1665" s="251" t="s">
        <v>1387</v>
      </c>
      <c r="G1665" s="251" t="s">
        <v>1387</v>
      </c>
      <c r="H1665" s="251" t="s">
        <v>1387</v>
      </c>
      <c r="I1665" s="251" t="s">
        <v>1387</v>
      </c>
      <c r="J1665" s="251" t="s">
        <v>1387</v>
      </c>
      <c r="K1665" s="251" t="s">
        <v>1387</v>
      </c>
      <c r="L1665" s="251" t="s">
        <v>1387</v>
      </c>
      <c r="M1665" s="251" t="s">
        <v>1387</v>
      </c>
      <c r="N1665" s="251" t="s">
        <v>1387</v>
      </c>
      <c r="O1665" s="251" t="s">
        <v>1387</v>
      </c>
      <c r="P1665" s="251" t="s">
        <v>1387</v>
      </c>
      <c r="Q1665" s="64">
        <v>1</v>
      </c>
      <c r="R1665" s="252" t="s">
        <v>858</v>
      </c>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1388</v>
      </c>
      <c r="B1666" s="251" t="s">
        <v>1388</v>
      </c>
      <c r="C1666" s="251" t="s">
        <v>1388</v>
      </c>
      <c r="D1666" s="251" t="s">
        <v>1388</v>
      </c>
      <c r="E1666" s="251" t="s">
        <v>1388</v>
      </c>
      <c r="F1666" s="251" t="s">
        <v>1388</v>
      </c>
      <c r="G1666" s="251" t="s">
        <v>1388</v>
      </c>
      <c r="H1666" s="251" t="s">
        <v>1388</v>
      </c>
      <c r="I1666" s="251" t="s">
        <v>1388</v>
      </c>
      <c r="J1666" s="251" t="s">
        <v>1388</v>
      </c>
      <c r="K1666" s="251" t="s">
        <v>1388</v>
      </c>
      <c r="L1666" s="251" t="s">
        <v>1388</v>
      </c>
      <c r="M1666" s="251" t="s">
        <v>1388</v>
      </c>
      <c r="N1666" s="251" t="s">
        <v>1388</v>
      </c>
      <c r="O1666" s="251" t="s">
        <v>1388</v>
      </c>
      <c r="P1666" s="251" t="s">
        <v>1388</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1389</v>
      </c>
      <c r="B1667" s="251" t="s">
        <v>1389</v>
      </c>
      <c r="C1667" s="251" t="s">
        <v>1389</v>
      </c>
      <c r="D1667" s="251" t="s">
        <v>1389</v>
      </c>
      <c r="E1667" s="251" t="s">
        <v>1389</v>
      </c>
      <c r="F1667" s="251" t="s">
        <v>1389</v>
      </c>
      <c r="G1667" s="251" t="s">
        <v>1389</v>
      </c>
      <c r="H1667" s="251" t="s">
        <v>1389</v>
      </c>
      <c r="I1667" s="251" t="s">
        <v>1389</v>
      </c>
      <c r="J1667" s="251" t="s">
        <v>1389</v>
      </c>
      <c r="K1667" s="251" t="s">
        <v>1389</v>
      </c>
      <c r="L1667" s="251" t="s">
        <v>1389</v>
      </c>
      <c r="M1667" s="251" t="s">
        <v>1389</v>
      </c>
      <c r="N1667" s="251" t="s">
        <v>1389</v>
      </c>
      <c r="O1667" s="251" t="s">
        <v>1389</v>
      </c>
      <c r="P1667" s="251" t="s">
        <v>1389</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1390</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191</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1391</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171</v>
      </c>
      <c r="B1675" s="257"/>
      <c r="C1675" s="257"/>
      <c r="D1675" s="257"/>
      <c r="E1675" s="257"/>
      <c r="F1675" s="257"/>
      <c r="G1675" s="257"/>
      <c r="H1675" s="257"/>
      <c r="I1675" s="257"/>
      <c r="J1675" s="257"/>
      <c r="K1675" s="257"/>
      <c r="L1675" s="257"/>
      <c r="M1675" s="257"/>
      <c r="N1675" s="257"/>
      <c r="O1675" s="257"/>
      <c r="P1675" s="257"/>
      <c r="Q1675" s="62" t="s">
        <v>194</v>
      </c>
      <c r="R1675" s="258" t="s">
        <v>195</v>
      </c>
      <c r="S1675" s="258"/>
      <c r="T1675" s="258"/>
      <c r="U1675" s="258"/>
      <c r="V1675" s="258"/>
      <c r="W1675" s="258"/>
      <c r="X1675" s="258"/>
      <c r="Y1675" s="258"/>
      <c r="Z1675" s="258"/>
      <c r="AA1675" s="258"/>
      <c r="AB1675" s="258"/>
      <c r="AC1675" s="258"/>
      <c r="AD1675" s="258"/>
      <c r="AE1675" s="258"/>
      <c r="AF1675" s="63" t="s">
        <v>194</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1045</v>
      </c>
      <c r="B1676" s="251" t="s">
        <v>1045</v>
      </c>
      <c r="C1676" s="251" t="s">
        <v>1045</v>
      </c>
      <c r="D1676" s="251" t="s">
        <v>1045</v>
      </c>
      <c r="E1676" s="251" t="s">
        <v>1045</v>
      </c>
      <c r="F1676" s="251" t="s">
        <v>1045</v>
      </c>
      <c r="G1676" s="251" t="s">
        <v>1045</v>
      </c>
      <c r="H1676" s="251" t="s">
        <v>1045</v>
      </c>
      <c r="I1676" s="251" t="s">
        <v>1045</v>
      </c>
      <c r="J1676" s="251" t="s">
        <v>1045</v>
      </c>
      <c r="K1676" s="251" t="s">
        <v>1045</v>
      </c>
      <c r="L1676" s="251" t="s">
        <v>1045</v>
      </c>
      <c r="M1676" s="251" t="s">
        <v>1045</v>
      </c>
      <c r="N1676" s="251" t="s">
        <v>1045</v>
      </c>
      <c r="O1676" s="251" t="s">
        <v>1045</v>
      </c>
      <c r="P1676" s="251" t="s">
        <v>1045</v>
      </c>
      <c r="Q1676" s="64">
        <v>3</v>
      </c>
      <c r="R1676" s="252" t="s">
        <v>1392</v>
      </c>
      <c r="S1676" s="252"/>
      <c r="T1676" s="252"/>
      <c r="U1676" s="252"/>
      <c r="V1676" s="252"/>
      <c r="W1676" s="252"/>
      <c r="X1676" s="252"/>
      <c r="Y1676" s="252"/>
      <c r="Z1676" s="252"/>
      <c r="AA1676" s="252"/>
      <c r="AB1676" s="252"/>
      <c r="AC1676" s="252"/>
      <c r="AD1676" s="252"/>
      <c r="AE1676" s="252"/>
      <c r="AF1676" s="64">
        <v>3</v>
      </c>
      <c r="AG1676" s="252" t="s">
        <v>1392</v>
      </c>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1047</v>
      </c>
      <c r="B1677" s="251" t="s">
        <v>1047</v>
      </c>
      <c r="C1677" s="251" t="s">
        <v>1047</v>
      </c>
      <c r="D1677" s="251" t="s">
        <v>1047</v>
      </c>
      <c r="E1677" s="251" t="s">
        <v>1047</v>
      </c>
      <c r="F1677" s="251" t="s">
        <v>1047</v>
      </c>
      <c r="G1677" s="251" t="s">
        <v>1047</v>
      </c>
      <c r="H1677" s="251" t="s">
        <v>1047</v>
      </c>
      <c r="I1677" s="251" t="s">
        <v>1047</v>
      </c>
      <c r="J1677" s="251" t="s">
        <v>1047</v>
      </c>
      <c r="K1677" s="251" t="s">
        <v>1047</v>
      </c>
      <c r="L1677" s="251" t="s">
        <v>1047</v>
      </c>
      <c r="M1677" s="251" t="s">
        <v>1047</v>
      </c>
      <c r="N1677" s="251" t="s">
        <v>1047</v>
      </c>
      <c r="O1677" s="251" t="s">
        <v>1047</v>
      </c>
      <c r="P1677" s="251" t="s">
        <v>1047</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1393</v>
      </c>
      <c r="B1678" s="251" t="s">
        <v>1393</v>
      </c>
      <c r="C1678" s="251" t="s">
        <v>1393</v>
      </c>
      <c r="D1678" s="251" t="s">
        <v>1393</v>
      </c>
      <c r="E1678" s="251" t="s">
        <v>1393</v>
      </c>
      <c r="F1678" s="251" t="s">
        <v>1393</v>
      </c>
      <c r="G1678" s="251" t="s">
        <v>1393</v>
      </c>
      <c r="H1678" s="251" t="s">
        <v>1393</v>
      </c>
      <c r="I1678" s="251" t="s">
        <v>1393</v>
      </c>
      <c r="J1678" s="251" t="s">
        <v>1393</v>
      </c>
      <c r="K1678" s="251" t="s">
        <v>1393</v>
      </c>
      <c r="L1678" s="251" t="s">
        <v>1393</v>
      </c>
      <c r="M1678" s="251" t="s">
        <v>1393</v>
      </c>
      <c r="N1678" s="251" t="s">
        <v>1393</v>
      </c>
      <c r="O1678" s="251" t="s">
        <v>1393</v>
      </c>
      <c r="P1678" s="251" t="s">
        <v>1393</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1394</v>
      </c>
      <c r="B1679" s="251" t="s">
        <v>1394</v>
      </c>
      <c r="C1679" s="251" t="s">
        <v>1394</v>
      </c>
      <c r="D1679" s="251" t="s">
        <v>1394</v>
      </c>
      <c r="E1679" s="251" t="s">
        <v>1394</v>
      </c>
      <c r="F1679" s="251" t="s">
        <v>1394</v>
      </c>
      <c r="G1679" s="251" t="s">
        <v>1394</v>
      </c>
      <c r="H1679" s="251" t="s">
        <v>1394</v>
      </c>
      <c r="I1679" s="251" t="s">
        <v>1394</v>
      </c>
      <c r="J1679" s="251" t="s">
        <v>1394</v>
      </c>
      <c r="K1679" s="251" t="s">
        <v>1394</v>
      </c>
      <c r="L1679" s="251" t="s">
        <v>1394</v>
      </c>
      <c r="M1679" s="251" t="s">
        <v>1394</v>
      </c>
      <c r="N1679" s="251" t="s">
        <v>1394</v>
      </c>
      <c r="O1679" s="251" t="s">
        <v>1394</v>
      </c>
      <c r="P1679" s="251" t="s">
        <v>1394</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1395</v>
      </c>
      <c r="B1680" s="252" t="s">
        <v>1395</v>
      </c>
      <c r="C1680" s="252" t="s">
        <v>1395</v>
      </c>
      <c r="D1680" s="252" t="s">
        <v>1395</v>
      </c>
      <c r="E1680" s="252" t="s">
        <v>1395</v>
      </c>
      <c r="F1680" s="252" t="s">
        <v>1395</v>
      </c>
      <c r="G1680" s="252" t="s">
        <v>1395</v>
      </c>
      <c r="H1680" s="252" t="s">
        <v>1395</v>
      </c>
      <c r="I1680" s="252" t="s">
        <v>1395</v>
      </c>
      <c r="J1680" s="252" t="s">
        <v>1395</v>
      </c>
      <c r="K1680" s="252" t="s">
        <v>1395</v>
      </c>
      <c r="L1680" s="252" t="s">
        <v>1395</v>
      </c>
      <c r="M1680" s="252" t="s">
        <v>1395</v>
      </c>
      <c r="N1680" s="252" t="s">
        <v>1395</v>
      </c>
      <c r="O1680" s="252" t="s">
        <v>1395</v>
      </c>
      <c r="P1680" s="252" t="s">
        <v>1395</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1396</v>
      </c>
      <c r="B1681" s="252" t="s">
        <v>1396</v>
      </c>
      <c r="C1681" s="252" t="s">
        <v>1396</v>
      </c>
      <c r="D1681" s="252" t="s">
        <v>1396</v>
      </c>
      <c r="E1681" s="252" t="s">
        <v>1396</v>
      </c>
      <c r="F1681" s="252" t="s">
        <v>1396</v>
      </c>
      <c r="G1681" s="252" t="s">
        <v>1396</v>
      </c>
      <c r="H1681" s="252" t="s">
        <v>1396</v>
      </c>
      <c r="I1681" s="252" t="s">
        <v>1396</v>
      </c>
      <c r="J1681" s="252" t="s">
        <v>1396</v>
      </c>
      <c r="K1681" s="252" t="s">
        <v>1396</v>
      </c>
      <c r="L1681" s="252" t="s">
        <v>1396</v>
      </c>
      <c r="M1681" s="252" t="s">
        <v>1396</v>
      </c>
      <c r="N1681" s="252" t="s">
        <v>1396</v>
      </c>
      <c r="O1681" s="252" t="s">
        <v>1396</v>
      </c>
      <c r="P1681" s="252" t="s">
        <v>1396</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1397</v>
      </c>
      <c r="B1682" s="251" t="s">
        <v>1397</v>
      </c>
      <c r="C1682" s="251" t="s">
        <v>1397</v>
      </c>
      <c r="D1682" s="251" t="s">
        <v>1397</v>
      </c>
      <c r="E1682" s="251" t="s">
        <v>1397</v>
      </c>
      <c r="F1682" s="251" t="s">
        <v>1397</v>
      </c>
      <c r="G1682" s="251" t="s">
        <v>1397</v>
      </c>
      <c r="H1682" s="251" t="s">
        <v>1397</v>
      </c>
      <c r="I1682" s="251" t="s">
        <v>1397</v>
      </c>
      <c r="J1682" s="251" t="s">
        <v>1397</v>
      </c>
      <c r="K1682" s="251" t="s">
        <v>1397</v>
      </c>
      <c r="L1682" s="251" t="s">
        <v>1397</v>
      </c>
      <c r="M1682" s="251" t="s">
        <v>1397</v>
      </c>
      <c r="N1682" s="251" t="s">
        <v>1397</v>
      </c>
      <c r="O1682" s="251" t="s">
        <v>1397</v>
      </c>
      <c r="P1682" s="251" t="s">
        <v>1397</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1398</v>
      </c>
      <c r="B1683" s="251" t="s">
        <v>1398</v>
      </c>
      <c r="C1683" s="251" t="s">
        <v>1398</v>
      </c>
      <c r="D1683" s="251" t="s">
        <v>1398</v>
      </c>
      <c r="E1683" s="251" t="s">
        <v>1398</v>
      </c>
      <c r="F1683" s="251" t="s">
        <v>1398</v>
      </c>
      <c r="G1683" s="251" t="s">
        <v>1398</v>
      </c>
      <c r="H1683" s="251" t="s">
        <v>1398</v>
      </c>
      <c r="I1683" s="251" t="s">
        <v>1398</v>
      </c>
      <c r="J1683" s="251" t="s">
        <v>1398</v>
      </c>
      <c r="K1683" s="251" t="s">
        <v>1398</v>
      </c>
      <c r="L1683" s="251" t="s">
        <v>1398</v>
      </c>
      <c r="M1683" s="251" t="s">
        <v>1398</v>
      </c>
      <c r="N1683" s="251" t="s">
        <v>1398</v>
      </c>
      <c r="O1683" s="251" t="s">
        <v>1398</v>
      </c>
      <c r="P1683" s="251" t="s">
        <v>1398</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203</v>
      </c>
      <c r="B1685" s="254"/>
      <c r="C1685" s="254"/>
      <c r="D1685" s="254"/>
      <c r="E1685" s="254"/>
      <c r="F1685" s="254"/>
      <c r="G1685" s="254"/>
      <c r="H1685" s="254"/>
      <c r="I1685" s="254"/>
      <c r="J1685" s="254"/>
      <c r="K1685" s="254"/>
      <c r="L1685" s="254"/>
      <c r="M1685" s="254"/>
      <c r="N1685" s="254"/>
      <c r="O1685" s="254"/>
      <c r="P1685" s="254"/>
      <c r="Q1685" s="66" t="s">
        <v>194</v>
      </c>
      <c r="R1685" s="255" t="s">
        <v>195</v>
      </c>
      <c r="S1685" s="255"/>
      <c r="T1685" s="255"/>
      <c r="U1685" s="255"/>
      <c r="V1685" s="255"/>
      <c r="W1685" s="255"/>
      <c r="X1685" s="255"/>
      <c r="Y1685" s="255"/>
      <c r="Z1685" s="255"/>
      <c r="AA1685" s="255"/>
      <c r="AB1685" s="255"/>
      <c r="AC1685" s="255"/>
      <c r="AD1685" s="255"/>
      <c r="AE1685" s="255"/>
      <c r="AF1685" s="67" t="s">
        <v>194</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1054</v>
      </c>
      <c r="B1686" s="251" t="s">
        <v>1054</v>
      </c>
      <c r="C1686" s="251" t="s">
        <v>1054</v>
      </c>
      <c r="D1686" s="251" t="s">
        <v>1054</v>
      </c>
      <c r="E1686" s="251" t="s">
        <v>1054</v>
      </c>
      <c r="F1686" s="251" t="s">
        <v>1054</v>
      </c>
      <c r="G1686" s="251" t="s">
        <v>1054</v>
      </c>
      <c r="H1686" s="251" t="s">
        <v>1054</v>
      </c>
      <c r="I1686" s="251" t="s">
        <v>1054</v>
      </c>
      <c r="J1686" s="251" t="s">
        <v>1054</v>
      </c>
      <c r="K1686" s="251" t="s">
        <v>1054</v>
      </c>
      <c r="L1686" s="251" t="s">
        <v>1054</v>
      </c>
      <c r="M1686" s="251" t="s">
        <v>1054</v>
      </c>
      <c r="N1686" s="251" t="s">
        <v>1054</v>
      </c>
      <c r="O1686" s="251" t="s">
        <v>1054</v>
      </c>
      <c r="P1686" s="251" t="s">
        <v>1054</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1055</v>
      </c>
      <c r="B1687" s="251" t="s">
        <v>1055</v>
      </c>
      <c r="C1687" s="251" t="s">
        <v>1055</v>
      </c>
      <c r="D1687" s="251" t="s">
        <v>1055</v>
      </c>
      <c r="E1687" s="251" t="s">
        <v>1055</v>
      </c>
      <c r="F1687" s="251" t="s">
        <v>1055</v>
      </c>
      <c r="G1687" s="251" t="s">
        <v>1055</v>
      </c>
      <c r="H1687" s="251" t="s">
        <v>1055</v>
      </c>
      <c r="I1687" s="251" t="s">
        <v>1055</v>
      </c>
      <c r="J1687" s="251" t="s">
        <v>1055</v>
      </c>
      <c r="K1687" s="251" t="s">
        <v>1055</v>
      </c>
      <c r="L1687" s="251" t="s">
        <v>1055</v>
      </c>
      <c r="M1687" s="251" t="s">
        <v>1055</v>
      </c>
      <c r="N1687" s="251" t="s">
        <v>1055</v>
      </c>
      <c r="O1687" s="251" t="s">
        <v>1055</v>
      </c>
      <c r="P1687" s="251" t="s">
        <v>1055</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1056</v>
      </c>
      <c r="B1688" s="251" t="s">
        <v>1056</v>
      </c>
      <c r="C1688" s="251" t="s">
        <v>1056</v>
      </c>
      <c r="D1688" s="251" t="s">
        <v>1056</v>
      </c>
      <c r="E1688" s="251" t="s">
        <v>1056</v>
      </c>
      <c r="F1688" s="251" t="s">
        <v>1056</v>
      </c>
      <c r="G1688" s="251" t="s">
        <v>1056</v>
      </c>
      <c r="H1688" s="251" t="s">
        <v>1056</v>
      </c>
      <c r="I1688" s="251" t="s">
        <v>1056</v>
      </c>
      <c r="J1688" s="251" t="s">
        <v>1056</v>
      </c>
      <c r="K1688" s="251" t="s">
        <v>1056</v>
      </c>
      <c r="L1688" s="251" t="s">
        <v>1056</v>
      </c>
      <c r="M1688" s="251" t="s">
        <v>1056</v>
      </c>
      <c r="N1688" s="251" t="s">
        <v>1056</v>
      </c>
      <c r="O1688" s="251" t="s">
        <v>1056</v>
      </c>
      <c r="P1688" s="251" t="s">
        <v>1056</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1057</v>
      </c>
      <c r="B1689" s="251" t="s">
        <v>1057</v>
      </c>
      <c r="C1689" s="251" t="s">
        <v>1057</v>
      </c>
      <c r="D1689" s="251" t="s">
        <v>1057</v>
      </c>
      <c r="E1689" s="251" t="s">
        <v>1057</v>
      </c>
      <c r="F1689" s="251" t="s">
        <v>1057</v>
      </c>
      <c r="G1689" s="251" t="s">
        <v>1057</v>
      </c>
      <c r="H1689" s="251" t="s">
        <v>1057</v>
      </c>
      <c r="I1689" s="251" t="s">
        <v>1057</v>
      </c>
      <c r="J1689" s="251" t="s">
        <v>1057</v>
      </c>
      <c r="K1689" s="251" t="s">
        <v>1057</v>
      </c>
      <c r="L1689" s="251" t="s">
        <v>1057</v>
      </c>
      <c r="M1689" s="251" t="s">
        <v>1057</v>
      </c>
      <c r="N1689" s="251" t="s">
        <v>1057</v>
      </c>
      <c r="O1689" s="251" t="s">
        <v>1057</v>
      </c>
      <c r="P1689" s="251" t="s">
        <v>1057</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1399</v>
      </c>
      <c r="B1690" s="251" t="s">
        <v>1399</v>
      </c>
      <c r="C1690" s="251" t="s">
        <v>1399</v>
      </c>
      <c r="D1690" s="251" t="s">
        <v>1399</v>
      </c>
      <c r="E1690" s="251" t="s">
        <v>1399</v>
      </c>
      <c r="F1690" s="251" t="s">
        <v>1399</v>
      </c>
      <c r="G1690" s="251" t="s">
        <v>1399</v>
      </c>
      <c r="H1690" s="251" t="s">
        <v>1399</v>
      </c>
      <c r="I1690" s="251" t="s">
        <v>1399</v>
      </c>
      <c r="J1690" s="251" t="s">
        <v>1399</v>
      </c>
      <c r="K1690" s="251" t="s">
        <v>1399</v>
      </c>
      <c r="L1690" s="251" t="s">
        <v>1399</v>
      </c>
      <c r="M1690" s="251" t="s">
        <v>1399</v>
      </c>
      <c r="N1690" s="251" t="s">
        <v>1399</v>
      </c>
      <c r="O1690" s="251" t="s">
        <v>1399</v>
      </c>
      <c r="P1690" s="251" t="s">
        <v>1399</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1400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191</v>
      </c>
      <c r="AH1693" s="261"/>
      <c r="AI1693" s="261"/>
      <c r="AJ1693" s="261"/>
      <c r="AK1693" s="68">
        <f>(('Artículo 121 (resumen PI)'!C54*0.8+'Artículo 121 (resumen PI)'!F54*0.2)+('Artículo 121 (resumen PNT)'!C54*0.8+'Artículo 121 (resumen PNT)'!F54*0.2))/2</f>
        <v>100.00000000000006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1401</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171</v>
      </c>
      <c r="B1698" s="257"/>
      <c r="C1698" s="257"/>
      <c r="D1698" s="257"/>
      <c r="E1698" s="257"/>
      <c r="F1698" s="257"/>
      <c r="G1698" s="257"/>
      <c r="H1698" s="257"/>
      <c r="I1698" s="257"/>
      <c r="J1698" s="257"/>
      <c r="K1698" s="257"/>
      <c r="L1698" s="257"/>
      <c r="M1698" s="257"/>
      <c r="N1698" s="257"/>
      <c r="O1698" s="257"/>
      <c r="P1698" s="257"/>
      <c r="Q1698" s="62" t="s">
        <v>194</v>
      </c>
      <c r="R1698" s="258" t="s">
        <v>195</v>
      </c>
      <c r="S1698" s="258"/>
      <c r="T1698" s="258"/>
      <c r="U1698" s="258"/>
      <c r="V1698" s="258"/>
      <c r="W1698" s="258"/>
      <c r="X1698" s="258"/>
      <c r="Y1698" s="258"/>
      <c r="Z1698" s="258"/>
      <c r="AA1698" s="258"/>
      <c r="AB1698" s="258"/>
      <c r="AC1698" s="258"/>
      <c r="AD1698" s="258"/>
      <c r="AE1698" s="258"/>
      <c r="AF1698" s="63" t="s">
        <v>194</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1045</v>
      </c>
      <c r="B1699" s="251" t="s">
        <v>1045</v>
      </c>
      <c r="C1699" s="251" t="s">
        <v>1045</v>
      </c>
      <c r="D1699" s="251" t="s">
        <v>1045</v>
      </c>
      <c r="E1699" s="251" t="s">
        <v>1045</v>
      </c>
      <c r="F1699" s="251" t="s">
        <v>1045</v>
      </c>
      <c r="G1699" s="251" t="s">
        <v>1045</v>
      </c>
      <c r="H1699" s="251" t="s">
        <v>1045</v>
      </c>
      <c r="I1699" s="251" t="s">
        <v>1045</v>
      </c>
      <c r="J1699" s="251" t="s">
        <v>1045</v>
      </c>
      <c r="K1699" s="251" t="s">
        <v>1045</v>
      </c>
      <c r="L1699" s="251" t="s">
        <v>1045</v>
      </c>
      <c r="M1699" s="251" t="s">
        <v>1045</v>
      </c>
      <c r="N1699" s="251" t="s">
        <v>1045</v>
      </c>
      <c r="O1699" s="251" t="s">
        <v>1045</v>
      </c>
      <c r="P1699" s="251" t="s">
        <v>1045</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1047</v>
      </c>
      <c r="B1700" s="251" t="s">
        <v>1047</v>
      </c>
      <c r="C1700" s="251" t="s">
        <v>1047</v>
      </c>
      <c r="D1700" s="251" t="s">
        <v>1047</v>
      </c>
      <c r="E1700" s="251" t="s">
        <v>1047</v>
      </c>
      <c r="F1700" s="251" t="s">
        <v>1047</v>
      </c>
      <c r="G1700" s="251" t="s">
        <v>1047</v>
      </c>
      <c r="H1700" s="251" t="s">
        <v>1047</v>
      </c>
      <c r="I1700" s="251" t="s">
        <v>1047</v>
      </c>
      <c r="J1700" s="251" t="s">
        <v>1047</v>
      </c>
      <c r="K1700" s="251" t="s">
        <v>1047</v>
      </c>
      <c r="L1700" s="251" t="s">
        <v>1047</v>
      </c>
      <c r="M1700" s="251" t="s">
        <v>1047</v>
      </c>
      <c r="N1700" s="251" t="s">
        <v>1047</v>
      </c>
      <c r="O1700" s="251" t="s">
        <v>1047</v>
      </c>
      <c r="P1700" s="251" t="s">
        <v>1047</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1402</v>
      </c>
      <c r="B1701" s="251" t="s">
        <v>1402</v>
      </c>
      <c r="C1701" s="251" t="s">
        <v>1402</v>
      </c>
      <c r="D1701" s="251" t="s">
        <v>1402</v>
      </c>
      <c r="E1701" s="251" t="s">
        <v>1402</v>
      </c>
      <c r="F1701" s="251" t="s">
        <v>1402</v>
      </c>
      <c r="G1701" s="251" t="s">
        <v>1402</v>
      </c>
      <c r="H1701" s="251" t="s">
        <v>1402</v>
      </c>
      <c r="I1701" s="251" t="s">
        <v>1402</v>
      </c>
      <c r="J1701" s="251" t="s">
        <v>1402</v>
      </c>
      <c r="K1701" s="251" t="s">
        <v>1402</v>
      </c>
      <c r="L1701" s="251" t="s">
        <v>1402</v>
      </c>
      <c r="M1701" s="251" t="s">
        <v>1402</v>
      </c>
      <c r="N1701" s="251" t="s">
        <v>1402</v>
      </c>
      <c r="O1701" s="251" t="s">
        <v>1402</v>
      </c>
      <c r="P1701" s="251" t="s">
        <v>1402</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1403</v>
      </c>
      <c r="B1702" s="251" t="s">
        <v>1403</v>
      </c>
      <c r="C1702" s="251" t="s">
        <v>1403</v>
      </c>
      <c r="D1702" s="251" t="s">
        <v>1403</v>
      </c>
      <c r="E1702" s="251" t="s">
        <v>1403</v>
      </c>
      <c r="F1702" s="251" t="s">
        <v>1403</v>
      </c>
      <c r="G1702" s="251" t="s">
        <v>1403</v>
      </c>
      <c r="H1702" s="251" t="s">
        <v>1403</v>
      </c>
      <c r="I1702" s="251" t="s">
        <v>1403</v>
      </c>
      <c r="J1702" s="251" t="s">
        <v>1403</v>
      </c>
      <c r="K1702" s="251" t="s">
        <v>1403</v>
      </c>
      <c r="L1702" s="251" t="s">
        <v>1403</v>
      </c>
      <c r="M1702" s="251" t="s">
        <v>1403</v>
      </c>
      <c r="N1702" s="251" t="s">
        <v>1403</v>
      </c>
      <c r="O1702" s="251" t="s">
        <v>1403</v>
      </c>
      <c r="P1702" s="251" t="s">
        <v>1403</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1404</v>
      </c>
      <c r="B1703" s="252" t="s">
        <v>1404</v>
      </c>
      <c r="C1703" s="252" t="s">
        <v>1404</v>
      </c>
      <c r="D1703" s="252" t="s">
        <v>1404</v>
      </c>
      <c r="E1703" s="252" t="s">
        <v>1404</v>
      </c>
      <c r="F1703" s="252" t="s">
        <v>1404</v>
      </c>
      <c r="G1703" s="252" t="s">
        <v>1404</v>
      </c>
      <c r="H1703" s="252" t="s">
        <v>1404</v>
      </c>
      <c r="I1703" s="252" t="s">
        <v>1404</v>
      </c>
      <c r="J1703" s="252" t="s">
        <v>1404</v>
      </c>
      <c r="K1703" s="252" t="s">
        <v>1404</v>
      </c>
      <c r="L1703" s="252" t="s">
        <v>1404</v>
      </c>
      <c r="M1703" s="252" t="s">
        <v>1404</v>
      </c>
      <c r="N1703" s="252" t="s">
        <v>1404</v>
      </c>
      <c r="O1703" s="252" t="s">
        <v>1404</v>
      </c>
      <c r="P1703" s="252" t="s">
        <v>1404</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1405</v>
      </c>
      <c r="B1704" s="252" t="s">
        <v>1405</v>
      </c>
      <c r="C1704" s="252" t="s">
        <v>1405</v>
      </c>
      <c r="D1704" s="252" t="s">
        <v>1405</v>
      </c>
      <c r="E1704" s="252" t="s">
        <v>1405</v>
      </c>
      <c r="F1704" s="252" t="s">
        <v>1405</v>
      </c>
      <c r="G1704" s="252" t="s">
        <v>1405</v>
      </c>
      <c r="H1704" s="252" t="s">
        <v>1405</v>
      </c>
      <c r="I1704" s="252" t="s">
        <v>1405</v>
      </c>
      <c r="J1704" s="252" t="s">
        <v>1405</v>
      </c>
      <c r="K1704" s="252" t="s">
        <v>1405</v>
      </c>
      <c r="L1704" s="252" t="s">
        <v>1405</v>
      </c>
      <c r="M1704" s="252" t="s">
        <v>1405</v>
      </c>
      <c r="N1704" s="252" t="s">
        <v>1405</v>
      </c>
      <c r="O1704" s="252" t="s">
        <v>1405</v>
      </c>
      <c r="P1704" s="252" t="s">
        <v>1405</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1406</v>
      </c>
      <c r="B1705" s="251" t="s">
        <v>1406</v>
      </c>
      <c r="C1705" s="251" t="s">
        <v>1406</v>
      </c>
      <c r="D1705" s="251" t="s">
        <v>1406</v>
      </c>
      <c r="E1705" s="251" t="s">
        <v>1406</v>
      </c>
      <c r="F1705" s="251" t="s">
        <v>1406</v>
      </c>
      <c r="G1705" s="251" t="s">
        <v>1406</v>
      </c>
      <c r="H1705" s="251" t="s">
        <v>1406</v>
      </c>
      <c r="I1705" s="251" t="s">
        <v>1406</v>
      </c>
      <c r="J1705" s="251" t="s">
        <v>1406</v>
      </c>
      <c r="K1705" s="251" t="s">
        <v>1406</v>
      </c>
      <c r="L1705" s="251" t="s">
        <v>1406</v>
      </c>
      <c r="M1705" s="251" t="s">
        <v>1406</v>
      </c>
      <c r="N1705" s="251" t="s">
        <v>1406</v>
      </c>
      <c r="O1705" s="251" t="s">
        <v>1406</v>
      </c>
      <c r="P1705" s="251" t="s">
        <v>1406</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1407</v>
      </c>
      <c r="B1706" s="251" t="s">
        <v>1407</v>
      </c>
      <c r="C1706" s="251" t="s">
        <v>1407</v>
      </c>
      <c r="D1706" s="251" t="s">
        <v>1407</v>
      </c>
      <c r="E1706" s="251" t="s">
        <v>1407</v>
      </c>
      <c r="F1706" s="251" t="s">
        <v>1407</v>
      </c>
      <c r="G1706" s="251" t="s">
        <v>1407</v>
      </c>
      <c r="H1706" s="251" t="s">
        <v>1407</v>
      </c>
      <c r="I1706" s="251" t="s">
        <v>1407</v>
      </c>
      <c r="J1706" s="251" t="s">
        <v>1407</v>
      </c>
      <c r="K1706" s="251" t="s">
        <v>1407</v>
      </c>
      <c r="L1706" s="251" t="s">
        <v>1407</v>
      </c>
      <c r="M1706" s="251" t="s">
        <v>1407</v>
      </c>
      <c r="N1706" s="251" t="s">
        <v>1407</v>
      </c>
      <c r="O1706" s="251" t="s">
        <v>1407</v>
      </c>
      <c r="P1706" s="251" t="s">
        <v>1407</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1408</v>
      </c>
      <c r="B1707" s="251" t="s">
        <v>1408</v>
      </c>
      <c r="C1707" s="251" t="s">
        <v>1408</v>
      </c>
      <c r="D1707" s="251" t="s">
        <v>1408</v>
      </c>
      <c r="E1707" s="251" t="s">
        <v>1408</v>
      </c>
      <c r="F1707" s="251" t="s">
        <v>1408</v>
      </c>
      <c r="G1707" s="251" t="s">
        <v>1408</v>
      </c>
      <c r="H1707" s="251" t="s">
        <v>1408</v>
      </c>
      <c r="I1707" s="251" t="s">
        <v>1408</v>
      </c>
      <c r="J1707" s="251" t="s">
        <v>1408</v>
      </c>
      <c r="K1707" s="251" t="s">
        <v>1408</v>
      </c>
      <c r="L1707" s="251" t="s">
        <v>1408</v>
      </c>
      <c r="M1707" s="251" t="s">
        <v>1408</v>
      </c>
      <c r="N1707" s="251" t="s">
        <v>1408</v>
      </c>
      <c r="O1707" s="251" t="s">
        <v>1408</v>
      </c>
      <c r="P1707" s="251" t="s">
        <v>1408</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1409</v>
      </c>
      <c r="B1708" s="251" t="s">
        <v>1409</v>
      </c>
      <c r="C1708" s="251" t="s">
        <v>1409</v>
      </c>
      <c r="D1708" s="251" t="s">
        <v>1409</v>
      </c>
      <c r="E1708" s="251" t="s">
        <v>1409</v>
      </c>
      <c r="F1708" s="251" t="s">
        <v>1409</v>
      </c>
      <c r="G1708" s="251" t="s">
        <v>1409</v>
      </c>
      <c r="H1708" s="251" t="s">
        <v>1409</v>
      </c>
      <c r="I1708" s="251" t="s">
        <v>1409</v>
      </c>
      <c r="J1708" s="251" t="s">
        <v>1409</v>
      </c>
      <c r="K1708" s="251" t="s">
        <v>1409</v>
      </c>
      <c r="L1708" s="251" t="s">
        <v>1409</v>
      </c>
      <c r="M1708" s="251" t="s">
        <v>1409</v>
      </c>
      <c r="N1708" s="251" t="s">
        <v>1409</v>
      </c>
      <c r="O1708" s="251" t="s">
        <v>1409</v>
      </c>
      <c r="P1708" s="251" t="s">
        <v>1409</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1410</v>
      </c>
      <c r="B1709" s="251" t="s">
        <v>1410</v>
      </c>
      <c r="C1709" s="251" t="s">
        <v>1410</v>
      </c>
      <c r="D1709" s="251" t="s">
        <v>1410</v>
      </c>
      <c r="E1709" s="251" t="s">
        <v>1410</v>
      </c>
      <c r="F1709" s="251" t="s">
        <v>1410</v>
      </c>
      <c r="G1709" s="251" t="s">
        <v>1410</v>
      </c>
      <c r="H1709" s="251" t="s">
        <v>1410</v>
      </c>
      <c r="I1709" s="251" t="s">
        <v>1410</v>
      </c>
      <c r="J1709" s="251" t="s">
        <v>1410</v>
      </c>
      <c r="K1709" s="251" t="s">
        <v>1410</v>
      </c>
      <c r="L1709" s="251" t="s">
        <v>1410</v>
      </c>
      <c r="M1709" s="251" t="s">
        <v>1410</v>
      </c>
      <c r="N1709" s="251" t="s">
        <v>1410</v>
      </c>
      <c r="O1709" s="251" t="s">
        <v>1410</v>
      </c>
      <c r="P1709" s="251" t="s">
        <v>1410</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1411</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1412</v>
      </c>
      <c r="B1711" s="252" t="s">
        <v>1412</v>
      </c>
      <c r="C1711" s="252" t="s">
        <v>1412</v>
      </c>
      <c r="D1711" s="252" t="s">
        <v>1412</v>
      </c>
      <c r="E1711" s="252" t="s">
        <v>1412</v>
      </c>
      <c r="F1711" s="252" t="s">
        <v>1412</v>
      </c>
      <c r="G1711" s="252" t="s">
        <v>1412</v>
      </c>
      <c r="H1711" s="252" t="s">
        <v>1412</v>
      </c>
      <c r="I1711" s="252" t="s">
        <v>1412</v>
      </c>
      <c r="J1711" s="252" t="s">
        <v>1412</v>
      </c>
      <c r="K1711" s="252" t="s">
        <v>1412</v>
      </c>
      <c r="L1711" s="252" t="s">
        <v>1412</v>
      </c>
      <c r="M1711" s="252" t="s">
        <v>1412</v>
      </c>
      <c r="N1711" s="252" t="s">
        <v>1412</v>
      </c>
      <c r="O1711" s="252" t="s">
        <v>1412</v>
      </c>
      <c r="P1711" s="252" t="s">
        <v>1412</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1413</v>
      </c>
      <c r="B1712" s="251" t="s">
        <v>1413</v>
      </c>
      <c r="C1712" s="251" t="s">
        <v>1413</v>
      </c>
      <c r="D1712" s="251" t="s">
        <v>1413</v>
      </c>
      <c r="E1712" s="251" t="s">
        <v>1413</v>
      </c>
      <c r="F1712" s="251" t="s">
        <v>1413</v>
      </c>
      <c r="G1712" s="251" t="s">
        <v>1413</v>
      </c>
      <c r="H1712" s="251" t="s">
        <v>1413</v>
      </c>
      <c r="I1712" s="251" t="s">
        <v>1413</v>
      </c>
      <c r="J1712" s="251" t="s">
        <v>1413</v>
      </c>
      <c r="K1712" s="251" t="s">
        <v>1413</v>
      </c>
      <c r="L1712" s="251" t="s">
        <v>1413</v>
      </c>
      <c r="M1712" s="251" t="s">
        <v>1413</v>
      </c>
      <c r="N1712" s="251" t="s">
        <v>1413</v>
      </c>
      <c r="O1712" s="251" t="s">
        <v>1413</v>
      </c>
      <c r="P1712" s="251" t="s">
        <v>1413</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1414</v>
      </c>
      <c r="B1713" s="251" t="s">
        <v>1414</v>
      </c>
      <c r="C1713" s="251" t="s">
        <v>1414</v>
      </c>
      <c r="D1713" s="251" t="s">
        <v>1414</v>
      </c>
      <c r="E1713" s="251" t="s">
        <v>1414</v>
      </c>
      <c r="F1713" s="251" t="s">
        <v>1414</v>
      </c>
      <c r="G1713" s="251" t="s">
        <v>1414</v>
      </c>
      <c r="H1713" s="251" t="s">
        <v>1414</v>
      </c>
      <c r="I1713" s="251" t="s">
        <v>1414</v>
      </c>
      <c r="J1713" s="251" t="s">
        <v>1414</v>
      </c>
      <c r="K1713" s="251" t="s">
        <v>1414</v>
      </c>
      <c r="L1713" s="251" t="s">
        <v>1414</v>
      </c>
      <c r="M1713" s="251" t="s">
        <v>1414</v>
      </c>
      <c r="N1713" s="251" t="s">
        <v>1414</v>
      </c>
      <c r="O1713" s="251" t="s">
        <v>1414</v>
      </c>
      <c r="P1713" s="251" t="s">
        <v>1414</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1415</v>
      </c>
      <c r="B1714" s="251" t="s">
        <v>1415</v>
      </c>
      <c r="C1714" s="251" t="s">
        <v>1415</v>
      </c>
      <c r="D1714" s="251" t="s">
        <v>1415</v>
      </c>
      <c r="E1714" s="251" t="s">
        <v>1415</v>
      </c>
      <c r="F1714" s="251" t="s">
        <v>1415</v>
      </c>
      <c r="G1714" s="251" t="s">
        <v>1415</v>
      </c>
      <c r="H1714" s="251" t="s">
        <v>1415</v>
      </c>
      <c r="I1714" s="251" t="s">
        <v>1415</v>
      </c>
      <c r="J1714" s="251" t="s">
        <v>1415</v>
      </c>
      <c r="K1714" s="251" t="s">
        <v>1415</v>
      </c>
      <c r="L1714" s="251" t="s">
        <v>1415</v>
      </c>
      <c r="M1714" s="251" t="s">
        <v>1415</v>
      </c>
      <c r="N1714" s="251" t="s">
        <v>1415</v>
      </c>
      <c r="O1714" s="251" t="s">
        <v>1415</v>
      </c>
      <c r="P1714" s="251" t="s">
        <v>1415</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1416</v>
      </c>
      <c r="B1715" s="252" t="s">
        <v>1416</v>
      </c>
      <c r="C1715" s="252" t="s">
        <v>1416</v>
      </c>
      <c r="D1715" s="252" t="s">
        <v>1416</v>
      </c>
      <c r="E1715" s="252" t="s">
        <v>1416</v>
      </c>
      <c r="F1715" s="252" t="s">
        <v>1416</v>
      </c>
      <c r="G1715" s="252" t="s">
        <v>1416</v>
      </c>
      <c r="H1715" s="252" t="s">
        <v>1416</v>
      </c>
      <c r="I1715" s="252" t="s">
        <v>1416</v>
      </c>
      <c r="J1715" s="252" t="s">
        <v>1416</v>
      </c>
      <c r="K1715" s="252" t="s">
        <v>1416</v>
      </c>
      <c r="L1715" s="252" t="s">
        <v>1416</v>
      </c>
      <c r="M1715" s="252" t="s">
        <v>1416</v>
      </c>
      <c r="N1715" s="252" t="s">
        <v>1416</v>
      </c>
      <c r="O1715" s="252" t="s">
        <v>1416</v>
      </c>
      <c r="P1715" s="252" t="s">
        <v>1416</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1417</v>
      </c>
      <c r="B1716" s="252" t="s">
        <v>1417</v>
      </c>
      <c r="C1716" s="252" t="s">
        <v>1417</v>
      </c>
      <c r="D1716" s="252" t="s">
        <v>1417</v>
      </c>
      <c r="E1716" s="252" t="s">
        <v>1417</v>
      </c>
      <c r="F1716" s="252" t="s">
        <v>1417</v>
      </c>
      <c r="G1716" s="252" t="s">
        <v>1417</v>
      </c>
      <c r="H1716" s="252" t="s">
        <v>1417</v>
      </c>
      <c r="I1716" s="252" t="s">
        <v>1417</v>
      </c>
      <c r="J1716" s="252" t="s">
        <v>1417</v>
      </c>
      <c r="K1716" s="252" t="s">
        <v>1417</v>
      </c>
      <c r="L1716" s="252" t="s">
        <v>1417</v>
      </c>
      <c r="M1716" s="252" t="s">
        <v>1417</v>
      </c>
      <c r="N1716" s="252" t="s">
        <v>1417</v>
      </c>
      <c r="O1716" s="252" t="s">
        <v>1417</v>
      </c>
      <c r="P1716" s="252" t="s">
        <v>1417</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1418</v>
      </c>
      <c r="B1717" s="251" t="s">
        <v>1418</v>
      </c>
      <c r="C1717" s="251" t="s">
        <v>1418</v>
      </c>
      <c r="D1717" s="251" t="s">
        <v>1418</v>
      </c>
      <c r="E1717" s="251" t="s">
        <v>1418</v>
      </c>
      <c r="F1717" s="251" t="s">
        <v>1418</v>
      </c>
      <c r="G1717" s="251" t="s">
        <v>1418</v>
      </c>
      <c r="H1717" s="251" t="s">
        <v>1418</v>
      </c>
      <c r="I1717" s="251" t="s">
        <v>1418</v>
      </c>
      <c r="J1717" s="251" t="s">
        <v>1418</v>
      </c>
      <c r="K1717" s="251" t="s">
        <v>1418</v>
      </c>
      <c r="L1717" s="251" t="s">
        <v>1418</v>
      </c>
      <c r="M1717" s="251" t="s">
        <v>1418</v>
      </c>
      <c r="N1717" s="251" t="s">
        <v>1418</v>
      </c>
      <c r="O1717" s="251" t="s">
        <v>1418</v>
      </c>
      <c r="P1717" s="251" t="s">
        <v>1418</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1419</v>
      </c>
      <c r="B1718" s="251" t="s">
        <v>1419</v>
      </c>
      <c r="C1718" s="251" t="s">
        <v>1419</v>
      </c>
      <c r="D1718" s="251" t="s">
        <v>1419</v>
      </c>
      <c r="E1718" s="251" t="s">
        <v>1419</v>
      </c>
      <c r="F1718" s="251" t="s">
        <v>1419</v>
      </c>
      <c r="G1718" s="251" t="s">
        <v>1419</v>
      </c>
      <c r="H1718" s="251" t="s">
        <v>1419</v>
      </c>
      <c r="I1718" s="251" t="s">
        <v>1419</v>
      </c>
      <c r="J1718" s="251" t="s">
        <v>1419</v>
      </c>
      <c r="K1718" s="251" t="s">
        <v>1419</v>
      </c>
      <c r="L1718" s="251" t="s">
        <v>1419</v>
      </c>
      <c r="M1718" s="251" t="s">
        <v>1419</v>
      </c>
      <c r="N1718" s="251" t="s">
        <v>1419</v>
      </c>
      <c r="O1718" s="251" t="s">
        <v>1419</v>
      </c>
      <c r="P1718" s="251" t="s">
        <v>1419</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1420</v>
      </c>
      <c r="B1719" s="251" t="s">
        <v>1420</v>
      </c>
      <c r="C1719" s="251" t="s">
        <v>1420</v>
      </c>
      <c r="D1719" s="251" t="s">
        <v>1420</v>
      </c>
      <c r="E1719" s="251" t="s">
        <v>1420</v>
      </c>
      <c r="F1719" s="251" t="s">
        <v>1420</v>
      </c>
      <c r="G1719" s="251" t="s">
        <v>1420</v>
      </c>
      <c r="H1719" s="251" t="s">
        <v>1420</v>
      </c>
      <c r="I1719" s="251" t="s">
        <v>1420</v>
      </c>
      <c r="J1719" s="251" t="s">
        <v>1420</v>
      </c>
      <c r="K1719" s="251" t="s">
        <v>1420</v>
      </c>
      <c r="L1719" s="251" t="s">
        <v>1420</v>
      </c>
      <c r="M1719" s="251" t="s">
        <v>1420</v>
      </c>
      <c r="N1719" s="251" t="s">
        <v>1420</v>
      </c>
      <c r="O1719" s="251" t="s">
        <v>1420</v>
      </c>
      <c r="P1719" s="251" t="s">
        <v>1420</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1421</v>
      </c>
      <c r="B1720" s="252" t="s">
        <v>1421</v>
      </c>
      <c r="C1720" s="252" t="s">
        <v>1421</v>
      </c>
      <c r="D1720" s="252" t="s">
        <v>1421</v>
      </c>
      <c r="E1720" s="252" t="s">
        <v>1421</v>
      </c>
      <c r="F1720" s="252" t="s">
        <v>1421</v>
      </c>
      <c r="G1720" s="252" t="s">
        <v>1421</v>
      </c>
      <c r="H1720" s="252" t="s">
        <v>1421</v>
      </c>
      <c r="I1720" s="252" t="s">
        <v>1421</v>
      </c>
      <c r="J1720" s="252" t="s">
        <v>1421</v>
      </c>
      <c r="K1720" s="252" t="s">
        <v>1421</v>
      </c>
      <c r="L1720" s="252" t="s">
        <v>1421</v>
      </c>
      <c r="M1720" s="252" t="s">
        <v>1421</v>
      </c>
      <c r="N1720" s="252" t="s">
        <v>1421</v>
      </c>
      <c r="O1720" s="252" t="s">
        <v>1421</v>
      </c>
      <c r="P1720" s="252" t="s">
        <v>1421</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1422</v>
      </c>
      <c r="B1721" s="252" t="s">
        <v>1422</v>
      </c>
      <c r="C1721" s="252" t="s">
        <v>1422</v>
      </c>
      <c r="D1721" s="252" t="s">
        <v>1422</v>
      </c>
      <c r="E1721" s="252" t="s">
        <v>1422</v>
      </c>
      <c r="F1721" s="252" t="s">
        <v>1422</v>
      </c>
      <c r="G1721" s="252" t="s">
        <v>1422</v>
      </c>
      <c r="H1721" s="252" t="s">
        <v>1422</v>
      </c>
      <c r="I1721" s="252" t="s">
        <v>1422</v>
      </c>
      <c r="J1721" s="252" t="s">
        <v>1422</v>
      </c>
      <c r="K1721" s="252" t="s">
        <v>1422</v>
      </c>
      <c r="L1721" s="252" t="s">
        <v>1422</v>
      </c>
      <c r="M1721" s="252" t="s">
        <v>1422</v>
      </c>
      <c r="N1721" s="252" t="s">
        <v>1422</v>
      </c>
      <c r="O1721" s="252" t="s">
        <v>1422</v>
      </c>
      <c r="P1721" s="252" t="s">
        <v>1422</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1423</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1424</v>
      </c>
      <c r="B1723" s="251" t="s">
        <v>1424</v>
      </c>
      <c r="C1723" s="251" t="s">
        <v>1424</v>
      </c>
      <c r="D1723" s="251" t="s">
        <v>1424</v>
      </c>
      <c r="E1723" s="251" t="s">
        <v>1424</v>
      </c>
      <c r="F1723" s="251" t="s">
        <v>1424</v>
      </c>
      <c r="G1723" s="251" t="s">
        <v>1424</v>
      </c>
      <c r="H1723" s="251" t="s">
        <v>1424</v>
      </c>
      <c r="I1723" s="251" t="s">
        <v>1424</v>
      </c>
      <c r="J1723" s="251" t="s">
        <v>1424</v>
      </c>
      <c r="K1723" s="251" t="s">
        <v>1424</v>
      </c>
      <c r="L1723" s="251" t="s">
        <v>1424</v>
      </c>
      <c r="M1723" s="251" t="s">
        <v>1424</v>
      </c>
      <c r="N1723" s="251" t="s">
        <v>1424</v>
      </c>
      <c r="O1723" s="251" t="s">
        <v>1424</v>
      </c>
      <c r="P1723" s="251" t="s">
        <v>1424</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1425</v>
      </c>
      <c r="B1724" s="251" t="s">
        <v>1425</v>
      </c>
      <c r="C1724" s="251" t="s">
        <v>1425</v>
      </c>
      <c r="D1724" s="251" t="s">
        <v>1425</v>
      </c>
      <c r="E1724" s="251" t="s">
        <v>1425</v>
      </c>
      <c r="F1724" s="251" t="s">
        <v>1425</v>
      </c>
      <c r="G1724" s="251" t="s">
        <v>1425</v>
      </c>
      <c r="H1724" s="251" t="s">
        <v>1425</v>
      </c>
      <c r="I1724" s="251" t="s">
        <v>1425</v>
      </c>
      <c r="J1724" s="251" t="s">
        <v>1425</v>
      </c>
      <c r="K1724" s="251" t="s">
        <v>1425</v>
      </c>
      <c r="L1724" s="251" t="s">
        <v>1425</v>
      </c>
      <c r="M1724" s="251" t="s">
        <v>1425</v>
      </c>
      <c r="N1724" s="251" t="s">
        <v>1425</v>
      </c>
      <c r="O1724" s="251" t="s">
        <v>1425</v>
      </c>
      <c r="P1724" s="251" t="s">
        <v>1425</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1426</v>
      </c>
      <c r="B1725" s="252" t="s">
        <v>1426</v>
      </c>
      <c r="C1725" s="252" t="s">
        <v>1426</v>
      </c>
      <c r="D1725" s="252" t="s">
        <v>1426</v>
      </c>
      <c r="E1725" s="252" t="s">
        <v>1426</v>
      </c>
      <c r="F1725" s="252" t="s">
        <v>1426</v>
      </c>
      <c r="G1725" s="252" t="s">
        <v>1426</v>
      </c>
      <c r="H1725" s="252" t="s">
        <v>1426</v>
      </c>
      <c r="I1725" s="252" t="s">
        <v>1426</v>
      </c>
      <c r="J1725" s="252" t="s">
        <v>1426</v>
      </c>
      <c r="K1725" s="252" t="s">
        <v>1426</v>
      </c>
      <c r="L1725" s="252" t="s">
        <v>1426</v>
      </c>
      <c r="M1725" s="252" t="s">
        <v>1426</v>
      </c>
      <c r="N1725" s="252" t="s">
        <v>1426</v>
      </c>
      <c r="O1725" s="252" t="s">
        <v>1426</v>
      </c>
      <c r="P1725" s="252" t="s">
        <v>1426</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1427</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1428</v>
      </c>
      <c r="B1727" s="251" t="s">
        <v>1428</v>
      </c>
      <c r="C1727" s="251" t="s">
        <v>1428</v>
      </c>
      <c r="D1727" s="251" t="s">
        <v>1428</v>
      </c>
      <c r="E1727" s="251" t="s">
        <v>1428</v>
      </c>
      <c r="F1727" s="251" t="s">
        <v>1428</v>
      </c>
      <c r="G1727" s="251" t="s">
        <v>1428</v>
      </c>
      <c r="H1727" s="251" t="s">
        <v>1428</v>
      </c>
      <c r="I1727" s="251" t="s">
        <v>1428</v>
      </c>
      <c r="J1727" s="251" t="s">
        <v>1428</v>
      </c>
      <c r="K1727" s="251" t="s">
        <v>1428</v>
      </c>
      <c r="L1727" s="251" t="s">
        <v>1428</v>
      </c>
      <c r="M1727" s="251" t="s">
        <v>1428</v>
      </c>
      <c r="N1727" s="251" t="s">
        <v>1428</v>
      </c>
      <c r="O1727" s="251" t="s">
        <v>1428</v>
      </c>
      <c r="P1727" s="251" t="s">
        <v>1428</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1429</v>
      </c>
      <c r="B1728" s="251" t="s">
        <v>1429</v>
      </c>
      <c r="C1728" s="251" t="s">
        <v>1429</v>
      </c>
      <c r="D1728" s="251" t="s">
        <v>1429</v>
      </c>
      <c r="E1728" s="251" t="s">
        <v>1429</v>
      </c>
      <c r="F1728" s="251" t="s">
        <v>1429</v>
      </c>
      <c r="G1728" s="251" t="s">
        <v>1429</v>
      </c>
      <c r="H1728" s="251" t="s">
        <v>1429</v>
      </c>
      <c r="I1728" s="251" t="s">
        <v>1429</v>
      </c>
      <c r="J1728" s="251" t="s">
        <v>1429</v>
      </c>
      <c r="K1728" s="251" t="s">
        <v>1429</v>
      </c>
      <c r="L1728" s="251" t="s">
        <v>1429</v>
      </c>
      <c r="M1728" s="251" t="s">
        <v>1429</v>
      </c>
      <c r="N1728" s="251" t="s">
        <v>1429</v>
      </c>
      <c r="O1728" s="251" t="s">
        <v>1429</v>
      </c>
      <c r="P1728" s="251" t="s">
        <v>1429</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1430</v>
      </c>
      <c r="B1729" s="252" t="s">
        <v>1430</v>
      </c>
      <c r="C1729" s="252" t="s">
        <v>1430</v>
      </c>
      <c r="D1729" s="252" t="s">
        <v>1430</v>
      </c>
      <c r="E1729" s="252" t="s">
        <v>1430</v>
      </c>
      <c r="F1729" s="252" t="s">
        <v>1430</v>
      </c>
      <c r="G1729" s="252" t="s">
        <v>1430</v>
      </c>
      <c r="H1729" s="252" t="s">
        <v>1430</v>
      </c>
      <c r="I1729" s="252" t="s">
        <v>1430</v>
      </c>
      <c r="J1729" s="252" t="s">
        <v>1430</v>
      </c>
      <c r="K1729" s="252" t="s">
        <v>1430</v>
      </c>
      <c r="L1729" s="252" t="s">
        <v>1430</v>
      </c>
      <c r="M1729" s="252" t="s">
        <v>1430</v>
      </c>
      <c r="N1729" s="252" t="s">
        <v>1430</v>
      </c>
      <c r="O1729" s="252" t="s">
        <v>1430</v>
      </c>
      <c r="P1729" s="252" t="s">
        <v>1430</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1431</v>
      </c>
      <c r="B1730" s="251" t="s">
        <v>1431</v>
      </c>
      <c r="C1730" s="251" t="s">
        <v>1431</v>
      </c>
      <c r="D1730" s="251" t="s">
        <v>1431</v>
      </c>
      <c r="E1730" s="251" t="s">
        <v>1431</v>
      </c>
      <c r="F1730" s="251" t="s">
        <v>1431</v>
      </c>
      <c r="G1730" s="251" t="s">
        <v>1431</v>
      </c>
      <c r="H1730" s="251" t="s">
        <v>1431</v>
      </c>
      <c r="I1730" s="251" t="s">
        <v>1431</v>
      </c>
      <c r="J1730" s="251" t="s">
        <v>1431</v>
      </c>
      <c r="K1730" s="251" t="s">
        <v>1431</v>
      </c>
      <c r="L1730" s="251" t="s">
        <v>1431</v>
      </c>
      <c r="M1730" s="251" t="s">
        <v>1431</v>
      </c>
      <c r="N1730" s="251" t="s">
        <v>1431</v>
      </c>
      <c r="O1730" s="251" t="s">
        <v>1431</v>
      </c>
      <c r="P1730" s="251" t="s">
        <v>1431</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1432</v>
      </c>
      <c r="B1731" s="251" t="s">
        <v>1432</v>
      </c>
      <c r="C1731" s="251" t="s">
        <v>1432</v>
      </c>
      <c r="D1731" s="251" t="s">
        <v>1432</v>
      </c>
      <c r="E1731" s="251" t="s">
        <v>1432</v>
      </c>
      <c r="F1731" s="251" t="s">
        <v>1432</v>
      </c>
      <c r="G1731" s="251" t="s">
        <v>1432</v>
      </c>
      <c r="H1731" s="251" t="s">
        <v>1432</v>
      </c>
      <c r="I1731" s="251" t="s">
        <v>1432</v>
      </c>
      <c r="J1731" s="251" t="s">
        <v>1432</v>
      </c>
      <c r="K1731" s="251" t="s">
        <v>1432</v>
      </c>
      <c r="L1731" s="251" t="s">
        <v>1432</v>
      </c>
      <c r="M1731" s="251" t="s">
        <v>1432</v>
      </c>
      <c r="N1731" s="251" t="s">
        <v>1432</v>
      </c>
      <c r="O1731" s="251" t="s">
        <v>1432</v>
      </c>
      <c r="P1731" s="251" t="s">
        <v>1432</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1433</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1244</v>
      </c>
      <c r="B1733" s="252" t="s">
        <v>1244</v>
      </c>
      <c r="C1733" s="252" t="s">
        <v>1244</v>
      </c>
      <c r="D1733" s="252" t="s">
        <v>1244</v>
      </c>
      <c r="E1733" s="252" t="s">
        <v>1244</v>
      </c>
      <c r="F1733" s="252" t="s">
        <v>1244</v>
      </c>
      <c r="G1733" s="252" t="s">
        <v>1244</v>
      </c>
      <c r="H1733" s="252" t="s">
        <v>1244</v>
      </c>
      <c r="I1733" s="252" t="s">
        <v>1244</v>
      </c>
      <c r="J1733" s="252" t="s">
        <v>1244</v>
      </c>
      <c r="K1733" s="252" t="s">
        <v>1244</v>
      </c>
      <c r="L1733" s="252" t="s">
        <v>1244</v>
      </c>
      <c r="M1733" s="252" t="s">
        <v>1244</v>
      </c>
      <c r="N1733" s="252" t="s">
        <v>1244</v>
      </c>
      <c r="O1733" s="252" t="s">
        <v>1244</v>
      </c>
      <c r="P1733" s="252" t="s">
        <v>1244</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1434</v>
      </c>
      <c r="B1734" s="251" t="s">
        <v>1434</v>
      </c>
      <c r="C1734" s="251" t="s">
        <v>1434</v>
      </c>
      <c r="D1734" s="251" t="s">
        <v>1434</v>
      </c>
      <c r="E1734" s="251" t="s">
        <v>1434</v>
      </c>
      <c r="F1734" s="251" t="s">
        <v>1434</v>
      </c>
      <c r="G1734" s="251" t="s">
        <v>1434</v>
      </c>
      <c r="H1734" s="251" t="s">
        <v>1434</v>
      </c>
      <c r="I1734" s="251" t="s">
        <v>1434</v>
      </c>
      <c r="J1734" s="251" t="s">
        <v>1434</v>
      </c>
      <c r="K1734" s="251" t="s">
        <v>1434</v>
      </c>
      <c r="L1734" s="251" t="s">
        <v>1434</v>
      </c>
      <c r="M1734" s="251" t="s">
        <v>1434</v>
      </c>
      <c r="N1734" s="251" t="s">
        <v>1434</v>
      </c>
      <c r="O1734" s="251" t="s">
        <v>1434</v>
      </c>
      <c r="P1734" s="251" t="s">
        <v>1434</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1435</v>
      </c>
      <c r="B1735" s="251" t="s">
        <v>1435</v>
      </c>
      <c r="C1735" s="251" t="s">
        <v>1435</v>
      </c>
      <c r="D1735" s="251" t="s">
        <v>1435</v>
      </c>
      <c r="E1735" s="251" t="s">
        <v>1435</v>
      </c>
      <c r="F1735" s="251" t="s">
        <v>1435</v>
      </c>
      <c r="G1735" s="251" t="s">
        <v>1435</v>
      </c>
      <c r="H1735" s="251" t="s">
        <v>1435</v>
      </c>
      <c r="I1735" s="251" t="s">
        <v>1435</v>
      </c>
      <c r="J1735" s="251" t="s">
        <v>1435</v>
      </c>
      <c r="K1735" s="251" t="s">
        <v>1435</v>
      </c>
      <c r="L1735" s="251" t="s">
        <v>1435</v>
      </c>
      <c r="M1735" s="251" t="s">
        <v>1435</v>
      </c>
      <c r="N1735" s="251" t="s">
        <v>1435</v>
      </c>
      <c r="O1735" s="251" t="s">
        <v>1435</v>
      </c>
      <c r="P1735" s="251" t="s">
        <v>1435</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1436</v>
      </c>
      <c r="B1736" s="251" t="s">
        <v>1436</v>
      </c>
      <c r="C1736" s="251" t="s">
        <v>1436</v>
      </c>
      <c r="D1736" s="251" t="s">
        <v>1436</v>
      </c>
      <c r="E1736" s="251" t="s">
        <v>1436</v>
      </c>
      <c r="F1736" s="251" t="s">
        <v>1436</v>
      </c>
      <c r="G1736" s="251" t="s">
        <v>1436</v>
      </c>
      <c r="H1736" s="251" t="s">
        <v>1436</v>
      </c>
      <c r="I1736" s="251" t="s">
        <v>1436</v>
      </c>
      <c r="J1736" s="251" t="s">
        <v>1436</v>
      </c>
      <c r="K1736" s="251" t="s">
        <v>1436</v>
      </c>
      <c r="L1736" s="251" t="s">
        <v>1436</v>
      </c>
      <c r="M1736" s="251" t="s">
        <v>1436</v>
      </c>
      <c r="N1736" s="251" t="s">
        <v>1436</v>
      </c>
      <c r="O1736" s="251" t="s">
        <v>1436</v>
      </c>
      <c r="P1736" s="251" t="s">
        <v>1436</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1437</v>
      </c>
      <c r="B1737" s="252" t="s">
        <v>1437</v>
      </c>
      <c r="C1737" s="252" t="s">
        <v>1437</v>
      </c>
      <c r="D1737" s="252" t="s">
        <v>1437</v>
      </c>
      <c r="E1737" s="252" t="s">
        <v>1437</v>
      </c>
      <c r="F1737" s="252" t="s">
        <v>1437</v>
      </c>
      <c r="G1737" s="252" t="s">
        <v>1437</v>
      </c>
      <c r="H1737" s="252" t="s">
        <v>1437</v>
      </c>
      <c r="I1737" s="252" t="s">
        <v>1437</v>
      </c>
      <c r="J1737" s="252" t="s">
        <v>1437</v>
      </c>
      <c r="K1737" s="252" t="s">
        <v>1437</v>
      </c>
      <c r="L1737" s="252" t="s">
        <v>1437</v>
      </c>
      <c r="M1737" s="252" t="s">
        <v>1437</v>
      </c>
      <c r="N1737" s="252" t="s">
        <v>1437</v>
      </c>
      <c r="O1737" s="252" t="s">
        <v>1437</v>
      </c>
      <c r="P1737" s="252" t="s">
        <v>1437</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203</v>
      </c>
      <c r="B1739" s="254"/>
      <c r="C1739" s="254"/>
      <c r="D1739" s="254"/>
      <c r="E1739" s="254"/>
      <c r="F1739" s="254"/>
      <c r="G1739" s="254"/>
      <c r="H1739" s="254"/>
      <c r="I1739" s="254"/>
      <c r="J1739" s="254"/>
      <c r="K1739" s="254"/>
      <c r="L1739" s="254"/>
      <c r="M1739" s="254"/>
      <c r="N1739" s="254"/>
      <c r="O1739" s="254"/>
      <c r="P1739" s="254"/>
      <c r="Q1739" s="66" t="s">
        <v>194</v>
      </c>
      <c r="R1739" s="255" t="s">
        <v>195</v>
      </c>
      <c r="S1739" s="255"/>
      <c r="T1739" s="255"/>
      <c r="U1739" s="255"/>
      <c r="V1739" s="255"/>
      <c r="W1739" s="255"/>
      <c r="X1739" s="255"/>
      <c r="Y1739" s="255"/>
      <c r="Z1739" s="255"/>
      <c r="AA1739" s="255"/>
      <c r="AB1739" s="255"/>
      <c r="AC1739" s="255"/>
      <c r="AD1739" s="255"/>
      <c r="AE1739" s="255"/>
      <c r="AF1739" s="67" t="s">
        <v>194</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1438</v>
      </c>
      <c r="B1740" s="251" t="s">
        <v>1438</v>
      </c>
      <c r="C1740" s="251" t="s">
        <v>1438</v>
      </c>
      <c r="D1740" s="251" t="s">
        <v>1438</v>
      </c>
      <c r="E1740" s="251" t="s">
        <v>1438</v>
      </c>
      <c r="F1740" s="251" t="s">
        <v>1438</v>
      </c>
      <c r="G1740" s="251" t="s">
        <v>1438</v>
      </c>
      <c r="H1740" s="251" t="s">
        <v>1438</v>
      </c>
      <c r="I1740" s="251" t="s">
        <v>1438</v>
      </c>
      <c r="J1740" s="251" t="s">
        <v>1438</v>
      </c>
      <c r="K1740" s="251" t="s">
        <v>1438</v>
      </c>
      <c r="L1740" s="251" t="s">
        <v>1438</v>
      </c>
      <c r="M1740" s="251" t="s">
        <v>1438</v>
      </c>
      <c r="N1740" s="251" t="s">
        <v>1438</v>
      </c>
      <c r="O1740" s="251" t="s">
        <v>1438</v>
      </c>
      <c r="P1740" s="251" t="s">
        <v>1438</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1439</v>
      </c>
      <c r="B1741" s="251" t="s">
        <v>1439</v>
      </c>
      <c r="C1741" s="251" t="s">
        <v>1439</v>
      </c>
      <c r="D1741" s="251" t="s">
        <v>1439</v>
      </c>
      <c r="E1741" s="251" t="s">
        <v>1439</v>
      </c>
      <c r="F1741" s="251" t="s">
        <v>1439</v>
      </c>
      <c r="G1741" s="251" t="s">
        <v>1439</v>
      </c>
      <c r="H1741" s="251" t="s">
        <v>1439</v>
      </c>
      <c r="I1741" s="251" t="s">
        <v>1439</v>
      </c>
      <c r="J1741" s="251" t="s">
        <v>1439</v>
      </c>
      <c r="K1741" s="251" t="s">
        <v>1439</v>
      </c>
      <c r="L1741" s="251" t="s">
        <v>1439</v>
      </c>
      <c r="M1741" s="251" t="s">
        <v>1439</v>
      </c>
      <c r="N1741" s="251" t="s">
        <v>1439</v>
      </c>
      <c r="O1741" s="251" t="s">
        <v>1439</v>
      </c>
      <c r="P1741" s="251" t="s">
        <v>1439</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1440</v>
      </c>
      <c r="B1742" s="251" t="s">
        <v>1440</v>
      </c>
      <c r="C1742" s="251" t="s">
        <v>1440</v>
      </c>
      <c r="D1742" s="251" t="s">
        <v>1440</v>
      </c>
      <c r="E1742" s="251" t="s">
        <v>1440</v>
      </c>
      <c r="F1742" s="251" t="s">
        <v>1440</v>
      </c>
      <c r="G1742" s="251" t="s">
        <v>1440</v>
      </c>
      <c r="H1742" s="251" t="s">
        <v>1440</v>
      </c>
      <c r="I1742" s="251" t="s">
        <v>1440</v>
      </c>
      <c r="J1742" s="251" t="s">
        <v>1440</v>
      </c>
      <c r="K1742" s="251" t="s">
        <v>1440</v>
      </c>
      <c r="L1742" s="251" t="s">
        <v>1440</v>
      </c>
      <c r="M1742" s="251" t="s">
        <v>1440</v>
      </c>
      <c r="N1742" s="251" t="s">
        <v>1440</v>
      </c>
      <c r="O1742" s="251" t="s">
        <v>1440</v>
      </c>
      <c r="P1742" s="251" t="s">
        <v>1440</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1441</v>
      </c>
      <c r="B1743" s="251" t="s">
        <v>1441</v>
      </c>
      <c r="C1743" s="251" t="s">
        <v>1441</v>
      </c>
      <c r="D1743" s="251" t="s">
        <v>1441</v>
      </c>
      <c r="E1743" s="251" t="s">
        <v>1441</v>
      </c>
      <c r="F1743" s="251" t="s">
        <v>1441</v>
      </c>
      <c r="G1743" s="251" t="s">
        <v>1441</v>
      </c>
      <c r="H1743" s="251" t="s">
        <v>1441</v>
      </c>
      <c r="I1743" s="251" t="s">
        <v>1441</v>
      </c>
      <c r="J1743" s="251" t="s">
        <v>1441</v>
      </c>
      <c r="K1743" s="251" t="s">
        <v>1441</v>
      </c>
      <c r="L1743" s="251" t="s">
        <v>1441</v>
      </c>
      <c r="M1743" s="251" t="s">
        <v>1441</v>
      </c>
      <c r="N1743" s="251" t="s">
        <v>1441</v>
      </c>
      <c r="O1743" s="251" t="s">
        <v>1441</v>
      </c>
      <c r="P1743" s="251" t="s">
        <v>1441</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1442</v>
      </c>
      <c r="B1744" s="251" t="s">
        <v>1442</v>
      </c>
      <c r="C1744" s="251" t="s">
        <v>1442</v>
      </c>
      <c r="D1744" s="251" t="s">
        <v>1442</v>
      </c>
      <c r="E1744" s="251" t="s">
        <v>1442</v>
      </c>
      <c r="F1744" s="251" t="s">
        <v>1442</v>
      </c>
      <c r="G1744" s="251" t="s">
        <v>1442</v>
      </c>
      <c r="H1744" s="251" t="s">
        <v>1442</v>
      </c>
      <c r="I1744" s="251" t="s">
        <v>1442</v>
      </c>
      <c r="J1744" s="251" t="s">
        <v>1442</v>
      </c>
      <c r="K1744" s="251" t="s">
        <v>1442</v>
      </c>
      <c r="L1744" s="251" t="s">
        <v>1442</v>
      </c>
      <c r="M1744" s="251" t="s">
        <v>1442</v>
      </c>
      <c r="N1744" s="251" t="s">
        <v>1442</v>
      </c>
      <c r="O1744" s="251" t="s">
        <v>1442</v>
      </c>
      <c r="P1744" s="251" t="s">
        <v>1442</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1443</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191</v>
      </c>
      <c r="AH1747" s="261"/>
      <c r="AI1747" s="261"/>
      <c r="AJ1747" s="261"/>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1444</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171</v>
      </c>
      <c r="B1752" s="257"/>
      <c r="C1752" s="257"/>
      <c r="D1752" s="257"/>
      <c r="E1752" s="257"/>
      <c r="F1752" s="257"/>
      <c r="G1752" s="257"/>
      <c r="H1752" s="257"/>
      <c r="I1752" s="257"/>
      <c r="J1752" s="257"/>
      <c r="K1752" s="257"/>
      <c r="L1752" s="257"/>
      <c r="M1752" s="257"/>
      <c r="N1752" s="257"/>
      <c r="O1752" s="257"/>
      <c r="P1752" s="257"/>
      <c r="Q1752" s="62" t="s">
        <v>194</v>
      </c>
      <c r="R1752" s="258" t="s">
        <v>195</v>
      </c>
      <c r="S1752" s="258"/>
      <c r="T1752" s="258"/>
      <c r="U1752" s="258"/>
      <c r="V1752" s="258"/>
      <c r="W1752" s="258"/>
      <c r="X1752" s="258"/>
      <c r="Y1752" s="258"/>
      <c r="Z1752" s="258"/>
      <c r="AA1752" s="258"/>
      <c r="AB1752" s="258"/>
      <c r="AC1752" s="258"/>
      <c r="AD1752" s="258"/>
      <c r="AE1752" s="258"/>
      <c r="AF1752" s="63" t="s">
        <v>194</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1045</v>
      </c>
      <c r="B1753" s="251" t="s">
        <v>1045</v>
      </c>
      <c r="C1753" s="251" t="s">
        <v>1045</v>
      </c>
      <c r="D1753" s="251" t="s">
        <v>1045</v>
      </c>
      <c r="E1753" s="251" t="s">
        <v>1045</v>
      </c>
      <c r="F1753" s="251" t="s">
        <v>1045</v>
      </c>
      <c r="G1753" s="251" t="s">
        <v>1045</v>
      </c>
      <c r="H1753" s="251" t="s">
        <v>1045</v>
      </c>
      <c r="I1753" s="251" t="s">
        <v>1045</v>
      </c>
      <c r="J1753" s="251" t="s">
        <v>1045</v>
      </c>
      <c r="K1753" s="251" t="s">
        <v>1045</v>
      </c>
      <c r="L1753" s="251" t="s">
        <v>1045</v>
      </c>
      <c r="M1753" s="251" t="s">
        <v>1045</v>
      </c>
      <c r="N1753" s="251" t="s">
        <v>1045</v>
      </c>
      <c r="O1753" s="251" t="s">
        <v>1045</v>
      </c>
      <c r="P1753" s="251" t="s">
        <v>1045</v>
      </c>
      <c r="Q1753" s="64">
        <v>2</v>
      </c>
      <c r="R1753" s="252"/>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1047</v>
      </c>
      <c r="B1754" s="251" t="s">
        <v>1047</v>
      </c>
      <c r="C1754" s="251" t="s">
        <v>1047</v>
      </c>
      <c r="D1754" s="251" t="s">
        <v>1047</v>
      </c>
      <c r="E1754" s="251" t="s">
        <v>1047</v>
      </c>
      <c r="F1754" s="251" t="s">
        <v>1047</v>
      </c>
      <c r="G1754" s="251" t="s">
        <v>1047</v>
      </c>
      <c r="H1754" s="251" t="s">
        <v>1047</v>
      </c>
      <c r="I1754" s="251" t="s">
        <v>1047</v>
      </c>
      <c r="J1754" s="251" t="s">
        <v>1047</v>
      </c>
      <c r="K1754" s="251" t="s">
        <v>1047</v>
      </c>
      <c r="L1754" s="251" t="s">
        <v>1047</v>
      </c>
      <c r="M1754" s="251" t="s">
        <v>1047</v>
      </c>
      <c r="N1754" s="251" t="s">
        <v>1047</v>
      </c>
      <c r="O1754" s="251" t="s">
        <v>1047</v>
      </c>
      <c r="P1754" s="251" t="s">
        <v>1047</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1445</v>
      </c>
      <c r="B1755" s="251" t="s">
        <v>1445</v>
      </c>
      <c r="C1755" s="251" t="s">
        <v>1445</v>
      </c>
      <c r="D1755" s="251" t="s">
        <v>1445</v>
      </c>
      <c r="E1755" s="251" t="s">
        <v>1445</v>
      </c>
      <c r="F1755" s="251" t="s">
        <v>1445</v>
      </c>
      <c r="G1755" s="251" t="s">
        <v>1445</v>
      </c>
      <c r="H1755" s="251" t="s">
        <v>1445</v>
      </c>
      <c r="I1755" s="251" t="s">
        <v>1445</v>
      </c>
      <c r="J1755" s="251" t="s">
        <v>1445</v>
      </c>
      <c r="K1755" s="251" t="s">
        <v>1445</v>
      </c>
      <c r="L1755" s="251" t="s">
        <v>1445</v>
      </c>
      <c r="M1755" s="251" t="s">
        <v>1445</v>
      </c>
      <c r="N1755" s="251" t="s">
        <v>1445</v>
      </c>
      <c r="O1755" s="251" t="s">
        <v>1445</v>
      </c>
      <c r="P1755" s="251" t="s">
        <v>1445</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1446</v>
      </c>
      <c r="B1756" s="251" t="s">
        <v>1446</v>
      </c>
      <c r="C1756" s="251" t="s">
        <v>1446</v>
      </c>
      <c r="D1756" s="251" t="s">
        <v>1446</v>
      </c>
      <c r="E1756" s="251" t="s">
        <v>1446</v>
      </c>
      <c r="F1756" s="251" t="s">
        <v>1446</v>
      </c>
      <c r="G1756" s="251" t="s">
        <v>1446</v>
      </c>
      <c r="H1756" s="251" t="s">
        <v>1446</v>
      </c>
      <c r="I1756" s="251" t="s">
        <v>1446</v>
      </c>
      <c r="J1756" s="251" t="s">
        <v>1446</v>
      </c>
      <c r="K1756" s="251" t="s">
        <v>1446</v>
      </c>
      <c r="L1756" s="251" t="s">
        <v>1446</v>
      </c>
      <c r="M1756" s="251" t="s">
        <v>1446</v>
      </c>
      <c r="N1756" s="251" t="s">
        <v>1446</v>
      </c>
      <c r="O1756" s="251" t="s">
        <v>1446</v>
      </c>
      <c r="P1756" s="251" t="s">
        <v>1446</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1447</v>
      </c>
      <c r="B1757" s="252" t="s">
        <v>1447</v>
      </c>
      <c r="C1757" s="252" t="s">
        <v>1447</v>
      </c>
      <c r="D1757" s="252" t="s">
        <v>1447</v>
      </c>
      <c r="E1757" s="252" t="s">
        <v>1447</v>
      </c>
      <c r="F1757" s="252" t="s">
        <v>1447</v>
      </c>
      <c r="G1757" s="252" t="s">
        <v>1447</v>
      </c>
      <c r="H1757" s="252" t="s">
        <v>1447</v>
      </c>
      <c r="I1757" s="252" t="s">
        <v>1447</v>
      </c>
      <c r="J1757" s="252" t="s">
        <v>1447</v>
      </c>
      <c r="K1757" s="252" t="s">
        <v>1447</v>
      </c>
      <c r="L1757" s="252" t="s">
        <v>1447</v>
      </c>
      <c r="M1757" s="252" t="s">
        <v>1447</v>
      </c>
      <c r="N1757" s="252" t="s">
        <v>1447</v>
      </c>
      <c r="O1757" s="252" t="s">
        <v>1447</v>
      </c>
      <c r="P1757" s="252" t="s">
        <v>1447</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1448</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1449</v>
      </c>
      <c r="B1759" s="251" t="s">
        <v>1449</v>
      </c>
      <c r="C1759" s="251" t="s">
        <v>1449</v>
      </c>
      <c r="D1759" s="251" t="s">
        <v>1449</v>
      </c>
      <c r="E1759" s="251" t="s">
        <v>1449</v>
      </c>
      <c r="F1759" s="251" t="s">
        <v>1449</v>
      </c>
      <c r="G1759" s="251" t="s">
        <v>1449</v>
      </c>
      <c r="H1759" s="251" t="s">
        <v>1449</v>
      </c>
      <c r="I1759" s="251" t="s">
        <v>1449</v>
      </c>
      <c r="J1759" s="251" t="s">
        <v>1449</v>
      </c>
      <c r="K1759" s="251" t="s">
        <v>1449</v>
      </c>
      <c r="L1759" s="251" t="s">
        <v>1449</v>
      </c>
      <c r="M1759" s="251" t="s">
        <v>1449</v>
      </c>
      <c r="N1759" s="251" t="s">
        <v>1449</v>
      </c>
      <c r="O1759" s="251" t="s">
        <v>1449</v>
      </c>
      <c r="P1759" s="251" t="s">
        <v>1449</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1450</v>
      </c>
      <c r="B1760" s="251" t="s">
        <v>1450</v>
      </c>
      <c r="C1760" s="251" t="s">
        <v>1450</v>
      </c>
      <c r="D1760" s="251" t="s">
        <v>1450</v>
      </c>
      <c r="E1760" s="251" t="s">
        <v>1450</v>
      </c>
      <c r="F1760" s="251" t="s">
        <v>1450</v>
      </c>
      <c r="G1760" s="251" t="s">
        <v>1450</v>
      </c>
      <c r="H1760" s="251" t="s">
        <v>1450</v>
      </c>
      <c r="I1760" s="251" t="s">
        <v>1450</v>
      </c>
      <c r="J1760" s="251" t="s">
        <v>1450</v>
      </c>
      <c r="K1760" s="251" t="s">
        <v>1450</v>
      </c>
      <c r="L1760" s="251" t="s">
        <v>1450</v>
      </c>
      <c r="M1760" s="251" t="s">
        <v>1450</v>
      </c>
      <c r="N1760" s="251" t="s">
        <v>1450</v>
      </c>
      <c r="O1760" s="251" t="s">
        <v>1450</v>
      </c>
      <c r="P1760" s="251" t="s">
        <v>1450</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1451</v>
      </c>
      <c r="B1761" s="251" t="s">
        <v>1451</v>
      </c>
      <c r="C1761" s="251" t="s">
        <v>1451</v>
      </c>
      <c r="D1761" s="251" t="s">
        <v>1451</v>
      </c>
      <c r="E1761" s="251" t="s">
        <v>1451</v>
      </c>
      <c r="F1761" s="251" t="s">
        <v>1451</v>
      </c>
      <c r="G1761" s="251" t="s">
        <v>1451</v>
      </c>
      <c r="H1761" s="251" t="s">
        <v>1451</v>
      </c>
      <c r="I1761" s="251" t="s">
        <v>1451</v>
      </c>
      <c r="J1761" s="251" t="s">
        <v>1451</v>
      </c>
      <c r="K1761" s="251" t="s">
        <v>1451</v>
      </c>
      <c r="L1761" s="251" t="s">
        <v>1451</v>
      </c>
      <c r="M1761" s="251" t="s">
        <v>1451</v>
      </c>
      <c r="N1761" s="251" t="s">
        <v>1451</v>
      </c>
      <c r="O1761" s="251" t="s">
        <v>1451</v>
      </c>
      <c r="P1761" s="251" t="s">
        <v>1451</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1452</v>
      </c>
      <c r="B1762" s="251" t="s">
        <v>1452</v>
      </c>
      <c r="C1762" s="251" t="s">
        <v>1452</v>
      </c>
      <c r="D1762" s="251" t="s">
        <v>1452</v>
      </c>
      <c r="E1762" s="251" t="s">
        <v>1452</v>
      </c>
      <c r="F1762" s="251" t="s">
        <v>1452</v>
      </c>
      <c r="G1762" s="251" t="s">
        <v>1452</v>
      </c>
      <c r="H1762" s="251" t="s">
        <v>1452</v>
      </c>
      <c r="I1762" s="251" t="s">
        <v>1452</v>
      </c>
      <c r="J1762" s="251" t="s">
        <v>1452</v>
      </c>
      <c r="K1762" s="251" t="s">
        <v>1452</v>
      </c>
      <c r="L1762" s="251" t="s">
        <v>1452</v>
      </c>
      <c r="M1762" s="251" t="s">
        <v>1452</v>
      </c>
      <c r="N1762" s="251" t="s">
        <v>1452</v>
      </c>
      <c r="O1762" s="251" t="s">
        <v>1452</v>
      </c>
      <c r="P1762" s="251" t="s">
        <v>1452</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1453</v>
      </c>
      <c r="B1763" s="251" t="s">
        <v>1453</v>
      </c>
      <c r="C1763" s="251" t="s">
        <v>1453</v>
      </c>
      <c r="D1763" s="251" t="s">
        <v>1453</v>
      </c>
      <c r="E1763" s="251" t="s">
        <v>1453</v>
      </c>
      <c r="F1763" s="251" t="s">
        <v>1453</v>
      </c>
      <c r="G1763" s="251" t="s">
        <v>1453</v>
      </c>
      <c r="H1763" s="251" t="s">
        <v>1453</v>
      </c>
      <c r="I1763" s="251" t="s">
        <v>1453</v>
      </c>
      <c r="J1763" s="251" t="s">
        <v>1453</v>
      </c>
      <c r="K1763" s="251" t="s">
        <v>1453</v>
      </c>
      <c r="L1763" s="251" t="s">
        <v>1453</v>
      </c>
      <c r="M1763" s="251" t="s">
        <v>1453</v>
      </c>
      <c r="N1763" s="251" t="s">
        <v>1453</v>
      </c>
      <c r="O1763" s="251" t="s">
        <v>1453</v>
      </c>
      <c r="P1763" s="251" t="s">
        <v>1453</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203</v>
      </c>
      <c r="B1765" s="254"/>
      <c r="C1765" s="254"/>
      <c r="D1765" s="254"/>
      <c r="E1765" s="254"/>
      <c r="F1765" s="254"/>
      <c r="G1765" s="254"/>
      <c r="H1765" s="254"/>
      <c r="I1765" s="254"/>
      <c r="J1765" s="254"/>
      <c r="K1765" s="254"/>
      <c r="L1765" s="254"/>
      <c r="M1765" s="254"/>
      <c r="N1765" s="254"/>
      <c r="O1765" s="254"/>
      <c r="P1765" s="254"/>
      <c r="Q1765" s="66" t="s">
        <v>194</v>
      </c>
      <c r="R1765" s="255" t="s">
        <v>195</v>
      </c>
      <c r="S1765" s="255"/>
      <c r="T1765" s="255"/>
      <c r="U1765" s="255"/>
      <c r="V1765" s="255"/>
      <c r="W1765" s="255"/>
      <c r="X1765" s="255"/>
      <c r="Y1765" s="255"/>
      <c r="Z1765" s="255"/>
      <c r="AA1765" s="255"/>
      <c r="AB1765" s="255"/>
      <c r="AC1765" s="255"/>
      <c r="AD1765" s="255"/>
      <c r="AE1765" s="255"/>
      <c r="AF1765" s="67" t="s">
        <v>194</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1454</v>
      </c>
      <c r="B1766" s="251" t="s">
        <v>1454</v>
      </c>
      <c r="C1766" s="251" t="s">
        <v>1454</v>
      </c>
      <c r="D1766" s="251" t="s">
        <v>1454</v>
      </c>
      <c r="E1766" s="251" t="s">
        <v>1454</v>
      </c>
      <c r="F1766" s="251" t="s">
        <v>1454</v>
      </c>
      <c r="G1766" s="251" t="s">
        <v>1454</v>
      </c>
      <c r="H1766" s="251" t="s">
        <v>1454</v>
      </c>
      <c r="I1766" s="251" t="s">
        <v>1454</v>
      </c>
      <c r="J1766" s="251" t="s">
        <v>1454</v>
      </c>
      <c r="K1766" s="251" t="s">
        <v>1454</v>
      </c>
      <c r="L1766" s="251" t="s">
        <v>1454</v>
      </c>
      <c r="M1766" s="251" t="s">
        <v>1454</v>
      </c>
      <c r="N1766" s="251" t="s">
        <v>1454</v>
      </c>
      <c r="O1766" s="251" t="s">
        <v>1454</v>
      </c>
      <c r="P1766" s="251" t="s">
        <v>1454</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1455</v>
      </c>
      <c r="B1767" s="251" t="s">
        <v>1455</v>
      </c>
      <c r="C1767" s="251" t="s">
        <v>1455</v>
      </c>
      <c r="D1767" s="251" t="s">
        <v>1455</v>
      </c>
      <c r="E1767" s="251" t="s">
        <v>1455</v>
      </c>
      <c r="F1767" s="251" t="s">
        <v>1455</v>
      </c>
      <c r="G1767" s="251" t="s">
        <v>1455</v>
      </c>
      <c r="H1767" s="251" t="s">
        <v>1455</v>
      </c>
      <c r="I1767" s="251" t="s">
        <v>1455</v>
      </c>
      <c r="J1767" s="251" t="s">
        <v>1455</v>
      </c>
      <c r="K1767" s="251" t="s">
        <v>1455</v>
      </c>
      <c r="L1767" s="251" t="s">
        <v>1455</v>
      </c>
      <c r="M1767" s="251" t="s">
        <v>1455</v>
      </c>
      <c r="N1767" s="251" t="s">
        <v>1455</v>
      </c>
      <c r="O1767" s="251" t="s">
        <v>1455</v>
      </c>
      <c r="P1767" s="251" t="s">
        <v>1455</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1456</v>
      </c>
      <c r="B1768" s="251" t="s">
        <v>1456</v>
      </c>
      <c r="C1768" s="251" t="s">
        <v>1456</v>
      </c>
      <c r="D1768" s="251" t="s">
        <v>1456</v>
      </c>
      <c r="E1768" s="251" t="s">
        <v>1456</v>
      </c>
      <c r="F1768" s="251" t="s">
        <v>1456</v>
      </c>
      <c r="G1768" s="251" t="s">
        <v>1456</v>
      </c>
      <c r="H1768" s="251" t="s">
        <v>1456</v>
      </c>
      <c r="I1768" s="251" t="s">
        <v>1456</v>
      </c>
      <c r="J1768" s="251" t="s">
        <v>1456</v>
      </c>
      <c r="K1768" s="251" t="s">
        <v>1456</v>
      </c>
      <c r="L1768" s="251" t="s">
        <v>1456</v>
      </c>
      <c r="M1768" s="251" t="s">
        <v>1456</v>
      </c>
      <c r="N1768" s="251" t="s">
        <v>1456</v>
      </c>
      <c r="O1768" s="251" t="s">
        <v>1456</v>
      </c>
      <c r="P1768" s="251" t="s">
        <v>1456</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1457</v>
      </c>
      <c r="B1769" s="251" t="s">
        <v>1457</v>
      </c>
      <c r="C1769" s="251" t="s">
        <v>1457</v>
      </c>
      <c r="D1769" s="251" t="s">
        <v>1457</v>
      </c>
      <c r="E1769" s="251" t="s">
        <v>1457</v>
      </c>
      <c r="F1769" s="251" t="s">
        <v>1457</v>
      </c>
      <c r="G1769" s="251" t="s">
        <v>1457</v>
      </c>
      <c r="H1769" s="251" t="s">
        <v>1457</v>
      </c>
      <c r="I1769" s="251" t="s">
        <v>1457</v>
      </c>
      <c r="J1769" s="251" t="s">
        <v>1457</v>
      </c>
      <c r="K1769" s="251" t="s">
        <v>1457</v>
      </c>
      <c r="L1769" s="251" t="s">
        <v>1457</v>
      </c>
      <c r="M1769" s="251" t="s">
        <v>1457</v>
      </c>
      <c r="N1769" s="251" t="s">
        <v>1457</v>
      </c>
      <c r="O1769" s="251" t="s">
        <v>1457</v>
      </c>
      <c r="P1769" s="251" t="s">
        <v>1457</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1458</v>
      </c>
      <c r="B1770" s="251" t="s">
        <v>1458</v>
      </c>
      <c r="C1770" s="251" t="s">
        <v>1458</v>
      </c>
      <c r="D1770" s="251" t="s">
        <v>1458</v>
      </c>
      <c r="E1770" s="251" t="s">
        <v>1458</v>
      </c>
      <c r="F1770" s="251" t="s">
        <v>1458</v>
      </c>
      <c r="G1770" s="251" t="s">
        <v>1458</v>
      </c>
      <c r="H1770" s="251" t="s">
        <v>1458</v>
      </c>
      <c r="I1770" s="251" t="s">
        <v>1458</v>
      </c>
      <c r="J1770" s="251" t="s">
        <v>1458</v>
      </c>
      <c r="K1770" s="251" t="s">
        <v>1458</v>
      </c>
      <c r="L1770" s="251" t="s">
        <v>1458</v>
      </c>
      <c r="M1770" s="251" t="s">
        <v>1458</v>
      </c>
      <c r="N1770" s="251" t="s">
        <v>1458</v>
      </c>
      <c r="O1770" s="251" t="s">
        <v>1458</v>
      </c>
      <c r="P1770" s="251" t="s">
        <v>1458</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1459</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191</v>
      </c>
      <c r="AH1773" s="261"/>
      <c r="AI1773" s="261"/>
      <c r="AJ1773" s="261"/>
      <c r="AK1773" s="68">
        <f>(('Artículo 121 (resumen PI)'!C56*0.8+'Artículo 121 (resumen PI)'!F56*0.2)+('Artículo 121 (resumen PNT)'!C56*0.8+'Artículo 121 (resumen PNT)'!F56*0.2))/2</f>
        <v>98</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909</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171</v>
      </c>
      <c r="B1778" s="257"/>
      <c r="C1778" s="257"/>
      <c r="D1778" s="257"/>
      <c r="E1778" s="257"/>
      <c r="F1778" s="257"/>
      <c r="G1778" s="257"/>
      <c r="H1778" s="257"/>
      <c r="I1778" s="257"/>
      <c r="J1778" s="257"/>
      <c r="K1778" s="257"/>
      <c r="L1778" s="257"/>
      <c r="M1778" s="257"/>
      <c r="N1778" s="257"/>
      <c r="O1778" s="257"/>
      <c r="P1778" s="257"/>
      <c r="Q1778" s="62" t="s">
        <v>194</v>
      </c>
      <c r="R1778" s="258" t="s">
        <v>195</v>
      </c>
      <c r="S1778" s="258"/>
      <c r="T1778" s="258"/>
      <c r="U1778" s="258"/>
      <c r="V1778" s="258"/>
      <c r="W1778" s="258"/>
      <c r="X1778" s="258"/>
      <c r="Y1778" s="258"/>
      <c r="Z1778" s="258"/>
      <c r="AA1778" s="258"/>
      <c r="AB1778" s="258"/>
      <c r="AC1778" s="258"/>
      <c r="AD1778" s="258"/>
      <c r="AE1778" s="258"/>
      <c r="AF1778" s="63" t="s">
        <v>194</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1460</v>
      </c>
      <c r="B1779" s="251" t="s">
        <v>1460</v>
      </c>
      <c r="C1779" s="251" t="s">
        <v>1460</v>
      </c>
      <c r="D1779" s="251" t="s">
        <v>1460</v>
      </c>
      <c r="E1779" s="251" t="s">
        <v>1460</v>
      </c>
      <c r="F1779" s="251" t="s">
        <v>1460</v>
      </c>
      <c r="G1779" s="251" t="s">
        <v>1460</v>
      </c>
      <c r="H1779" s="251" t="s">
        <v>1460</v>
      </c>
      <c r="I1779" s="251" t="s">
        <v>1460</v>
      </c>
      <c r="J1779" s="251" t="s">
        <v>1460</v>
      </c>
      <c r="K1779" s="251" t="s">
        <v>1460</v>
      </c>
      <c r="L1779" s="251" t="s">
        <v>1460</v>
      </c>
      <c r="M1779" s="251" t="s">
        <v>1460</v>
      </c>
      <c r="N1779" s="251" t="s">
        <v>1460</v>
      </c>
      <c r="O1779" s="251" t="s">
        <v>1460</v>
      </c>
      <c r="P1779" s="251" t="s">
        <v>1460</v>
      </c>
      <c r="Q1779" s="64">
        <v>2</v>
      </c>
      <c r="R1779" s="252"/>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1461</v>
      </c>
      <c r="B1780" s="251" t="s">
        <v>1461</v>
      </c>
      <c r="C1780" s="251" t="s">
        <v>1461</v>
      </c>
      <c r="D1780" s="251" t="s">
        <v>1461</v>
      </c>
      <c r="E1780" s="251" t="s">
        <v>1461</v>
      </c>
      <c r="F1780" s="251" t="s">
        <v>1461</v>
      </c>
      <c r="G1780" s="251" t="s">
        <v>1461</v>
      </c>
      <c r="H1780" s="251" t="s">
        <v>1461</v>
      </c>
      <c r="I1780" s="251" t="s">
        <v>1461</v>
      </c>
      <c r="J1780" s="251" t="s">
        <v>1461</v>
      </c>
      <c r="K1780" s="251" t="s">
        <v>1461</v>
      </c>
      <c r="L1780" s="251" t="s">
        <v>1461</v>
      </c>
      <c r="M1780" s="251" t="s">
        <v>1461</v>
      </c>
      <c r="N1780" s="251" t="s">
        <v>1461</v>
      </c>
      <c r="O1780" s="251" t="s">
        <v>1461</v>
      </c>
      <c r="P1780" s="251" t="s">
        <v>1461</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1462</v>
      </c>
      <c r="B1781" s="251" t="s">
        <v>1462</v>
      </c>
      <c r="C1781" s="251" t="s">
        <v>1462</v>
      </c>
      <c r="D1781" s="251" t="s">
        <v>1462</v>
      </c>
      <c r="E1781" s="251" t="s">
        <v>1462</v>
      </c>
      <c r="F1781" s="251" t="s">
        <v>1462</v>
      </c>
      <c r="G1781" s="251" t="s">
        <v>1462</v>
      </c>
      <c r="H1781" s="251" t="s">
        <v>1462</v>
      </c>
      <c r="I1781" s="251" t="s">
        <v>1462</v>
      </c>
      <c r="J1781" s="251" t="s">
        <v>1462</v>
      </c>
      <c r="K1781" s="251" t="s">
        <v>1462</v>
      </c>
      <c r="L1781" s="251" t="s">
        <v>1462</v>
      </c>
      <c r="M1781" s="251" t="s">
        <v>1462</v>
      </c>
      <c r="N1781" s="251" t="s">
        <v>1462</v>
      </c>
      <c r="O1781" s="251" t="s">
        <v>1462</v>
      </c>
      <c r="P1781" s="251" t="s">
        <v>1462</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1463</v>
      </c>
      <c r="B1782" s="251" t="s">
        <v>1463</v>
      </c>
      <c r="C1782" s="251" t="s">
        <v>1463</v>
      </c>
      <c r="D1782" s="251" t="s">
        <v>1463</v>
      </c>
      <c r="E1782" s="251" t="s">
        <v>1463</v>
      </c>
      <c r="F1782" s="251" t="s">
        <v>1463</v>
      </c>
      <c r="G1782" s="251" t="s">
        <v>1463</v>
      </c>
      <c r="H1782" s="251" t="s">
        <v>1463</v>
      </c>
      <c r="I1782" s="251" t="s">
        <v>1463</v>
      </c>
      <c r="J1782" s="251" t="s">
        <v>1463</v>
      </c>
      <c r="K1782" s="251" t="s">
        <v>1463</v>
      </c>
      <c r="L1782" s="251" t="s">
        <v>1463</v>
      </c>
      <c r="M1782" s="251" t="s">
        <v>1463</v>
      </c>
      <c r="N1782" s="251" t="s">
        <v>1463</v>
      </c>
      <c r="O1782" s="251" t="s">
        <v>1463</v>
      </c>
      <c r="P1782" s="251" t="s">
        <v>1463</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1464</v>
      </c>
      <c r="B1783" s="252" t="s">
        <v>1464</v>
      </c>
      <c r="C1783" s="252" t="s">
        <v>1464</v>
      </c>
      <c r="D1783" s="252" t="s">
        <v>1464</v>
      </c>
      <c r="E1783" s="252" t="s">
        <v>1464</v>
      </c>
      <c r="F1783" s="252" t="s">
        <v>1464</v>
      </c>
      <c r="G1783" s="252" t="s">
        <v>1464</v>
      </c>
      <c r="H1783" s="252" t="s">
        <v>1464</v>
      </c>
      <c r="I1783" s="252" t="s">
        <v>1464</v>
      </c>
      <c r="J1783" s="252" t="s">
        <v>1464</v>
      </c>
      <c r="K1783" s="252" t="s">
        <v>1464</v>
      </c>
      <c r="L1783" s="252" t="s">
        <v>1464</v>
      </c>
      <c r="M1783" s="252" t="s">
        <v>1464</v>
      </c>
      <c r="N1783" s="252" t="s">
        <v>1464</v>
      </c>
      <c r="O1783" s="252" t="s">
        <v>1464</v>
      </c>
      <c r="P1783" s="252" t="s">
        <v>1464</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1465</v>
      </c>
      <c r="B1784" s="252" t="s">
        <v>1465</v>
      </c>
      <c r="C1784" s="252" t="s">
        <v>1465</v>
      </c>
      <c r="D1784" s="252" t="s">
        <v>1465</v>
      </c>
      <c r="E1784" s="252" t="s">
        <v>1465</v>
      </c>
      <c r="F1784" s="252" t="s">
        <v>1465</v>
      </c>
      <c r="G1784" s="252" t="s">
        <v>1465</v>
      </c>
      <c r="H1784" s="252" t="s">
        <v>1465</v>
      </c>
      <c r="I1784" s="252" t="s">
        <v>1465</v>
      </c>
      <c r="J1784" s="252" t="s">
        <v>1465</v>
      </c>
      <c r="K1784" s="252" t="s">
        <v>1465</v>
      </c>
      <c r="L1784" s="252" t="s">
        <v>1465</v>
      </c>
      <c r="M1784" s="252" t="s">
        <v>1465</v>
      </c>
      <c r="N1784" s="252" t="s">
        <v>1465</v>
      </c>
      <c r="O1784" s="252" t="s">
        <v>1465</v>
      </c>
      <c r="P1784" s="252" t="s">
        <v>1465</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1466</v>
      </c>
      <c r="B1785" s="251" t="s">
        <v>1466</v>
      </c>
      <c r="C1785" s="251" t="s">
        <v>1466</v>
      </c>
      <c r="D1785" s="251" t="s">
        <v>1466</v>
      </c>
      <c r="E1785" s="251" t="s">
        <v>1466</v>
      </c>
      <c r="F1785" s="251" t="s">
        <v>1466</v>
      </c>
      <c r="G1785" s="251" t="s">
        <v>1466</v>
      </c>
      <c r="H1785" s="251" t="s">
        <v>1466</v>
      </c>
      <c r="I1785" s="251" t="s">
        <v>1466</v>
      </c>
      <c r="J1785" s="251" t="s">
        <v>1466</v>
      </c>
      <c r="K1785" s="251" t="s">
        <v>1466</v>
      </c>
      <c r="L1785" s="251" t="s">
        <v>1466</v>
      </c>
      <c r="M1785" s="251" t="s">
        <v>1466</v>
      </c>
      <c r="N1785" s="251" t="s">
        <v>1466</v>
      </c>
      <c r="O1785" s="251" t="s">
        <v>1466</v>
      </c>
      <c r="P1785" s="251" t="s">
        <v>1466</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1467</v>
      </c>
      <c r="B1786" s="251" t="s">
        <v>1467</v>
      </c>
      <c r="C1786" s="251" t="s">
        <v>1467</v>
      </c>
      <c r="D1786" s="251" t="s">
        <v>1467</v>
      </c>
      <c r="E1786" s="251" t="s">
        <v>1467</v>
      </c>
      <c r="F1786" s="251" t="s">
        <v>1467</v>
      </c>
      <c r="G1786" s="251" t="s">
        <v>1467</v>
      </c>
      <c r="H1786" s="251" t="s">
        <v>1467</v>
      </c>
      <c r="I1786" s="251" t="s">
        <v>1467</v>
      </c>
      <c r="J1786" s="251" t="s">
        <v>1467</v>
      </c>
      <c r="K1786" s="251" t="s">
        <v>1467</v>
      </c>
      <c r="L1786" s="251" t="s">
        <v>1467</v>
      </c>
      <c r="M1786" s="251" t="s">
        <v>1467</v>
      </c>
      <c r="N1786" s="251" t="s">
        <v>1467</v>
      </c>
      <c r="O1786" s="251" t="s">
        <v>1467</v>
      </c>
      <c r="P1786" s="251" t="s">
        <v>1467</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1468</v>
      </c>
      <c r="B1787" s="251" t="s">
        <v>1468</v>
      </c>
      <c r="C1787" s="251" t="s">
        <v>1468</v>
      </c>
      <c r="D1787" s="251" t="s">
        <v>1468</v>
      </c>
      <c r="E1787" s="251" t="s">
        <v>1468</v>
      </c>
      <c r="F1787" s="251" t="s">
        <v>1468</v>
      </c>
      <c r="G1787" s="251" t="s">
        <v>1468</v>
      </c>
      <c r="H1787" s="251" t="s">
        <v>1468</v>
      </c>
      <c r="I1787" s="251" t="s">
        <v>1468</v>
      </c>
      <c r="J1787" s="251" t="s">
        <v>1468</v>
      </c>
      <c r="K1787" s="251" t="s">
        <v>1468</v>
      </c>
      <c r="L1787" s="251" t="s">
        <v>1468</v>
      </c>
      <c r="M1787" s="251" t="s">
        <v>1468</v>
      </c>
      <c r="N1787" s="251" t="s">
        <v>1468</v>
      </c>
      <c r="O1787" s="251" t="s">
        <v>1468</v>
      </c>
      <c r="P1787" s="251" t="s">
        <v>1468</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1469</v>
      </c>
      <c r="B1788" s="251" t="s">
        <v>1469</v>
      </c>
      <c r="C1788" s="251" t="s">
        <v>1469</v>
      </c>
      <c r="D1788" s="251" t="s">
        <v>1469</v>
      </c>
      <c r="E1788" s="251" t="s">
        <v>1469</v>
      </c>
      <c r="F1788" s="251" t="s">
        <v>1469</v>
      </c>
      <c r="G1788" s="251" t="s">
        <v>1469</v>
      </c>
      <c r="H1788" s="251" t="s">
        <v>1469</v>
      </c>
      <c r="I1788" s="251" t="s">
        <v>1469</v>
      </c>
      <c r="J1788" s="251" t="s">
        <v>1469</v>
      </c>
      <c r="K1788" s="251" t="s">
        <v>1469</v>
      </c>
      <c r="L1788" s="251" t="s">
        <v>1469</v>
      </c>
      <c r="M1788" s="251" t="s">
        <v>1469</v>
      </c>
      <c r="N1788" s="251" t="s">
        <v>1469</v>
      </c>
      <c r="O1788" s="251" t="s">
        <v>1469</v>
      </c>
      <c r="P1788" s="251" t="s">
        <v>1469</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1470</v>
      </c>
      <c r="B1789" s="251" t="s">
        <v>1470</v>
      </c>
      <c r="C1789" s="251" t="s">
        <v>1470</v>
      </c>
      <c r="D1789" s="251" t="s">
        <v>1470</v>
      </c>
      <c r="E1789" s="251" t="s">
        <v>1470</v>
      </c>
      <c r="F1789" s="251" t="s">
        <v>1470</v>
      </c>
      <c r="G1789" s="251" t="s">
        <v>1470</v>
      </c>
      <c r="H1789" s="251" t="s">
        <v>1470</v>
      </c>
      <c r="I1789" s="251" t="s">
        <v>1470</v>
      </c>
      <c r="J1789" s="251" t="s">
        <v>1470</v>
      </c>
      <c r="K1789" s="251" t="s">
        <v>1470</v>
      </c>
      <c r="L1789" s="251" t="s">
        <v>1470</v>
      </c>
      <c r="M1789" s="251" t="s">
        <v>1470</v>
      </c>
      <c r="N1789" s="251" t="s">
        <v>1470</v>
      </c>
      <c r="O1789" s="251" t="s">
        <v>1470</v>
      </c>
      <c r="P1789" s="251" t="s">
        <v>1470</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1471</v>
      </c>
      <c r="B1790" s="252" t="s">
        <v>1471</v>
      </c>
      <c r="C1790" s="252" t="s">
        <v>1471</v>
      </c>
      <c r="D1790" s="252" t="s">
        <v>1471</v>
      </c>
      <c r="E1790" s="252" t="s">
        <v>1471</v>
      </c>
      <c r="F1790" s="252" t="s">
        <v>1471</v>
      </c>
      <c r="G1790" s="252" t="s">
        <v>1471</v>
      </c>
      <c r="H1790" s="252" t="s">
        <v>1471</v>
      </c>
      <c r="I1790" s="252" t="s">
        <v>1471</v>
      </c>
      <c r="J1790" s="252" t="s">
        <v>1471</v>
      </c>
      <c r="K1790" s="252" t="s">
        <v>1471</v>
      </c>
      <c r="L1790" s="252" t="s">
        <v>1471</v>
      </c>
      <c r="M1790" s="252" t="s">
        <v>1471</v>
      </c>
      <c r="N1790" s="252" t="s">
        <v>1471</v>
      </c>
      <c r="O1790" s="252" t="s">
        <v>1471</v>
      </c>
      <c r="P1790" s="252" t="s">
        <v>1471</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1472</v>
      </c>
      <c r="B1791" s="252" t="s">
        <v>1472</v>
      </c>
      <c r="C1791" s="252" t="s">
        <v>1472</v>
      </c>
      <c r="D1791" s="252" t="s">
        <v>1472</v>
      </c>
      <c r="E1791" s="252" t="s">
        <v>1472</v>
      </c>
      <c r="F1791" s="252" t="s">
        <v>1472</v>
      </c>
      <c r="G1791" s="252" t="s">
        <v>1472</v>
      </c>
      <c r="H1791" s="252" t="s">
        <v>1472</v>
      </c>
      <c r="I1791" s="252" t="s">
        <v>1472</v>
      </c>
      <c r="J1791" s="252" t="s">
        <v>1472</v>
      </c>
      <c r="K1791" s="252" t="s">
        <v>1472</v>
      </c>
      <c r="L1791" s="252" t="s">
        <v>1472</v>
      </c>
      <c r="M1791" s="252" t="s">
        <v>1472</v>
      </c>
      <c r="N1791" s="252" t="s">
        <v>1472</v>
      </c>
      <c r="O1791" s="252" t="s">
        <v>1472</v>
      </c>
      <c r="P1791" s="252" t="s">
        <v>1472</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1473</v>
      </c>
      <c r="B1792" s="251" t="s">
        <v>1473</v>
      </c>
      <c r="C1792" s="251" t="s">
        <v>1473</v>
      </c>
      <c r="D1792" s="251" t="s">
        <v>1473</v>
      </c>
      <c r="E1792" s="251" t="s">
        <v>1473</v>
      </c>
      <c r="F1792" s="251" t="s">
        <v>1473</v>
      </c>
      <c r="G1792" s="251" t="s">
        <v>1473</v>
      </c>
      <c r="H1792" s="251" t="s">
        <v>1473</v>
      </c>
      <c r="I1792" s="251" t="s">
        <v>1473</v>
      </c>
      <c r="J1792" s="251" t="s">
        <v>1473</v>
      </c>
      <c r="K1792" s="251" t="s">
        <v>1473</v>
      </c>
      <c r="L1792" s="251" t="s">
        <v>1473</v>
      </c>
      <c r="M1792" s="251" t="s">
        <v>1473</v>
      </c>
      <c r="N1792" s="251" t="s">
        <v>1473</v>
      </c>
      <c r="O1792" s="251" t="s">
        <v>1473</v>
      </c>
      <c r="P1792" s="251" t="s">
        <v>1473</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1474</v>
      </c>
      <c r="B1793" s="251" t="s">
        <v>1474</v>
      </c>
      <c r="C1793" s="251" t="s">
        <v>1474</v>
      </c>
      <c r="D1793" s="251" t="s">
        <v>1474</v>
      </c>
      <c r="E1793" s="251" t="s">
        <v>1474</v>
      </c>
      <c r="F1793" s="251" t="s">
        <v>1474</v>
      </c>
      <c r="G1793" s="251" t="s">
        <v>1474</v>
      </c>
      <c r="H1793" s="251" t="s">
        <v>1474</v>
      </c>
      <c r="I1793" s="251" t="s">
        <v>1474</v>
      </c>
      <c r="J1793" s="251" t="s">
        <v>1474</v>
      </c>
      <c r="K1793" s="251" t="s">
        <v>1474</v>
      </c>
      <c r="L1793" s="251" t="s">
        <v>1474</v>
      </c>
      <c r="M1793" s="251" t="s">
        <v>1474</v>
      </c>
      <c r="N1793" s="251" t="s">
        <v>1474</v>
      </c>
      <c r="O1793" s="251" t="s">
        <v>1474</v>
      </c>
      <c r="P1793" s="251" t="s">
        <v>1474</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1475</v>
      </c>
      <c r="B1794" s="251" t="s">
        <v>1475</v>
      </c>
      <c r="C1794" s="251" t="s">
        <v>1475</v>
      </c>
      <c r="D1794" s="251" t="s">
        <v>1475</v>
      </c>
      <c r="E1794" s="251" t="s">
        <v>1475</v>
      </c>
      <c r="F1794" s="251" t="s">
        <v>1475</v>
      </c>
      <c r="G1794" s="251" t="s">
        <v>1475</v>
      </c>
      <c r="H1794" s="251" t="s">
        <v>1475</v>
      </c>
      <c r="I1794" s="251" t="s">
        <v>1475</v>
      </c>
      <c r="J1794" s="251" t="s">
        <v>1475</v>
      </c>
      <c r="K1794" s="251" t="s">
        <v>1475</v>
      </c>
      <c r="L1794" s="251" t="s">
        <v>1475</v>
      </c>
      <c r="M1794" s="251" t="s">
        <v>1475</v>
      </c>
      <c r="N1794" s="251" t="s">
        <v>1475</v>
      </c>
      <c r="O1794" s="251" t="s">
        <v>1475</v>
      </c>
      <c r="P1794" s="251" t="s">
        <v>1475</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203</v>
      </c>
      <c r="B1796" s="254"/>
      <c r="C1796" s="254"/>
      <c r="D1796" s="254"/>
      <c r="E1796" s="254"/>
      <c r="F1796" s="254"/>
      <c r="G1796" s="254"/>
      <c r="H1796" s="254"/>
      <c r="I1796" s="254"/>
      <c r="J1796" s="254"/>
      <c r="K1796" s="254"/>
      <c r="L1796" s="254"/>
      <c r="M1796" s="254"/>
      <c r="N1796" s="254"/>
      <c r="O1796" s="254"/>
      <c r="P1796" s="254"/>
      <c r="Q1796" s="66" t="s">
        <v>194</v>
      </c>
      <c r="R1796" s="255" t="s">
        <v>195</v>
      </c>
      <c r="S1796" s="255"/>
      <c r="T1796" s="255"/>
      <c r="U1796" s="255"/>
      <c r="V1796" s="255"/>
      <c r="W1796" s="255"/>
      <c r="X1796" s="255"/>
      <c r="Y1796" s="255"/>
      <c r="Z1796" s="255"/>
      <c r="AA1796" s="255"/>
      <c r="AB1796" s="255"/>
      <c r="AC1796" s="255"/>
      <c r="AD1796" s="255"/>
      <c r="AE1796" s="255"/>
      <c r="AF1796" s="67" t="s">
        <v>194</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1476</v>
      </c>
      <c r="B1797" s="251" t="s">
        <v>1476</v>
      </c>
      <c r="C1797" s="251" t="s">
        <v>1476</v>
      </c>
      <c r="D1797" s="251" t="s">
        <v>1476</v>
      </c>
      <c r="E1797" s="251" t="s">
        <v>1476</v>
      </c>
      <c r="F1797" s="251" t="s">
        <v>1476</v>
      </c>
      <c r="G1797" s="251" t="s">
        <v>1476</v>
      </c>
      <c r="H1797" s="251" t="s">
        <v>1476</v>
      </c>
      <c r="I1797" s="251" t="s">
        <v>1476</v>
      </c>
      <c r="J1797" s="251" t="s">
        <v>1476</v>
      </c>
      <c r="K1797" s="251" t="s">
        <v>1476</v>
      </c>
      <c r="L1797" s="251" t="s">
        <v>1476</v>
      </c>
      <c r="M1797" s="251" t="s">
        <v>1476</v>
      </c>
      <c r="N1797" s="251" t="s">
        <v>1476</v>
      </c>
      <c r="O1797" s="251" t="s">
        <v>1476</v>
      </c>
      <c r="P1797" s="251" t="s">
        <v>1476</v>
      </c>
      <c r="Q1797" s="64">
        <v>1</v>
      </c>
      <c r="R1797" s="252" t="s">
        <v>1046</v>
      </c>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1477</v>
      </c>
      <c r="B1798" s="251" t="s">
        <v>1477</v>
      </c>
      <c r="C1798" s="251" t="s">
        <v>1477</v>
      </c>
      <c r="D1798" s="251" t="s">
        <v>1477</v>
      </c>
      <c r="E1798" s="251" t="s">
        <v>1477</v>
      </c>
      <c r="F1798" s="251" t="s">
        <v>1477</v>
      </c>
      <c r="G1798" s="251" t="s">
        <v>1477</v>
      </c>
      <c r="H1798" s="251" t="s">
        <v>1477</v>
      </c>
      <c r="I1798" s="251" t="s">
        <v>1477</v>
      </c>
      <c r="J1798" s="251" t="s">
        <v>1477</v>
      </c>
      <c r="K1798" s="251" t="s">
        <v>1477</v>
      </c>
      <c r="L1798" s="251" t="s">
        <v>1477</v>
      </c>
      <c r="M1798" s="251" t="s">
        <v>1477</v>
      </c>
      <c r="N1798" s="251" t="s">
        <v>1477</v>
      </c>
      <c r="O1798" s="251" t="s">
        <v>1477</v>
      </c>
      <c r="P1798" s="251" t="s">
        <v>1477</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1478</v>
      </c>
      <c r="B1799" s="251" t="s">
        <v>1478</v>
      </c>
      <c r="C1799" s="251" t="s">
        <v>1478</v>
      </c>
      <c r="D1799" s="251" t="s">
        <v>1478</v>
      </c>
      <c r="E1799" s="251" t="s">
        <v>1478</v>
      </c>
      <c r="F1799" s="251" t="s">
        <v>1478</v>
      </c>
      <c r="G1799" s="251" t="s">
        <v>1478</v>
      </c>
      <c r="H1799" s="251" t="s">
        <v>1478</v>
      </c>
      <c r="I1799" s="251" t="s">
        <v>1478</v>
      </c>
      <c r="J1799" s="251" t="s">
        <v>1478</v>
      </c>
      <c r="K1799" s="251" t="s">
        <v>1478</v>
      </c>
      <c r="L1799" s="251" t="s">
        <v>1478</v>
      </c>
      <c r="M1799" s="251" t="s">
        <v>1478</v>
      </c>
      <c r="N1799" s="251" t="s">
        <v>1478</v>
      </c>
      <c r="O1799" s="251" t="s">
        <v>1478</v>
      </c>
      <c r="P1799" s="251" t="s">
        <v>1478</v>
      </c>
      <c r="Q1799" s="64">
        <v>1</v>
      </c>
      <c r="R1799" s="252" t="s">
        <v>1046</v>
      </c>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1479</v>
      </c>
      <c r="B1800" s="251" t="s">
        <v>1479</v>
      </c>
      <c r="C1800" s="251" t="s">
        <v>1479</v>
      </c>
      <c r="D1800" s="251" t="s">
        <v>1479</v>
      </c>
      <c r="E1800" s="251" t="s">
        <v>1479</v>
      </c>
      <c r="F1800" s="251" t="s">
        <v>1479</v>
      </c>
      <c r="G1800" s="251" t="s">
        <v>1479</v>
      </c>
      <c r="H1800" s="251" t="s">
        <v>1479</v>
      </c>
      <c r="I1800" s="251" t="s">
        <v>1479</v>
      </c>
      <c r="J1800" s="251" t="s">
        <v>1479</v>
      </c>
      <c r="K1800" s="251" t="s">
        <v>1479</v>
      </c>
      <c r="L1800" s="251" t="s">
        <v>1479</v>
      </c>
      <c r="M1800" s="251" t="s">
        <v>1479</v>
      </c>
      <c r="N1800" s="251" t="s">
        <v>1479</v>
      </c>
      <c r="O1800" s="251" t="s">
        <v>1479</v>
      </c>
      <c r="P1800" s="251" t="s">
        <v>1479</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1480</v>
      </c>
      <c r="B1801" s="251" t="s">
        <v>1480</v>
      </c>
      <c r="C1801" s="251" t="s">
        <v>1480</v>
      </c>
      <c r="D1801" s="251" t="s">
        <v>1480</v>
      </c>
      <c r="E1801" s="251" t="s">
        <v>1480</v>
      </c>
      <c r="F1801" s="251" t="s">
        <v>1480</v>
      </c>
      <c r="G1801" s="251" t="s">
        <v>1480</v>
      </c>
      <c r="H1801" s="251" t="s">
        <v>1480</v>
      </c>
      <c r="I1801" s="251" t="s">
        <v>1480</v>
      </c>
      <c r="J1801" s="251" t="s">
        <v>1480</v>
      </c>
      <c r="K1801" s="251" t="s">
        <v>1480</v>
      </c>
      <c r="L1801" s="251" t="s">
        <v>1480</v>
      </c>
      <c r="M1801" s="251" t="s">
        <v>1480</v>
      </c>
      <c r="N1801" s="251" t="s">
        <v>1480</v>
      </c>
      <c r="O1801" s="251" t="s">
        <v>1480</v>
      </c>
      <c r="P1801" s="251" t="s">
        <v>1480</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1481</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191</v>
      </c>
      <c r="AH1804" s="261"/>
      <c r="AI1804" s="261"/>
      <c r="AJ1804" s="261"/>
      <c r="AK1804" s="68">
        <f>(('Artículo 121 (resumen PI)'!C57*0.8+'Artículo 121 (resumen PI)'!F57*0.2)+('Artículo 121 (resumen PNT)'!C57*0.8+'Artículo 121 (resumen PNT)'!F57*0.2))/2</f>
        <v>75</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1482</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171</v>
      </c>
      <c r="B1809" s="257"/>
      <c r="C1809" s="257"/>
      <c r="D1809" s="257"/>
      <c r="E1809" s="257"/>
      <c r="F1809" s="257"/>
      <c r="G1809" s="257"/>
      <c r="H1809" s="257"/>
      <c r="I1809" s="257"/>
      <c r="J1809" s="257"/>
      <c r="K1809" s="257"/>
      <c r="L1809" s="257"/>
      <c r="M1809" s="257"/>
      <c r="N1809" s="257"/>
      <c r="O1809" s="257"/>
      <c r="P1809" s="257"/>
      <c r="Q1809" s="62" t="s">
        <v>194</v>
      </c>
      <c r="R1809" s="258" t="s">
        <v>195</v>
      </c>
      <c r="S1809" s="258"/>
      <c r="T1809" s="258"/>
      <c r="U1809" s="258"/>
      <c r="V1809" s="258"/>
      <c r="W1809" s="258"/>
      <c r="X1809" s="258"/>
      <c r="Y1809" s="258"/>
      <c r="Z1809" s="258"/>
      <c r="AA1809" s="258"/>
      <c r="AB1809" s="258"/>
      <c r="AC1809" s="258"/>
      <c r="AD1809" s="258"/>
      <c r="AE1809" s="258"/>
      <c r="AF1809" s="63" t="s">
        <v>194</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1483</v>
      </c>
      <c r="B1810" s="251"/>
      <c r="C1810" s="251"/>
      <c r="D1810" s="251"/>
      <c r="E1810" s="251"/>
      <c r="F1810" s="251"/>
      <c r="G1810" s="251"/>
      <c r="H1810" s="251"/>
      <c r="I1810" s="251"/>
      <c r="J1810" s="251"/>
      <c r="K1810" s="251"/>
      <c r="L1810" s="251"/>
      <c r="M1810" s="251"/>
      <c r="N1810" s="251"/>
      <c r="O1810" s="251"/>
      <c r="P1810" s="251"/>
      <c r="Q1810" s="64">
        <v>1</v>
      </c>
      <c r="R1810" s="252" t="s">
        <v>1484</v>
      </c>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1485</v>
      </c>
      <c r="B1811" s="251" t="s">
        <v>1485</v>
      </c>
      <c r="C1811" s="251" t="s">
        <v>1485</v>
      </c>
      <c r="D1811" s="251" t="s">
        <v>1485</v>
      </c>
      <c r="E1811" s="251" t="s">
        <v>1485</v>
      </c>
      <c r="F1811" s="251" t="s">
        <v>1485</v>
      </c>
      <c r="G1811" s="251" t="s">
        <v>1485</v>
      </c>
      <c r="H1811" s="251" t="s">
        <v>1485</v>
      </c>
      <c r="I1811" s="251" t="s">
        <v>1485</v>
      </c>
      <c r="J1811" s="251" t="s">
        <v>1485</v>
      </c>
      <c r="K1811" s="251" t="s">
        <v>1485</v>
      </c>
      <c r="L1811" s="251" t="s">
        <v>1485</v>
      </c>
      <c r="M1811" s="251" t="s">
        <v>1485</v>
      </c>
      <c r="N1811" s="251" t="s">
        <v>1485</v>
      </c>
      <c r="O1811" s="251" t="s">
        <v>1485</v>
      </c>
      <c r="P1811" s="251" t="s">
        <v>1485</v>
      </c>
      <c r="Q1811" s="64">
        <v>1</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1486</v>
      </c>
      <c r="B1812" s="251" t="s">
        <v>1486</v>
      </c>
      <c r="C1812" s="251" t="s">
        <v>1486</v>
      </c>
      <c r="D1812" s="251" t="s">
        <v>1486</v>
      </c>
      <c r="E1812" s="251" t="s">
        <v>1486</v>
      </c>
      <c r="F1812" s="251" t="s">
        <v>1486</v>
      </c>
      <c r="G1812" s="251" t="s">
        <v>1486</v>
      </c>
      <c r="H1812" s="251" t="s">
        <v>1486</v>
      </c>
      <c r="I1812" s="251" t="s">
        <v>1486</v>
      </c>
      <c r="J1812" s="251" t="s">
        <v>1486</v>
      </c>
      <c r="K1812" s="251" t="s">
        <v>1486</v>
      </c>
      <c r="L1812" s="251" t="s">
        <v>1486</v>
      </c>
      <c r="M1812" s="251" t="s">
        <v>1486</v>
      </c>
      <c r="N1812" s="251" t="s">
        <v>1486</v>
      </c>
      <c r="O1812" s="251" t="s">
        <v>1486</v>
      </c>
      <c r="P1812" s="251" t="s">
        <v>1486</v>
      </c>
      <c r="Q1812" s="64">
        <v>1</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1487</v>
      </c>
      <c r="B1813" s="251" t="s">
        <v>1487</v>
      </c>
      <c r="C1813" s="251" t="s">
        <v>1487</v>
      </c>
      <c r="D1813" s="251" t="s">
        <v>1487</v>
      </c>
      <c r="E1813" s="251" t="s">
        <v>1487</v>
      </c>
      <c r="F1813" s="251" t="s">
        <v>1487</v>
      </c>
      <c r="G1813" s="251" t="s">
        <v>1487</v>
      </c>
      <c r="H1813" s="251" t="s">
        <v>1487</v>
      </c>
      <c r="I1813" s="251" t="s">
        <v>1487</v>
      </c>
      <c r="J1813" s="251" t="s">
        <v>1487</v>
      </c>
      <c r="K1813" s="251" t="s">
        <v>1487</v>
      </c>
      <c r="L1813" s="251" t="s">
        <v>1487</v>
      </c>
      <c r="M1813" s="251" t="s">
        <v>1487</v>
      </c>
      <c r="N1813" s="251" t="s">
        <v>1487</v>
      </c>
      <c r="O1813" s="251" t="s">
        <v>1487</v>
      </c>
      <c r="P1813" s="251" t="s">
        <v>1487</v>
      </c>
      <c r="Q1813" s="64">
        <v>1</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1488</v>
      </c>
      <c r="B1814" s="252"/>
      <c r="C1814" s="252"/>
      <c r="D1814" s="252"/>
      <c r="E1814" s="252"/>
      <c r="F1814" s="252"/>
      <c r="G1814" s="252"/>
      <c r="H1814" s="252"/>
      <c r="I1814" s="252"/>
      <c r="J1814" s="252"/>
      <c r="K1814" s="252"/>
      <c r="L1814" s="252"/>
      <c r="M1814" s="252"/>
      <c r="N1814" s="252"/>
      <c r="O1814" s="252"/>
      <c r="P1814" s="252"/>
      <c r="Q1814" s="64">
        <v>1</v>
      </c>
      <c r="R1814" s="253"/>
      <c r="S1814" s="253"/>
      <c r="T1814" s="253"/>
      <c r="U1814" s="253"/>
      <c r="V1814" s="253"/>
      <c r="W1814" s="253"/>
      <c r="X1814" s="253"/>
      <c r="Y1814" s="253"/>
      <c r="Z1814" s="253"/>
      <c r="AA1814" s="253"/>
      <c r="AB1814" s="253"/>
      <c r="AC1814" s="253"/>
      <c r="AD1814" s="253"/>
      <c r="AE1814" s="253"/>
      <c r="AF1814" s="64">
        <v>2</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1489</v>
      </c>
      <c r="B1815" s="252" t="s">
        <v>1489</v>
      </c>
      <c r="C1815" s="252" t="s">
        <v>1489</v>
      </c>
      <c r="D1815" s="252" t="s">
        <v>1489</v>
      </c>
      <c r="E1815" s="252" t="s">
        <v>1489</v>
      </c>
      <c r="F1815" s="252" t="s">
        <v>1489</v>
      </c>
      <c r="G1815" s="252" t="s">
        <v>1489</v>
      </c>
      <c r="H1815" s="252" t="s">
        <v>1489</v>
      </c>
      <c r="I1815" s="252" t="s">
        <v>1489</v>
      </c>
      <c r="J1815" s="252" t="s">
        <v>1489</v>
      </c>
      <c r="K1815" s="252" t="s">
        <v>1489</v>
      </c>
      <c r="L1815" s="252" t="s">
        <v>1489</v>
      </c>
      <c r="M1815" s="252" t="s">
        <v>1489</v>
      </c>
      <c r="N1815" s="252" t="s">
        <v>1489</v>
      </c>
      <c r="O1815" s="252" t="s">
        <v>1489</v>
      </c>
      <c r="P1815" s="252" t="s">
        <v>1489</v>
      </c>
      <c r="Q1815" s="64">
        <v>1</v>
      </c>
      <c r="R1815" s="252"/>
      <c r="S1815" s="252"/>
      <c r="T1815" s="252"/>
      <c r="U1815" s="252"/>
      <c r="V1815" s="252"/>
      <c r="W1815" s="252"/>
      <c r="X1815" s="252"/>
      <c r="Y1815" s="252"/>
      <c r="Z1815" s="252"/>
      <c r="AA1815" s="252"/>
      <c r="AB1815" s="252"/>
      <c r="AC1815" s="252"/>
      <c r="AD1815" s="252"/>
      <c r="AE1815" s="252"/>
      <c r="AF1815" s="64">
        <v>2</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1490</v>
      </c>
      <c r="B1816" s="251" t="s">
        <v>1490</v>
      </c>
      <c r="C1816" s="251" t="s">
        <v>1490</v>
      </c>
      <c r="D1816" s="251" t="s">
        <v>1490</v>
      </c>
      <c r="E1816" s="251" t="s">
        <v>1490</v>
      </c>
      <c r="F1816" s="251" t="s">
        <v>1490</v>
      </c>
      <c r="G1816" s="251" t="s">
        <v>1490</v>
      </c>
      <c r="H1816" s="251" t="s">
        <v>1490</v>
      </c>
      <c r="I1816" s="251" t="s">
        <v>1490</v>
      </c>
      <c r="J1816" s="251" t="s">
        <v>1490</v>
      </c>
      <c r="K1816" s="251" t="s">
        <v>1490</v>
      </c>
      <c r="L1816" s="251" t="s">
        <v>1490</v>
      </c>
      <c r="M1816" s="251" t="s">
        <v>1490</v>
      </c>
      <c r="N1816" s="251" t="s">
        <v>1490</v>
      </c>
      <c r="O1816" s="251" t="s">
        <v>1490</v>
      </c>
      <c r="P1816" s="251" t="s">
        <v>1490</v>
      </c>
      <c r="Q1816" s="64">
        <v>1</v>
      </c>
      <c r="R1816" s="252"/>
      <c r="S1816" s="252"/>
      <c r="T1816" s="252"/>
      <c r="U1816" s="252"/>
      <c r="V1816" s="252"/>
      <c r="W1816" s="252"/>
      <c r="X1816" s="252"/>
      <c r="Y1816" s="252"/>
      <c r="Z1816" s="252"/>
      <c r="AA1816" s="252"/>
      <c r="AB1816" s="252"/>
      <c r="AC1816" s="252"/>
      <c r="AD1816" s="252"/>
      <c r="AE1816" s="252"/>
      <c r="AF1816" s="64">
        <v>2</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1491</v>
      </c>
      <c r="B1817" s="251" t="s">
        <v>1491</v>
      </c>
      <c r="C1817" s="251" t="s">
        <v>1491</v>
      </c>
      <c r="D1817" s="251" t="s">
        <v>1491</v>
      </c>
      <c r="E1817" s="251" t="s">
        <v>1491</v>
      </c>
      <c r="F1817" s="251" t="s">
        <v>1491</v>
      </c>
      <c r="G1817" s="251" t="s">
        <v>1491</v>
      </c>
      <c r="H1817" s="251" t="s">
        <v>1491</v>
      </c>
      <c r="I1817" s="251" t="s">
        <v>1491</v>
      </c>
      <c r="J1817" s="251" t="s">
        <v>1491</v>
      </c>
      <c r="K1817" s="251" t="s">
        <v>1491</v>
      </c>
      <c r="L1817" s="251" t="s">
        <v>1491</v>
      </c>
      <c r="M1817" s="251" t="s">
        <v>1491</v>
      </c>
      <c r="N1817" s="251" t="s">
        <v>1491</v>
      </c>
      <c r="O1817" s="251" t="s">
        <v>1491</v>
      </c>
      <c r="P1817" s="251" t="s">
        <v>1491</v>
      </c>
      <c r="Q1817" s="64">
        <v>1</v>
      </c>
      <c r="R1817" s="252"/>
      <c r="S1817" s="252"/>
      <c r="T1817" s="252"/>
      <c r="U1817" s="252"/>
      <c r="V1817" s="252"/>
      <c r="W1817" s="252"/>
      <c r="X1817" s="252"/>
      <c r="Y1817" s="252"/>
      <c r="Z1817" s="252"/>
      <c r="AA1817" s="252"/>
      <c r="AB1817" s="252"/>
      <c r="AC1817" s="252"/>
      <c r="AD1817" s="252"/>
      <c r="AE1817" s="252"/>
      <c r="AF1817" s="64">
        <v>2</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1492</v>
      </c>
      <c r="B1818" s="251" t="s">
        <v>1492</v>
      </c>
      <c r="C1818" s="251" t="s">
        <v>1492</v>
      </c>
      <c r="D1818" s="251" t="s">
        <v>1492</v>
      </c>
      <c r="E1818" s="251" t="s">
        <v>1492</v>
      </c>
      <c r="F1818" s="251" t="s">
        <v>1492</v>
      </c>
      <c r="G1818" s="251" t="s">
        <v>1492</v>
      </c>
      <c r="H1818" s="251" t="s">
        <v>1492</v>
      </c>
      <c r="I1818" s="251" t="s">
        <v>1492</v>
      </c>
      <c r="J1818" s="251" t="s">
        <v>1492</v>
      </c>
      <c r="K1818" s="251" t="s">
        <v>1492</v>
      </c>
      <c r="L1818" s="251" t="s">
        <v>1492</v>
      </c>
      <c r="M1818" s="251" t="s">
        <v>1492</v>
      </c>
      <c r="N1818" s="251" t="s">
        <v>1492</v>
      </c>
      <c r="O1818" s="251" t="s">
        <v>1492</v>
      </c>
      <c r="P1818" s="251" t="s">
        <v>1492</v>
      </c>
      <c r="Q1818" s="64">
        <v>1</v>
      </c>
      <c r="R1818" s="253"/>
      <c r="S1818" s="253"/>
      <c r="T1818" s="253"/>
      <c r="U1818" s="253"/>
      <c r="V1818" s="253"/>
      <c r="W1818" s="253"/>
      <c r="X1818" s="253"/>
      <c r="Y1818" s="253"/>
      <c r="Z1818" s="253"/>
      <c r="AA1818" s="253"/>
      <c r="AB1818" s="253"/>
      <c r="AC1818" s="253"/>
      <c r="AD1818" s="253"/>
      <c r="AE1818" s="253"/>
      <c r="AF1818" s="64">
        <v>2</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1493</v>
      </c>
      <c r="B1819" s="251" t="s">
        <v>1493</v>
      </c>
      <c r="C1819" s="251" t="s">
        <v>1493</v>
      </c>
      <c r="D1819" s="251" t="s">
        <v>1493</v>
      </c>
      <c r="E1819" s="251" t="s">
        <v>1493</v>
      </c>
      <c r="F1819" s="251" t="s">
        <v>1493</v>
      </c>
      <c r="G1819" s="251" t="s">
        <v>1493</v>
      </c>
      <c r="H1819" s="251" t="s">
        <v>1493</v>
      </c>
      <c r="I1819" s="251" t="s">
        <v>1493</v>
      </c>
      <c r="J1819" s="251" t="s">
        <v>1493</v>
      </c>
      <c r="K1819" s="251" t="s">
        <v>1493</v>
      </c>
      <c r="L1819" s="251" t="s">
        <v>1493</v>
      </c>
      <c r="M1819" s="251" t="s">
        <v>1493</v>
      </c>
      <c r="N1819" s="251" t="s">
        <v>1493</v>
      </c>
      <c r="O1819" s="251" t="s">
        <v>1493</v>
      </c>
      <c r="P1819" s="251" t="s">
        <v>1493</v>
      </c>
      <c r="Q1819" s="64">
        <v>1</v>
      </c>
      <c r="R1819" s="253"/>
      <c r="S1819" s="253"/>
      <c r="T1819" s="253"/>
      <c r="U1819" s="253"/>
      <c r="V1819" s="253"/>
      <c r="W1819" s="253"/>
      <c r="X1819" s="253"/>
      <c r="Y1819" s="253"/>
      <c r="Z1819" s="253"/>
      <c r="AA1819" s="253"/>
      <c r="AB1819" s="253"/>
      <c r="AC1819" s="253"/>
      <c r="AD1819" s="253"/>
      <c r="AE1819" s="253"/>
      <c r="AF1819" s="64">
        <v>2</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1494</v>
      </c>
      <c r="B1820" s="251" t="s">
        <v>1494</v>
      </c>
      <c r="C1820" s="251" t="s">
        <v>1494</v>
      </c>
      <c r="D1820" s="251" t="s">
        <v>1494</v>
      </c>
      <c r="E1820" s="251" t="s">
        <v>1494</v>
      </c>
      <c r="F1820" s="251" t="s">
        <v>1494</v>
      </c>
      <c r="G1820" s="251" t="s">
        <v>1494</v>
      </c>
      <c r="H1820" s="251" t="s">
        <v>1494</v>
      </c>
      <c r="I1820" s="251" t="s">
        <v>1494</v>
      </c>
      <c r="J1820" s="251" t="s">
        <v>1494</v>
      </c>
      <c r="K1820" s="251" t="s">
        <v>1494</v>
      </c>
      <c r="L1820" s="251" t="s">
        <v>1494</v>
      </c>
      <c r="M1820" s="251" t="s">
        <v>1494</v>
      </c>
      <c r="N1820" s="251" t="s">
        <v>1494</v>
      </c>
      <c r="O1820" s="251" t="s">
        <v>1494</v>
      </c>
      <c r="P1820" s="251" t="s">
        <v>1494</v>
      </c>
      <c r="Q1820" s="64">
        <v>1</v>
      </c>
      <c r="R1820" s="253"/>
      <c r="S1820" s="253"/>
      <c r="T1820" s="253"/>
      <c r="U1820" s="253"/>
      <c r="V1820" s="253"/>
      <c r="W1820" s="253"/>
      <c r="X1820" s="253"/>
      <c r="Y1820" s="253"/>
      <c r="Z1820" s="253"/>
      <c r="AA1820" s="253"/>
      <c r="AB1820" s="253"/>
      <c r="AC1820" s="253"/>
      <c r="AD1820" s="253"/>
      <c r="AE1820" s="253"/>
      <c r="AF1820" s="64">
        <v>2</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203</v>
      </c>
      <c r="B1822" s="254"/>
      <c r="C1822" s="254"/>
      <c r="D1822" s="254"/>
      <c r="E1822" s="254"/>
      <c r="F1822" s="254"/>
      <c r="G1822" s="254"/>
      <c r="H1822" s="254"/>
      <c r="I1822" s="254"/>
      <c r="J1822" s="254"/>
      <c r="K1822" s="254"/>
      <c r="L1822" s="254"/>
      <c r="M1822" s="254"/>
      <c r="N1822" s="254"/>
      <c r="O1822" s="254"/>
      <c r="P1822" s="254"/>
      <c r="Q1822" s="66" t="s">
        <v>194</v>
      </c>
      <c r="R1822" s="255" t="s">
        <v>195</v>
      </c>
      <c r="S1822" s="255"/>
      <c r="T1822" s="255"/>
      <c r="U1822" s="255"/>
      <c r="V1822" s="255"/>
      <c r="W1822" s="255"/>
      <c r="X1822" s="255"/>
      <c r="Y1822" s="255"/>
      <c r="Z1822" s="255"/>
      <c r="AA1822" s="255"/>
      <c r="AB1822" s="255"/>
      <c r="AC1822" s="255"/>
      <c r="AD1822" s="255"/>
      <c r="AE1822" s="255"/>
      <c r="AF1822" s="67" t="s">
        <v>194</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1454</v>
      </c>
      <c r="B1823" s="251" t="s">
        <v>1454</v>
      </c>
      <c r="C1823" s="251" t="s">
        <v>1454</v>
      </c>
      <c r="D1823" s="251" t="s">
        <v>1454</v>
      </c>
      <c r="E1823" s="251" t="s">
        <v>1454</v>
      </c>
      <c r="F1823" s="251" t="s">
        <v>1454</v>
      </c>
      <c r="G1823" s="251" t="s">
        <v>1454</v>
      </c>
      <c r="H1823" s="251" t="s">
        <v>1454</v>
      </c>
      <c r="I1823" s="251" t="s">
        <v>1454</v>
      </c>
      <c r="J1823" s="251" t="s">
        <v>1454</v>
      </c>
      <c r="K1823" s="251" t="s">
        <v>1454</v>
      </c>
      <c r="L1823" s="251" t="s">
        <v>1454</v>
      </c>
      <c r="M1823" s="251" t="s">
        <v>1454</v>
      </c>
      <c r="N1823" s="251" t="s">
        <v>1454</v>
      </c>
      <c r="O1823" s="251" t="s">
        <v>1454</v>
      </c>
      <c r="P1823" s="251" t="s">
        <v>1454</v>
      </c>
      <c r="Q1823" s="64">
        <v>1</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1455</v>
      </c>
      <c r="B1824" s="251" t="s">
        <v>1455</v>
      </c>
      <c r="C1824" s="251" t="s">
        <v>1455</v>
      </c>
      <c r="D1824" s="251" t="s">
        <v>1455</v>
      </c>
      <c r="E1824" s="251" t="s">
        <v>1455</v>
      </c>
      <c r="F1824" s="251" t="s">
        <v>1455</v>
      </c>
      <c r="G1824" s="251" t="s">
        <v>1455</v>
      </c>
      <c r="H1824" s="251" t="s">
        <v>1455</v>
      </c>
      <c r="I1824" s="251" t="s">
        <v>1455</v>
      </c>
      <c r="J1824" s="251" t="s">
        <v>1455</v>
      </c>
      <c r="K1824" s="251" t="s">
        <v>1455</v>
      </c>
      <c r="L1824" s="251" t="s">
        <v>1455</v>
      </c>
      <c r="M1824" s="251" t="s">
        <v>1455</v>
      </c>
      <c r="N1824" s="251" t="s">
        <v>1455</v>
      </c>
      <c r="O1824" s="251" t="s">
        <v>1455</v>
      </c>
      <c r="P1824" s="251" t="s">
        <v>1455</v>
      </c>
      <c r="Q1824" s="64">
        <v>1</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1456</v>
      </c>
      <c r="B1825" s="251" t="s">
        <v>1456</v>
      </c>
      <c r="C1825" s="251" t="s">
        <v>1456</v>
      </c>
      <c r="D1825" s="251" t="s">
        <v>1456</v>
      </c>
      <c r="E1825" s="251" t="s">
        <v>1456</v>
      </c>
      <c r="F1825" s="251" t="s">
        <v>1456</v>
      </c>
      <c r="G1825" s="251" t="s">
        <v>1456</v>
      </c>
      <c r="H1825" s="251" t="s">
        <v>1456</v>
      </c>
      <c r="I1825" s="251" t="s">
        <v>1456</v>
      </c>
      <c r="J1825" s="251" t="s">
        <v>1456</v>
      </c>
      <c r="K1825" s="251" t="s">
        <v>1456</v>
      </c>
      <c r="L1825" s="251" t="s">
        <v>1456</v>
      </c>
      <c r="M1825" s="251" t="s">
        <v>1456</v>
      </c>
      <c r="N1825" s="251" t="s">
        <v>1456</v>
      </c>
      <c r="O1825" s="251" t="s">
        <v>1456</v>
      </c>
      <c r="P1825" s="251" t="s">
        <v>1456</v>
      </c>
      <c r="Q1825" s="64">
        <v>1</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1457</v>
      </c>
      <c r="B1826" s="251" t="s">
        <v>1457</v>
      </c>
      <c r="C1826" s="251" t="s">
        <v>1457</v>
      </c>
      <c r="D1826" s="251" t="s">
        <v>1457</v>
      </c>
      <c r="E1826" s="251" t="s">
        <v>1457</v>
      </c>
      <c r="F1826" s="251" t="s">
        <v>1457</v>
      </c>
      <c r="G1826" s="251" t="s">
        <v>1457</v>
      </c>
      <c r="H1826" s="251" t="s">
        <v>1457</v>
      </c>
      <c r="I1826" s="251" t="s">
        <v>1457</v>
      </c>
      <c r="J1826" s="251" t="s">
        <v>1457</v>
      </c>
      <c r="K1826" s="251" t="s">
        <v>1457</v>
      </c>
      <c r="L1826" s="251" t="s">
        <v>1457</v>
      </c>
      <c r="M1826" s="251" t="s">
        <v>1457</v>
      </c>
      <c r="N1826" s="251" t="s">
        <v>1457</v>
      </c>
      <c r="O1826" s="251" t="s">
        <v>1457</v>
      </c>
      <c r="P1826" s="251" t="s">
        <v>1457</v>
      </c>
      <c r="Q1826" s="64">
        <v>1</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1495</v>
      </c>
      <c r="B1827" s="251" t="s">
        <v>1495</v>
      </c>
      <c r="C1827" s="251" t="s">
        <v>1495</v>
      </c>
      <c r="D1827" s="251" t="s">
        <v>1495</v>
      </c>
      <c r="E1827" s="251" t="s">
        <v>1495</v>
      </c>
      <c r="F1827" s="251" t="s">
        <v>1495</v>
      </c>
      <c r="G1827" s="251" t="s">
        <v>1495</v>
      </c>
      <c r="H1827" s="251" t="s">
        <v>1495</v>
      </c>
      <c r="I1827" s="251" t="s">
        <v>1495</v>
      </c>
      <c r="J1827" s="251" t="s">
        <v>1495</v>
      </c>
      <c r="K1827" s="251" t="s">
        <v>1495</v>
      </c>
      <c r="L1827" s="251" t="s">
        <v>1495</v>
      </c>
      <c r="M1827" s="251" t="s">
        <v>1495</v>
      </c>
      <c r="N1827" s="251" t="s">
        <v>1495</v>
      </c>
      <c r="O1827" s="251" t="s">
        <v>1495</v>
      </c>
      <c r="P1827" s="251" t="s">
        <v>1495</v>
      </c>
      <c r="Q1827" s="64">
        <v>1</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1496</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191</v>
      </c>
      <c r="AH1830" s="261"/>
      <c r="AI1830" s="261"/>
      <c r="AJ1830" s="261"/>
      <c r="AK1830" s="68">
        <f>(('Artículo 121 (resumen PI)'!C58*0.8+'Artículo 121 (resumen PI)'!F58*0.2)+('Artículo 121 (resumen PNT)'!C58*0.8+'Artículo 121 (resumen PNT)'!F58*0.2))/2</f>
        <v>74.999999999999986</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1497</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171</v>
      </c>
      <c r="B1835" s="257"/>
      <c r="C1835" s="257"/>
      <c r="D1835" s="257"/>
      <c r="E1835" s="257"/>
      <c r="F1835" s="257"/>
      <c r="G1835" s="257"/>
      <c r="H1835" s="257"/>
      <c r="I1835" s="257"/>
      <c r="J1835" s="257"/>
      <c r="K1835" s="257"/>
      <c r="L1835" s="257"/>
      <c r="M1835" s="257"/>
      <c r="N1835" s="257"/>
      <c r="O1835" s="257"/>
      <c r="P1835" s="257"/>
      <c r="Q1835" s="62" t="s">
        <v>194</v>
      </c>
      <c r="R1835" s="258" t="s">
        <v>195</v>
      </c>
      <c r="S1835" s="258"/>
      <c r="T1835" s="258"/>
      <c r="U1835" s="258"/>
      <c r="V1835" s="258"/>
      <c r="W1835" s="258"/>
      <c r="X1835" s="258"/>
      <c r="Y1835" s="258"/>
      <c r="Z1835" s="258"/>
      <c r="AA1835" s="258"/>
      <c r="AB1835" s="258"/>
      <c r="AC1835" s="258"/>
      <c r="AD1835" s="258"/>
      <c r="AE1835" s="258"/>
      <c r="AF1835" s="63" t="s">
        <v>194</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1045</v>
      </c>
      <c r="B1836" s="251" t="s">
        <v>1045</v>
      </c>
      <c r="C1836" s="251" t="s">
        <v>1045</v>
      </c>
      <c r="D1836" s="251" t="s">
        <v>1045</v>
      </c>
      <c r="E1836" s="251" t="s">
        <v>1045</v>
      </c>
      <c r="F1836" s="251" t="s">
        <v>1045</v>
      </c>
      <c r="G1836" s="251" t="s">
        <v>1045</v>
      </c>
      <c r="H1836" s="251" t="s">
        <v>1045</v>
      </c>
      <c r="I1836" s="251" t="s">
        <v>1045</v>
      </c>
      <c r="J1836" s="251" t="s">
        <v>1045</v>
      </c>
      <c r="K1836" s="251" t="s">
        <v>1045</v>
      </c>
      <c r="L1836" s="251" t="s">
        <v>1045</v>
      </c>
      <c r="M1836" s="251" t="s">
        <v>1045</v>
      </c>
      <c r="N1836" s="251" t="s">
        <v>1045</v>
      </c>
      <c r="O1836" s="251" t="s">
        <v>1045</v>
      </c>
      <c r="P1836" s="251" t="s">
        <v>1045</v>
      </c>
      <c r="Q1836" s="64">
        <v>1</v>
      </c>
      <c r="R1836" s="252" t="s">
        <v>1046</v>
      </c>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1047</v>
      </c>
      <c r="B1837" s="251" t="s">
        <v>1047</v>
      </c>
      <c r="C1837" s="251" t="s">
        <v>1047</v>
      </c>
      <c r="D1837" s="251" t="s">
        <v>1047</v>
      </c>
      <c r="E1837" s="251" t="s">
        <v>1047</v>
      </c>
      <c r="F1837" s="251" t="s">
        <v>1047</v>
      </c>
      <c r="G1837" s="251" t="s">
        <v>1047</v>
      </c>
      <c r="H1837" s="251" t="s">
        <v>1047</v>
      </c>
      <c r="I1837" s="251" t="s">
        <v>1047</v>
      </c>
      <c r="J1837" s="251" t="s">
        <v>1047</v>
      </c>
      <c r="K1837" s="251" t="s">
        <v>1047</v>
      </c>
      <c r="L1837" s="251" t="s">
        <v>1047</v>
      </c>
      <c r="M1837" s="251" t="s">
        <v>1047</v>
      </c>
      <c r="N1837" s="251" t="s">
        <v>1047</v>
      </c>
      <c r="O1837" s="251" t="s">
        <v>1047</v>
      </c>
      <c r="P1837" s="251" t="s">
        <v>1047</v>
      </c>
      <c r="Q1837" s="64">
        <v>1</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1498</v>
      </c>
      <c r="B1838" s="251" t="s">
        <v>1498</v>
      </c>
      <c r="C1838" s="251" t="s">
        <v>1498</v>
      </c>
      <c r="D1838" s="251" t="s">
        <v>1498</v>
      </c>
      <c r="E1838" s="251" t="s">
        <v>1498</v>
      </c>
      <c r="F1838" s="251" t="s">
        <v>1498</v>
      </c>
      <c r="G1838" s="251" t="s">
        <v>1498</v>
      </c>
      <c r="H1838" s="251" t="s">
        <v>1498</v>
      </c>
      <c r="I1838" s="251" t="s">
        <v>1498</v>
      </c>
      <c r="J1838" s="251" t="s">
        <v>1498</v>
      </c>
      <c r="K1838" s="251" t="s">
        <v>1498</v>
      </c>
      <c r="L1838" s="251" t="s">
        <v>1498</v>
      </c>
      <c r="M1838" s="251" t="s">
        <v>1498</v>
      </c>
      <c r="N1838" s="251" t="s">
        <v>1498</v>
      </c>
      <c r="O1838" s="251" t="s">
        <v>1498</v>
      </c>
      <c r="P1838" s="251" t="s">
        <v>1498</v>
      </c>
      <c r="Q1838" s="64">
        <v>1</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1499</v>
      </c>
      <c r="B1839" s="251" t="s">
        <v>1499</v>
      </c>
      <c r="C1839" s="251" t="s">
        <v>1499</v>
      </c>
      <c r="D1839" s="251" t="s">
        <v>1499</v>
      </c>
      <c r="E1839" s="251" t="s">
        <v>1499</v>
      </c>
      <c r="F1839" s="251" t="s">
        <v>1499</v>
      </c>
      <c r="G1839" s="251" t="s">
        <v>1499</v>
      </c>
      <c r="H1839" s="251" t="s">
        <v>1499</v>
      </c>
      <c r="I1839" s="251" t="s">
        <v>1499</v>
      </c>
      <c r="J1839" s="251" t="s">
        <v>1499</v>
      </c>
      <c r="K1839" s="251" t="s">
        <v>1499</v>
      </c>
      <c r="L1839" s="251" t="s">
        <v>1499</v>
      </c>
      <c r="M1839" s="251" t="s">
        <v>1499</v>
      </c>
      <c r="N1839" s="251" t="s">
        <v>1499</v>
      </c>
      <c r="O1839" s="251" t="s">
        <v>1499</v>
      </c>
      <c r="P1839" s="251" t="s">
        <v>1499</v>
      </c>
      <c r="Q1839" s="64">
        <v>1</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1500</v>
      </c>
      <c r="B1840" s="252" t="s">
        <v>1500</v>
      </c>
      <c r="C1840" s="252" t="s">
        <v>1500</v>
      </c>
      <c r="D1840" s="252" t="s">
        <v>1500</v>
      </c>
      <c r="E1840" s="252" t="s">
        <v>1500</v>
      </c>
      <c r="F1840" s="252" t="s">
        <v>1500</v>
      </c>
      <c r="G1840" s="252" t="s">
        <v>1500</v>
      </c>
      <c r="H1840" s="252" t="s">
        <v>1500</v>
      </c>
      <c r="I1840" s="252" t="s">
        <v>1500</v>
      </c>
      <c r="J1840" s="252" t="s">
        <v>1500</v>
      </c>
      <c r="K1840" s="252" t="s">
        <v>1500</v>
      </c>
      <c r="L1840" s="252" t="s">
        <v>1500</v>
      </c>
      <c r="M1840" s="252" t="s">
        <v>1500</v>
      </c>
      <c r="N1840" s="252" t="s">
        <v>1500</v>
      </c>
      <c r="O1840" s="252" t="s">
        <v>1500</v>
      </c>
      <c r="P1840" s="252" t="s">
        <v>1500</v>
      </c>
      <c r="Q1840" s="64">
        <v>1</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1501</v>
      </c>
      <c r="B1841" s="252" t="s">
        <v>1501</v>
      </c>
      <c r="C1841" s="252" t="s">
        <v>1501</v>
      </c>
      <c r="D1841" s="252" t="s">
        <v>1501</v>
      </c>
      <c r="E1841" s="252" t="s">
        <v>1501</v>
      </c>
      <c r="F1841" s="252" t="s">
        <v>1501</v>
      </c>
      <c r="G1841" s="252" t="s">
        <v>1501</v>
      </c>
      <c r="H1841" s="252" t="s">
        <v>1501</v>
      </c>
      <c r="I1841" s="252" t="s">
        <v>1501</v>
      </c>
      <c r="J1841" s="252" t="s">
        <v>1501</v>
      </c>
      <c r="K1841" s="252" t="s">
        <v>1501</v>
      </c>
      <c r="L1841" s="252" t="s">
        <v>1501</v>
      </c>
      <c r="M1841" s="252" t="s">
        <v>1501</v>
      </c>
      <c r="N1841" s="252" t="s">
        <v>1501</v>
      </c>
      <c r="O1841" s="252" t="s">
        <v>1501</v>
      </c>
      <c r="P1841" s="252" t="s">
        <v>1501</v>
      </c>
      <c r="Q1841" s="64">
        <v>1</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1502</v>
      </c>
      <c r="B1842" s="251" t="s">
        <v>1502</v>
      </c>
      <c r="C1842" s="251" t="s">
        <v>1502</v>
      </c>
      <c r="D1842" s="251" t="s">
        <v>1502</v>
      </c>
      <c r="E1842" s="251" t="s">
        <v>1502</v>
      </c>
      <c r="F1842" s="251" t="s">
        <v>1502</v>
      </c>
      <c r="G1842" s="251" t="s">
        <v>1502</v>
      </c>
      <c r="H1842" s="251" t="s">
        <v>1502</v>
      </c>
      <c r="I1842" s="251" t="s">
        <v>1502</v>
      </c>
      <c r="J1842" s="251" t="s">
        <v>1502</v>
      </c>
      <c r="K1842" s="251" t="s">
        <v>1502</v>
      </c>
      <c r="L1842" s="251" t="s">
        <v>1502</v>
      </c>
      <c r="M1842" s="251" t="s">
        <v>1502</v>
      </c>
      <c r="N1842" s="251" t="s">
        <v>1502</v>
      </c>
      <c r="O1842" s="251" t="s">
        <v>1502</v>
      </c>
      <c r="P1842" s="251" t="s">
        <v>1502</v>
      </c>
      <c r="Q1842" s="64">
        <v>1</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1503</v>
      </c>
      <c r="B1843" s="251" t="s">
        <v>1503</v>
      </c>
      <c r="C1843" s="251" t="s">
        <v>1503</v>
      </c>
      <c r="D1843" s="251" t="s">
        <v>1503</v>
      </c>
      <c r="E1843" s="251" t="s">
        <v>1503</v>
      </c>
      <c r="F1843" s="251" t="s">
        <v>1503</v>
      </c>
      <c r="G1843" s="251" t="s">
        <v>1503</v>
      </c>
      <c r="H1843" s="251" t="s">
        <v>1503</v>
      </c>
      <c r="I1843" s="251" t="s">
        <v>1503</v>
      </c>
      <c r="J1843" s="251" t="s">
        <v>1503</v>
      </c>
      <c r="K1843" s="251" t="s">
        <v>1503</v>
      </c>
      <c r="L1843" s="251" t="s">
        <v>1503</v>
      </c>
      <c r="M1843" s="251" t="s">
        <v>1503</v>
      </c>
      <c r="N1843" s="251" t="s">
        <v>1503</v>
      </c>
      <c r="O1843" s="251" t="s">
        <v>1503</v>
      </c>
      <c r="P1843" s="251" t="s">
        <v>1503</v>
      </c>
      <c r="Q1843" s="64">
        <v>1</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1504</v>
      </c>
      <c r="B1844" s="251" t="s">
        <v>1504</v>
      </c>
      <c r="C1844" s="251" t="s">
        <v>1504</v>
      </c>
      <c r="D1844" s="251" t="s">
        <v>1504</v>
      </c>
      <c r="E1844" s="251" t="s">
        <v>1504</v>
      </c>
      <c r="F1844" s="251" t="s">
        <v>1504</v>
      </c>
      <c r="G1844" s="251" t="s">
        <v>1504</v>
      </c>
      <c r="H1844" s="251" t="s">
        <v>1504</v>
      </c>
      <c r="I1844" s="251" t="s">
        <v>1504</v>
      </c>
      <c r="J1844" s="251" t="s">
        <v>1504</v>
      </c>
      <c r="K1844" s="251" t="s">
        <v>1504</v>
      </c>
      <c r="L1844" s="251" t="s">
        <v>1504</v>
      </c>
      <c r="M1844" s="251" t="s">
        <v>1504</v>
      </c>
      <c r="N1844" s="251" t="s">
        <v>1504</v>
      </c>
      <c r="O1844" s="251" t="s">
        <v>1504</v>
      </c>
      <c r="P1844" s="251" t="s">
        <v>1504</v>
      </c>
      <c r="Q1844" s="64">
        <v>1</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1505</v>
      </c>
      <c r="B1845" s="251"/>
      <c r="C1845" s="251"/>
      <c r="D1845" s="251"/>
      <c r="E1845" s="251"/>
      <c r="F1845" s="251"/>
      <c r="G1845" s="251"/>
      <c r="H1845" s="251"/>
      <c r="I1845" s="251"/>
      <c r="J1845" s="251"/>
      <c r="K1845" s="251"/>
      <c r="L1845" s="251"/>
      <c r="M1845" s="251"/>
      <c r="N1845" s="251"/>
      <c r="O1845" s="251"/>
      <c r="P1845" s="251"/>
      <c r="Q1845" s="64">
        <v>1</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1506</v>
      </c>
      <c r="B1846" s="251" t="s">
        <v>1506</v>
      </c>
      <c r="C1846" s="251" t="s">
        <v>1506</v>
      </c>
      <c r="D1846" s="251" t="s">
        <v>1506</v>
      </c>
      <c r="E1846" s="251" t="s">
        <v>1506</v>
      </c>
      <c r="F1846" s="251" t="s">
        <v>1506</v>
      </c>
      <c r="G1846" s="251" t="s">
        <v>1506</v>
      </c>
      <c r="H1846" s="251" t="s">
        <v>1506</v>
      </c>
      <c r="I1846" s="251" t="s">
        <v>1506</v>
      </c>
      <c r="J1846" s="251" t="s">
        <v>1506</v>
      </c>
      <c r="K1846" s="251" t="s">
        <v>1506</v>
      </c>
      <c r="L1846" s="251" t="s">
        <v>1506</v>
      </c>
      <c r="M1846" s="251" t="s">
        <v>1506</v>
      </c>
      <c r="N1846" s="251" t="s">
        <v>1506</v>
      </c>
      <c r="O1846" s="251" t="s">
        <v>1506</v>
      </c>
      <c r="P1846" s="251" t="s">
        <v>1506</v>
      </c>
      <c r="Q1846" s="64">
        <v>1</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1507</v>
      </c>
      <c r="B1847" s="252" t="s">
        <v>1507</v>
      </c>
      <c r="C1847" s="252" t="s">
        <v>1507</v>
      </c>
      <c r="D1847" s="252" t="s">
        <v>1507</v>
      </c>
      <c r="E1847" s="252" t="s">
        <v>1507</v>
      </c>
      <c r="F1847" s="252" t="s">
        <v>1507</v>
      </c>
      <c r="G1847" s="252" t="s">
        <v>1507</v>
      </c>
      <c r="H1847" s="252" t="s">
        <v>1507</v>
      </c>
      <c r="I1847" s="252" t="s">
        <v>1507</v>
      </c>
      <c r="J1847" s="252" t="s">
        <v>1507</v>
      </c>
      <c r="K1847" s="252" t="s">
        <v>1507</v>
      </c>
      <c r="L1847" s="252" t="s">
        <v>1507</v>
      </c>
      <c r="M1847" s="252" t="s">
        <v>1507</v>
      </c>
      <c r="N1847" s="252" t="s">
        <v>1507</v>
      </c>
      <c r="O1847" s="252" t="s">
        <v>1507</v>
      </c>
      <c r="P1847" s="252" t="s">
        <v>1507</v>
      </c>
      <c r="Q1847" s="64">
        <v>1</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1508</v>
      </c>
      <c r="B1848" s="252" t="s">
        <v>1508</v>
      </c>
      <c r="C1848" s="252" t="s">
        <v>1508</v>
      </c>
      <c r="D1848" s="252" t="s">
        <v>1508</v>
      </c>
      <c r="E1848" s="252" t="s">
        <v>1508</v>
      </c>
      <c r="F1848" s="252" t="s">
        <v>1508</v>
      </c>
      <c r="G1848" s="252" t="s">
        <v>1508</v>
      </c>
      <c r="H1848" s="252" t="s">
        <v>1508</v>
      </c>
      <c r="I1848" s="252" t="s">
        <v>1508</v>
      </c>
      <c r="J1848" s="252" t="s">
        <v>1508</v>
      </c>
      <c r="K1848" s="252" t="s">
        <v>1508</v>
      </c>
      <c r="L1848" s="252" t="s">
        <v>1508</v>
      </c>
      <c r="M1848" s="252" t="s">
        <v>1508</v>
      </c>
      <c r="N1848" s="252" t="s">
        <v>1508</v>
      </c>
      <c r="O1848" s="252" t="s">
        <v>1508</v>
      </c>
      <c r="P1848" s="252" t="s">
        <v>1508</v>
      </c>
      <c r="Q1848" s="64">
        <v>1</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1509</v>
      </c>
      <c r="B1849" s="251" t="s">
        <v>1509</v>
      </c>
      <c r="C1849" s="251" t="s">
        <v>1509</v>
      </c>
      <c r="D1849" s="251" t="s">
        <v>1509</v>
      </c>
      <c r="E1849" s="251" t="s">
        <v>1509</v>
      </c>
      <c r="F1849" s="251" t="s">
        <v>1509</v>
      </c>
      <c r="G1849" s="251" t="s">
        <v>1509</v>
      </c>
      <c r="H1849" s="251" t="s">
        <v>1509</v>
      </c>
      <c r="I1849" s="251" t="s">
        <v>1509</v>
      </c>
      <c r="J1849" s="251" t="s">
        <v>1509</v>
      </c>
      <c r="K1849" s="251" t="s">
        <v>1509</v>
      </c>
      <c r="L1849" s="251" t="s">
        <v>1509</v>
      </c>
      <c r="M1849" s="251" t="s">
        <v>1509</v>
      </c>
      <c r="N1849" s="251" t="s">
        <v>1509</v>
      </c>
      <c r="O1849" s="251" t="s">
        <v>1509</v>
      </c>
      <c r="P1849" s="251" t="s">
        <v>1509</v>
      </c>
      <c r="Q1849" s="64">
        <v>1</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1510</v>
      </c>
      <c r="B1850" s="251" t="s">
        <v>1510</v>
      </c>
      <c r="C1850" s="251" t="s">
        <v>1510</v>
      </c>
      <c r="D1850" s="251" t="s">
        <v>1510</v>
      </c>
      <c r="E1850" s="251" t="s">
        <v>1510</v>
      </c>
      <c r="F1850" s="251" t="s">
        <v>1510</v>
      </c>
      <c r="G1850" s="251" t="s">
        <v>1510</v>
      </c>
      <c r="H1850" s="251" t="s">
        <v>1510</v>
      </c>
      <c r="I1850" s="251" t="s">
        <v>1510</v>
      </c>
      <c r="J1850" s="251" t="s">
        <v>1510</v>
      </c>
      <c r="K1850" s="251" t="s">
        <v>1510</v>
      </c>
      <c r="L1850" s="251" t="s">
        <v>1510</v>
      </c>
      <c r="M1850" s="251" t="s">
        <v>1510</v>
      </c>
      <c r="N1850" s="251" t="s">
        <v>1510</v>
      </c>
      <c r="O1850" s="251" t="s">
        <v>1510</v>
      </c>
      <c r="P1850" s="251" t="s">
        <v>1510</v>
      </c>
      <c r="Q1850" s="64">
        <v>1</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1511</v>
      </c>
      <c r="B1851" s="251" t="s">
        <v>1511</v>
      </c>
      <c r="C1851" s="251" t="s">
        <v>1511</v>
      </c>
      <c r="D1851" s="251" t="s">
        <v>1511</v>
      </c>
      <c r="E1851" s="251" t="s">
        <v>1511</v>
      </c>
      <c r="F1851" s="251" t="s">
        <v>1511</v>
      </c>
      <c r="G1851" s="251" t="s">
        <v>1511</v>
      </c>
      <c r="H1851" s="251" t="s">
        <v>1511</v>
      </c>
      <c r="I1851" s="251" t="s">
        <v>1511</v>
      </c>
      <c r="J1851" s="251" t="s">
        <v>1511</v>
      </c>
      <c r="K1851" s="251" t="s">
        <v>1511</v>
      </c>
      <c r="L1851" s="251" t="s">
        <v>1511</v>
      </c>
      <c r="M1851" s="251" t="s">
        <v>1511</v>
      </c>
      <c r="N1851" s="251" t="s">
        <v>1511</v>
      </c>
      <c r="O1851" s="251" t="s">
        <v>1511</v>
      </c>
      <c r="P1851" s="251" t="s">
        <v>1511</v>
      </c>
      <c r="Q1851" s="64">
        <v>1</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1512</v>
      </c>
      <c r="B1852" s="251" t="s">
        <v>1512</v>
      </c>
      <c r="C1852" s="251" t="s">
        <v>1512</v>
      </c>
      <c r="D1852" s="251" t="s">
        <v>1512</v>
      </c>
      <c r="E1852" s="251" t="s">
        <v>1512</v>
      </c>
      <c r="F1852" s="251" t="s">
        <v>1512</v>
      </c>
      <c r="G1852" s="251" t="s">
        <v>1512</v>
      </c>
      <c r="H1852" s="251" t="s">
        <v>1512</v>
      </c>
      <c r="I1852" s="251" t="s">
        <v>1512</v>
      </c>
      <c r="J1852" s="251" t="s">
        <v>1512</v>
      </c>
      <c r="K1852" s="251" t="s">
        <v>1512</v>
      </c>
      <c r="L1852" s="251" t="s">
        <v>1512</v>
      </c>
      <c r="M1852" s="251" t="s">
        <v>1512</v>
      </c>
      <c r="N1852" s="251" t="s">
        <v>1512</v>
      </c>
      <c r="O1852" s="251" t="s">
        <v>1512</v>
      </c>
      <c r="P1852" s="251" t="s">
        <v>1512</v>
      </c>
      <c r="Q1852" s="64">
        <v>1</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203</v>
      </c>
      <c r="B1854" s="254"/>
      <c r="C1854" s="254"/>
      <c r="D1854" s="254"/>
      <c r="E1854" s="254"/>
      <c r="F1854" s="254"/>
      <c r="G1854" s="254"/>
      <c r="H1854" s="254"/>
      <c r="I1854" s="254"/>
      <c r="J1854" s="254"/>
      <c r="K1854" s="254"/>
      <c r="L1854" s="254"/>
      <c r="M1854" s="254"/>
      <c r="N1854" s="254"/>
      <c r="O1854" s="254"/>
      <c r="P1854" s="254"/>
      <c r="Q1854" s="66" t="s">
        <v>194</v>
      </c>
      <c r="R1854" s="255" t="s">
        <v>195</v>
      </c>
      <c r="S1854" s="255"/>
      <c r="T1854" s="255"/>
      <c r="U1854" s="255"/>
      <c r="V1854" s="255"/>
      <c r="W1854" s="255"/>
      <c r="X1854" s="255"/>
      <c r="Y1854" s="255"/>
      <c r="Z1854" s="255"/>
      <c r="AA1854" s="255"/>
      <c r="AB1854" s="255"/>
      <c r="AC1854" s="255"/>
      <c r="AD1854" s="255"/>
      <c r="AE1854" s="255"/>
      <c r="AF1854" s="67" t="s">
        <v>194</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1513</v>
      </c>
      <c r="B1855" s="251" t="s">
        <v>1513</v>
      </c>
      <c r="C1855" s="251" t="s">
        <v>1513</v>
      </c>
      <c r="D1855" s="251" t="s">
        <v>1513</v>
      </c>
      <c r="E1855" s="251" t="s">
        <v>1513</v>
      </c>
      <c r="F1855" s="251" t="s">
        <v>1513</v>
      </c>
      <c r="G1855" s="251" t="s">
        <v>1513</v>
      </c>
      <c r="H1855" s="251" t="s">
        <v>1513</v>
      </c>
      <c r="I1855" s="251" t="s">
        <v>1513</v>
      </c>
      <c r="J1855" s="251" t="s">
        <v>1513</v>
      </c>
      <c r="K1855" s="251" t="s">
        <v>1513</v>
      </c>
      <c r="L1855" s="251" t="s">
        <v>1513</v>
      </c>
      <c r="M1855" s="251" t="s">
        <v>1513</v>
      </c>
      <c r="N1855" s="251" t="s">
        <v>1513</v>
      </c>
      <c r="O1855" s="251" t="s">
        <v>1513</v>
      </c>
      <c r="P1855" s="251" t="s">
        <v>1513</v>
      </c>
      <c r="Q1855" s="64">
        <v>1</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1514</v>
      </c>
      <c r="B1856" s="251" t="s">
        <v>1514</v>
      </c>
      <c r="C1856" s="251" t="s">
        <v>1514</v>
      </c>
      <c r="D1856" s="251" t="s">
        <v>1514</v>
      </c>
      <c r="E1856" s="251" t="s">
        <v>1514</v>
      </c>
      <c r="F1856" s="251" t="s">
        <v>1514</v>
      </c>
      <c r="G1856" s="251" t="s">
        <v>1514</v>
      </c>
      <c r="H1856" s="251" t="s">
        <v>1514</v>
      </c>
      <c r="I1856" s="251" t="s">
        <v>1514</v>
      </c>
      <c r="J1856" s="251" t="s">
        <v>1514</v>
      </c>
      <c r="K1856" s="251" t="s">
        <v>1514</v>
      </c>
      <c r="L1856" s="251" t="s">
        <v>1514</v>
      </c>
      <c r="M1856" s="251" t="s">
        <v>1514</v>
      </c>
      <c r="N1856" s="251" t="s">
        <v>1514</v>
      </c>
      <c r="O1856" s="251" t="s">
        <v>1514</v>
      </c>
      <c r="P1856" s="251" t="s">
        <v>1514</v>
      </c>
      <c r="Q1856" s="64">
        <v>1</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1515</v>
      </c>
      <c r="B1857" s="251" t="s">
        <v>1515</v>
      </c>
      <c r="C1857" s="251" t="s">
        <v>1515</v>
      </c>
      <c r="D1857" s="251" t="s">
        <v>1515</v>
      </c>
      <c r="E1857" s="251" t="s">
        <v>1515</v>
      </c>
      <c r="F1857" s="251" t="s">
        <v>1515</v>
      </c>
      <c r="G1857" s="251" t="s">
        <v>1515</v>
      </c>
      <c r="H1857" s="251" t="s">
        <v>1515</v>
      </c>
      <c r="I1857" s="251" t="s">
        <v>1515</v>
      </c>
      <c r="J1857" s="251" t="s">
        <v>1515</v>
      </c>
      <c r="K1857" s="251" t="s">
        <v>1515</v>
      </c>
      <c r="L1857" s="251" t="s">
        <v>1515</v>
      </c>
      <c r="M1857" s="251" t="s">
        <v>1515</v>
      </c>
      <c r="N1857" s="251" t="s">
        <v>1515</v>
      </c>
      <c r="O1857" s="251" t="s">
        <v>1515</v>
      </c>
      <c r="P1857" s="251" t="s">
        <v>1515</v>
      </c>
      <c r="Q1857" s="64">
        <v>1</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1516</v>
      </c>
      <c r="B1858" s="251" t="s">
        <v>1516</v>
      </c>
      <c r="C1858" s="251" t="s">
        <v>1516</v>
      </c>
      <c r="D1858" s="251" t="s">
        <v>1516</v>
      </c>
      <c r="E1858" s="251" t="s">
        <v>1516</v>
      </c>
      <c r="F1858" s="251" t="s">
        <v>1516</v>
      </c>
      <c r="G1858" s="251" t="s">
        <v>1516</v>
      </c>
      <c r="H1858" s="251" t="s">
        <v>1516</v>
      </c>
      <c r="I1858" s="251" t="s">
        <v>1516</v>
      </c>
      <c r="J1858" s="251" t="s">
        <v>1516</v>
      </c>
      <c r="K1858" s="251" t="s">
        <v>1516</v>
      </c>
      <c r="L1858" s="251" t="s">
        <v>1516</v>
      </c>
      <c r="M1858" s="251" t="s">
        <v>1516</v>
      </c>
      <c r="N1858" s="251" t="s">
        <v>1516</v>
      </c>
      <c r="O1858" s="251" t="s">
        <v>1516</v>
      </c>
      <c r="P1858" s="251" t="s">
        <v>1516</v>
      </c>
      <c r="Q1858" s="64">
        <v>1</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1517</v>
      </c>
      <c r="B1859" s="251" t="s">
        <v>1517</v>
      </c>
      <c r="C1859" s="251" t="s">
        <v>1517</v>
      </c>
      <c r="D1859" s="251" t="s">
        <v>1517</v>
      </c>
      <c r="E1859" s="251" t="s">
        <v>1517</v>
      </c>
      <c r="F1859" s="251" t="s">
        <v>1517</v>
      </c>
      <c r="G1859" s="251" t="s">
        <v>1517</v>
      </c>
      <c r="H1859" s="251" t="s">
        <v>1517</v>
      </c>
      <c r="I1859" s="251" t="s">
        <v>1517</v>
      </c>
      <c r="J1859" s="251" t="s">
        <v>1517</v>
      </c>
      <c r="K1859" s="251" t="s">
        <v>1517</v>
      </c>
      <c r="L1859" s="251" t="s">
        <v>1517</v>
      </c>
      <c r="M1859" s="251" t="s">
        <v>1517</v>
      </c>
      <c r="N1859" s="251" t="s">
        <v>1517</v>
      </c>
      <c r="O1859" s="251" t="s">
        <v>1517</v>
      </c>
      <c r="P1859" s="251" t="s">
        <v>1517</v>
      </c>
      <c r="Q1859" s="64">
        <v>1</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1518</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191</v>
      </c>
      <c r="AH1862" s="261"/>
      <c r="AI1862" s="261"/>
      <c r="AJ1862" s="261"/>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1519</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171</v>
      </c>
      <c r="B1867" s="257"/>
      <c r="C1867" s="257"/>
      <c r="D1867" s="257"/>
      <c r="E1867" s="257"/>
      <c r="F1867" s="257"/>
      <c r="G1867" s="257"/>
      <c r="H1867" s="257"/>
      <c r="I1867" s="257"/>
      <c r="J1867" s="257"/>
      <c r="K1867" s="257"/>
      <c r="L1867" s="257"/>
      <c r="M1867" s="257"/>
      <c r="N1867" s="257"/>
      <c r="O1867" s="257"/>
      <c r="P1867" s="257"/>
      <c r="Q1867" s="62" t="s">
        <v>194</v>
      </c>
      <c r="R1867" s="258" t="s">
        <v>195</v>
      </c>
      <c r="S1867" s="258"/>
      <c r="T1867" s="258"/>
      <c r="U1867" s="258"/>
      <c r="V1867" s="258"/>
      <c r="W1867" s="258"/>
      <c r="X1867" s="258"/>
      <c r="Y1867" s="258"/>
      <c r="Z1867" s="258"/>
      <c r="AA1867" s="258"/>
      <c r="AB1867" s="258"/>
      <c r="AC1867" s="258"/>
      <c r="AD1867" s="258"/>
      <c r="AE1867" s="258"/>
      <c r="AF1867" s="63" t="s">
        <v>194</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1045</v>
      </c>
      <c r="B1868" s="251" t="s">
        <v>1045</v>
      </c>
      <c r="C1868" s="251" t="s">
        <v>1045</v>
      </c>
      <c r="D1868" s="251" t="s">
        <v>1045</v>
      </c>
      <c r="E1868" s="251" t="s">
        <v>1045</v>
      </c>
      <c r="F1868" s="251" t="s">
        <v>1045</v>
      </c>
      <c r="G1868" s="251" t="s">
        <v>1045</v>
      </c>
      <c r="H1868" s="251" t="s">
        <v>1045</v>
      </c>
      <c r="I1868" s="251" t="s">
        <v>1045</v>
      </c>
      <c r="J1868" s="251" t="s">
        <v>1045</v>
      </c>
      <c r="K1868" s="251" t="s">
        <v>1045</v>
      </c>
      <c r="L1868" s="251" t="s">
        <v>1045</v>
      </c>
      <c r="M1868" s="251" t="s">
        <v>1045</v>
      </c>
      <c r="N1868" s="251" t="s">
        <v>1045</v>
      </c>
      <c r="O1868" s="251" t="s">
        <v>1045</v>
      </c>
      <c r="P1868" s="251" t="s">
        <v>1045</v>
      </c>
      <c r="Q1868" s="64">
        <v>2</v>
      </c>
      <c r="R1868" s="252"/>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1074</v>
      </c>
      <c r="B1869" s="251" t="s">
        <v>1074</v>
      </c>
      <c r="C1869" s="251" t="s">
        <v>1074</v>
      </c>
      <c r="D1869" s="251" t="s">
        <v>1074</v>
      </c>
      <c r="E1869" s="251" t="s">
        <v>1074</v>
      </c>
      <c r="F1869" s="251" t="s">
        <v>1074</v>
      </c>
      <c r="G1869" s="251" t="s">
        <v>1074</v>
      </c>
      <c r="H1869" s="251" t="s">
        <v>1074</v>
      </c>
      <c r="I1869" s="251" t="s">
        <v>1074</v>
      </c>
      <c r="J1869" s="251" t="s">
        <v>1074</v>
      </c>
      <c r="K1869" s="251" t="s">
        <v>1074</v>
      </c>
      <c r="L1869" s="251" t="s">
        <v>1074</v>
      </c>
      <c r="M1869" s="251" t="s">
        <v>1074</v>
      </c>
      <c r="N1869" s="251" t="s">
        <v>1074</v>
      </c>
      <c r="O1869" s="251" t="s">
        <v>1074</v>
      </c>
      <c r="P1869" s="251" t="s">
        <v>1074</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1520</v>
      </c>
      <c r="B1870" s="251" t="s">
        <v>1520</v>
      </c>
      <c r="C1870" s="251" t="s">
        <v>1520</v>
      </c>
      <c r="D1870" s="251" t="s">
        <v>1520</v>
      </c>
      <c r="E1870" s="251" t="s">
        <v>1520</v>
      </c>
      <c r="F1870" s="251" t="s">
        <v>1520</v>
      </c>
      <c r="G1870" s="251" t="s">
        <v>1520</v>
      </c>
      <c r="H1870" s="251" t="s">
        <v>1520</v>
      </c>
      <c r="I1870" s="251" t="s">
        <v>1520</v>
      </c>
      <c r="J1870" s="251" t="s">
        <v>1520</v>
      </c>
      <c r="K1870" s="251" t="s">
        <v>1520</v>
      </c>
      <c r="L1870" s="251" t="s">
        <v>1520</v>
      </c>
      <c r="M1870" s="251" t="s">
        <v>1520</v>
      </c>
      <c r="N1870" s="251" t="s">
        <v>1520</v>
      </c>
      <c r="O1870" s="251" t="s">
        <v>1520</v>
      </c>
      <c r="P1870" s="251" t="s">
        <v>1520</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1521</v>
      </c>
      <c r="B1871" s="251" t="s">
        <v>1521</v>
      </c>
      <c r="C1871" s="251" t="s">
        <v>1521</v>
      </c>
      <c r="D1871" s="251" t="s">
        <v>1521</v>
      </c>
      <c r="E1871" s="251" t="s">
        <v>1521</v>
      </c>
      <c r="F1871" s="251" t="s">
        <v>1521</v>
      </c>
      <c r="G1871" s="251" t="s">
        <v>1521</v>
      </c>
      <c r="H1871" s="251" t="s">
        <v>1521</v>
      </c>
      <c r="I1871" s="251" t="s">
        <v>1521</v>
      </c>
      <c r="J1871" s="251" t="s">
        <v>1521</v>
      </c>
      <c r="K1871" s="251" t="s">
        <v>1521</v>
      </c>
      <c r="L1871" s="251" t="s">
        <v>1521</v>
      </c>
      <c r="M1871" s="251" t="s">
        <v>1521</v>
      </c>
      <c r="N1871" s="251" t="s">
        <v>1521</v>
      </c>
      <c r="O1871" s="251" t="s">
        <v>1521</v>
      </c>
      <c r="P1871" s="251" t="s">
        <v>1521</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1522</v>
      </c>
      <c r="B1872" s="252" t="s">
        <v>1522</v>
      </c>
      <c r="C1872" s="252" t="s">
        <v>1522</v>
      </c>
      <c r="D1872" s="252" t="s">
        <v>1522</v>
      </c>
      <c r="E1872" s="252" t="s">
        <v>1522</v>
      </c>
      <c r="F1872" s="252" t="s">
        <v>1522</v>
      </c>
      <c r="G1872" s="252" t="s">
        <v>1522</v>
      </c>
      <c r="H1872" s="252" t="s">
        <v>1522</v>
      </c>
      <c r="I1872" s="252" t="s">
        <v>1522</v>
      </c>
      <c r="J1872" s="252" t="s">
        <v>1522</v>
      </c>
      <c r="K1872" s="252" t="s">
        <v>1522</v>
      </c>
      <c r="L1872" s="252" t="s">
        <v>1522</v>
      </c>
      <c r="M1872" s="252" t="s">
        <v>1522</v>
      </c>
      <c r="N1872" s="252" t="s">
        <v>1522</v>
      </c>
      <c r="O1872" s="252" t="s">
        <v>1522</v>
      </c>
      <c r="P1872" s="252" t="s">
        <v>1522</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1523</v>
      </c>
      <c r="B1873" s="252" t="s">
        <v>1523</v>
      </c>
      <c r="C1873" s="252" t="s">
        <v>1523</v>
      </c>
      <c r="D1873" s="252" t="s">
        <v>1523</v>
      </c>
      <c r="E1873" s="252" t="s">
        <v>1523</v>
      </c>
      <c r="F1873" s="252" t="s">
        <v>1523</v>
      </c>
      <c r="G1873" s="252" t="s">
        <v>1523</v>
      </c>
      <c r="H1873" s="252" t="s">
        <v>1523</v>
      </c>
      <c r="I1873" s="252" t="s">
        <v>1523</v>
      </c>
      <c r="J1873" s="252" t="s">
        <v>1523</v>
      </c>
      <c r="K1873" s="252" t="s">
        <v>1523</v>
      </c>
      <c r="L1873" s="252" t="s">
        <v>1523</v>
      </c>
      <c r="M1873" s="252" t="s">
        <v>1523</v>
      </c>
      <c r="N1873" s="252" t="s">
        <v>1523</v>
      </c>
      <c r="O1873" s="252" t="s">
        <v>1523</v>
      </c>
      <c r="P1873" s="252" t="s">
        <v>1523</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1524</v>
      </c>
      <c r="B1874" s="251" t="s">
        <v>1524</v>
      </c>
      <c r="C1874" s="251" t="s">
        <v>1524</v>
      </c>
      <c r="D1874" s="251" t="s">
        <v>1524</v>
      </c>
      <c r="E1874" s="251" t="s">
        <v>1524</v>
      </c>
      <c r="F1874" s="251" t="s">
        <v>1524</v>
      </c>
      <c r="G1874" s="251" t="s">
        <v>1524</v>
      </c>
      <c r="H1874" s="251" t="s">
        <v>1524</v>
      </c>
      <c r="I1874" s="251" t="s">
        <v>1524</v>
      </c>
      <c r="J1874" s="251" t="s">
        <v>1524</v>
      </c>
      <c r="K1874" s="251" t="s">
        <v>1524</v>
      </c>
      <c r="L1874" s="251" t="s">
        <v>1524</v>
      </c>
      <c r="M1874" s="251" t="s">
        <v>1524</v>
      </c>
      <c r="N1874" s="251" t="s">
        <v>1524</v>
      </c>
      <c r="O1874" s="251" t="s">
        <v>1524</v>
      </c>
      <c r="P1874" s="251" t="s">
        <v>1524</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1525</v>
      </c>
      <c r="B1875" s="251" t="s">
        <v>1525</v>
      </c>
      <c r="C1875" s="251" t="s">
        <v>1525</v>
      </c>
      <c r="D1875" s="251" t="s">
        <v>1525</v>
      </c>
      <c r="E1875" s="251" t="s">
        <v>1525</v>
      </c>
      <c r="F1875" s="251" t="s">
        <v>1525</v>
      </c>
      <c r="G1875" s="251" t="s">
        <v>1525</v>
      </c>
      <c r="H1875" s="251" t="s">
        <v>1525</v>
      </c>
      <c r="I1875" s="251" t="s">
        <v>1525</v>
      </c>
      <c r="J1875" s="251" t="s">
        <v>1525</v>
      </c>
      <c r="K1875" s="251" t="s">
        <v>1525</v>
      </c>
      <c r="L1875" s="251" t="s">
        <v>1525</v>
      </c>
      <c r="M1875" s="251" t="s">
        <v>1525</v>
      </c>
      <c r="N1875" s="251" t="s">
        <v>1525</v>
      </c>
      <c r="O1875" s="251" t="s">
        <v>1525</v>
      </c>
      <c r="P1875" s="251" t="s">
        <v>1525</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1526</v>
      </c>
      <c r="B1876" s="251" t="s">
        <v>1526</v>
      </c>
      <c r="C1876" s="251" t="s">
        <v>1526</v>
      </c>
      <c r="D1876" s="251" t="s">
        <v>1526</v>
      </c>
      <c r="E1876" s="251" t="s">
        <v>1526</v>
      </c>
      <c r="F1876" s="251" t="s">
        <v>1526</v>
      </c>
      <c r="G1876" s="251" t="s">
        <v>1526</v>
      </c>
      <c r="H1876" s="251" t="s">
        <v>1526</v>
      </c>
      <c r="I1876" s="251" t="s">
        <v>1526</v>
      </c>
      <c r="J1876" s="251" t="s">
        <v>1526</v>
      </c>
      <c r="K1876" s="251" t="s">
        <v>1526</v>
      </c>
      <c r="L1876" s="251" t="s">
        <v>1526</v>
      </c>
      <c r="M1876" s="251" t="s">
        <v>1526</v>
      </c>
      <c r="N1876" s="251" t="s">
        <v>1526</v>
      </c>
      <c r="O1876" s="251" t="s">
        <v>1526</v>
      </c>
      <c r="P1876" s="251" t="s">
        <v>1526</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1527</v>
      </c>
      <c r="B1877" s="251" t="s">
        <v>1527</v>
      </c>
      <c r="C1877" s="251" t="s">
        <v>1527</v>
      </c>
      <c r="D1877" s="251" t="s">
        <v>1527</v>
      </c>
      <c r="E1877" s="251" t="s">
        <v>1527</v>
      </c>
      <c r="F1877" s="251" t="s">
        <v>1527</v>
      </c>
      <c r="G1877" s="251" t="s">
        <v>1527</v>
      </c>
      <c r="H1877" s="251" t="s">
        <v>1527</v>
      </c>
      <c r="I1877" s="251" t="s">
        <v>1527</v>
      </c>
      <c r="J1877" s="251" t="s">
        <v>1527</v>
      </c>
      <c r="K1877" s="251" t="s">
        <v>1527</v>
      </c>
      <c r="L1877" s="251" t="s">
        <v>1527</v>
      </c>
      <c r="M1877" s="251" t="s">
        <v>1527</v>
      </c>
      <c r="N1877" s="251" t="s">
        <v>1527</v>
      </c>
      <c r="O1877" s="251" t="s">
        <v>1527</v>
      </c>
      <c r="P1877" s="251" t="s">
        <v>1527</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1528</v>
      </c>
      <c r="B1878" s="251" t="s">
        <v>1528</v>
      </c>
      <c r="C1878" s="251" t="s">
        <v>1528</v>
      </c>
      <c r="D1878" s="251" t="s">
        <v>1528</v>
      </c>
      <c r="E1878" s="251" t="s">
        <v>1528</v>
      </c>
      <c r="F1878" s="251" t="s">
        <v>1528</v>
      </c>
      <c r="G1878" s="251" t="s">
        <v>1528</v>
      </c>
      <c r="H1878" s="251" t="s">
        <v>1528</v>
      </c>
      <c r="I1878" s="251" t="s">
        <v>1528</v>
      </c>
      <c r="J1878" s="251" t="s">
        <v>1528</v>
      </c>
      <c r="K1878" s="251" t="s">
        <v>1528</v>
      </c>
      <c r="L1878" s="251" t="s">
        <v>1528</v>
      </c>
      <c r="M1878" s="251" t="s">
        <v>1528</v>
      </c>
      <c r="N1878" s="251" t="s">
        <v>1528</v>
      </c>
      <c r="O1878" s="251" t="s">
        <v>1528</v>
      </c>
      <c r="P1878" s="251" t="s">
        <v>1528</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1529</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1530</v>
      </c>
      <c r="B1880" s="252" t="s">
        <v>1530</v>
      </c>
      <c r="C1880" s="252" t="s">
        <v>1530</v>
      </c>
      <c r="D1880" s="252" t="s">
        <v>1530</v>
      </c>
      <c r="E1880" s="252" t="s">
        <v>1530</v>
      </c>
      <c r="F1880" s="252" t="s">
        <v>1530</v>
      </c>
      <c r="G1880" s="252" t="s">
        <v>1530</v>
      </c>
      <c r="H1880" s="252" t="s">
        <v>1530</v>
      </c>
      <c r="I1880" s="252" t="s">
        <v>1530</v>
      </c>
      <c r="J1880" s="252" t="s">
        <v>1530</v>
      </c>
      <c r="K1880" s="252" t="s">
        <v>1530</v>
      </c>
      <c r="L1880" s="252" t="s">
        <v>1530</v>
      </c>
      <c r="M1880" s="252" t="s">
        <v>1530</v>
      </c>
      <c r="N1880" s="252" t="s">
        <v>1530</v>
      </c>
      <c r="O1880" s="252" t="s">
        <v>1530</v>
      </c>
      <c r="P1880" s="252" t="s">
        <v>1530</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1531</v>
      </c>
      <c r="B1881" s="251" t="s">
        <v>1531</v>
      </c>
      <c r="C1881" s="251" t="s">
        <v>1531</v>
      </c>
      <c r="D1881" s="251" t="s">
        <v>1531</v>
      </c>
      <c r="E1881" s="251" t="s">
        <v>1531</v>
      </c>
      <c r="F1881" s="251" t="s">
        <v>1531</v>
      </c>
      <c r="G1881" s="251" t="s">
        <v>1531</v>
      </c>
      <c r="H1881" s="251" t="s">
        <v>1531</v>
      </c>
      <c r="I1881" s="251" t="s">
        <v>1531</v>
      </c>
      <c r="J1881" s="251" t="s">
        <v>1531</v>
      </c>
      <c r="K1881" s="251" t="s">
        <v>1531</v>
      </c>
      <c r="L1881" s="251" t="s">
        <v>1531</v>
      </c>
      <c r="M1881" s="251" t="s">
        <v>1531</v>
      </c>
      <c r="N1881" s="251" t="s">
        <v>1531</v>
      </c>
      <c r="O1881" s="251" t="s">
        <v>1531</v>
      </c>
      <c r="P1881" s="251" t="s">
        <v>1531</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1532</v>
      </c>
      <c r="B1882" s="251" t="s">
        <v>1532</v>
      </c>
      <c r="C1882" s="251" t="s">
        <v>1532</v>
      </c>
      <c r="D1882" s="251" t="s">
        <v>1532</v>
      </c>
      <c r="E1882" s="251" t="s">
        <v>1532</v>
      </c>
      <c r="F1882" s="251" t="s">
        <v>1532</v>
      </c>
      <c r="G1882" s="251" t="s">
        <v>1532</v>
      </c>
      <c r="H1882" s="251" t="s">
        <v>1532</v>
      </c>
      <c r="I1882" s="251" t="s">
        <v>1532</v>
      </c>
      <c r="J1882" s="251" t="s">
        <v>1532</v>
      </c>
      <c r="K1882" s="251" t="s">
        <v>1532</v>
      </c>
      <c r="L1882" s="251" t="s">
        <v>1532</v>
      </c>
      <c r="M1882" s="251" t="s">
        <v>1532</v>
      </c>
      <c r="N1882" s="251" t="s">
        <v>1532</v>
      </c>
      <c r="O1882" s="251" t="s">
        <v>1532</v>
      </c>
      <c r="P1882" s="251" t="s">
        <v>1532</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1533</v>
      </c>
      <c r="B1883" s="251" t="s">
        <v>1533</v>
      </c>
      <c r="C1883" s="251" t="s">
        <v>1533</v>
      </c>
      <c r="D1883" s="251" t="s">
        <v>1533</v>
      </c>
      <c r="E1883" s="251" t="s">
        <v>1533</v>
      </c>
      <c r="F1883" s="251" t="s">
        <v>1533</v>
      </c>
      <c r="G1883" s="251" t="s">
        <v>1533</v>
      </c>
      <c r="H1883" s="251" t="s">
        <v>1533</v>
      </c>
      <c r="I1883" s="251" t="s">
        <v>1533</v>
      </c>
      <c r="J1883" s="251" t="s">
        <v>1533</v>
      </c>
      <c r="K1883" s="251" t="s">
        <v>1533</v>
      </c>
      <c r="L1883" s="251" t="s">
        <v>1533</v>
      </c>
      <c r="M1883" s="251" t="s">
        <v>1533</v>
      </c>
      <c r="N1883" s="251" t="s">
        <v>1533</v>
      </c>
      <c r="O1883" s="251" t="s">
        <v>1533</v>
      </c>
      <c r="P1883" s="251" t="s">
        <v>1533</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1534</v>
      </c>
      <c r="B1884" s="252" t="s">
        <v>1534</v>
      </c>
      <c r="C1884" s="252" t="s">
        <v>1534</v>
      </c>
      <c r="D1884" s="252" t="s">
        <v>1534</v>
      </c>
      <c r="E1884" s="252" t="s">
        <v>1534</v>
      </c>
      <c r="F1884" s="252" t="s">
        <v>1534</v>
      </c>
      <c r="G1884" s="252" t="s">
        <v>1534</v>
      </c>
      <c r="H1884" s="252" t="s">
        <v>1534</v>
      </c>
      <c r="I1884" s="252" t="s">
        <v>1534</v>
      </c>
      <c r="J1884" s="252" t="s">
        <v>1534</v>
      </c>
      <c r="K1884" s="252" t="s">
        <v>1534</v>
      </c>
      <c r="L1884" s="252" t="s">
        <v>1534</v>
      </c>
      <c r="M1884" s="252" t="s">
        <v>1534</v>
      </c>
      <c r="N1884" s="252" t="s">
        <v>1534</v>
      </c>
      <c r="O1884" s="252" t="s">
        <v>1534</v>
      </c>
      <c r="P1884" s="252" t="s">
        <v>1534</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1535</v>
      </c>
      <c r="B1885" s="252" t="s">
        <v>1535</v>
      </c>
      <c r="C1885" s="252" t="s">
        <v>1535</v>
      </c>
      <c r="D1885" s="252" t="s">
        <v>1535</v>
      </c>
      <c r="E1885" s="252" t="s">
        <v>1535</v>
      </c>
      <c r="F1885" s="252" t="s">
        <v>1535</v>
      </c>
      <c r="G1885" s="252" t="s">
        <v>1535</v>
      </c>
      <c r="H1885" s="252" t="s">
        <v>1535</v>
      </c>
      <c r="I1885" s="252" t="s">
        <v>1535</v>
      </c>
      <c r="J1885" s="252" t="s">
        <v>1535</v>
      </c>
      <c r="K1885" s="252" t="s">
        <v>1535</v>
      </c>
      <c r="L1885" s="252" t="s">
        <v>1535</v>
      </c>
      <c r="M1885" s="252" t="s">
        <v>1535</v>
      </c>
      <c r="N1885" s="252" t="s">
        <v>1535</v>
      </c>
      <c r="O1885" s="252" t="s">
        <v>1535</v>
      </c>
      <c r="P1885" s="252" t="s">
        <v>1535</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1536</v>
      </c>
      <c r="B1886" s="251" t="s">
        <v>1536</v>
      </c>
      <c r="C1886" s="251" t="s">
        <v>1536</v>
      </c>
      <c r="D1886" s="251" t="s">
        <v>1536</v>
      </c>
      <c r="E1886" s="251" t="s">
        <v>1536</v>
      </c>
      <c r="F1886" s="251" t="s">
        <v>1536</v>
      </c>
      <c r="G1886" s="251" t="s">
        <v>1536</v>
      </c>
      <c r="H1886" s="251" t="s">
        <v>1536</v>
      </c>
      <c r="I1886" s="251" t="s">
        <v>1536</v>
      </c>
      <c r="J1886" s="251" t="s">
        <v>1536</v>
      </c>
      <c r="K1886" s="251" t="s">
        <v>1536</v>
      </c>
      <c r="L1886" s="251" t="s">
        <v>1536</v>
      </c>
      <c r="M1886" s="251" t="s">
        <v>1536</v>
      </c>
      <c r="N1886" s="251" t="s">
        <v>1536</v>
      </c>
      <c r="O1886" s="251" t="s">
        <v>1536</v>
      </c>
      <c r="P1886" s="251" t="s">
        <v>1536</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1537</v>
      </c>
      <c r="B1887" s="251" t="s">
        <v>1537</v>
      </c>
      <c r="C1887" s="251" t="s">
        <v>1537</v>
      </c>
      <c r="D1887" s="251" t="s">
        <v>1537</v>
      </c>
      <c r="E1887" s="251" t="s">
        <v>1537</v>
      </c>
      <c r="F1887" s="251" t="s">
        <v>1537</v>
      </c>
      <c r="G1887" s="251" t="s">
        <v>1537</v>
      </c>
      <c r="H1887" s="251" t="s">
        <v>1537</v>
      </c>
      <c r="I1887" s="251" t="s">
        <v>1537</v>
      </c>
      <c r="J1887" s="251" t="s">
        <v>1537</v>
      </c>
      <c r="K1887" s="251" t="s">
        <v>1537</v>
      </c>
      <c r="L1887" s="251" t="s">
        <v>1537</v>
      </c>
      <c r="M1887" s="251" t="s">
        <v>1537</v>
      </c>
      <c r="N1887" s="251" t="s">
        <v>1537</v>
      </c>
      <c r="O1887" s="251" t="s">
        <v>1537</v>
      </c>
      <c r="P1887" s="251" t="s">
        <v>1537</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1538</v>
      </c>
      <c r="B1888" s="251" t="s">
        <v>1538</v>
      </c>
      <c r="C1888" s="251" t="s">
        <v>1538</v>
      </c>
      <c r="D1888" s="251" t="s">
        <v>1538</v>
      </c>
      <c r="E1888" s="251" t="s">
        <v>1538</v>
      </c>
      <c r="F1888" s="251" t="s">
        <v>1538</v>
      </c>
      <c r="G1888" s="251" t="s">
        <v>1538</v>
      </c>
      <c r="H1888" s="251" t="s">
        <v>1538</v>
      </c>
      <c r="I1888" s="251" t="s">
        <v>1538</v>
      </c>
      <c r="J1888" s="251" t="s">
        <v>1538</v>
      </c>
      <c r="K1888" s="251" t="s">
        <v>1538</v>
      </c>
      <c r="L1888" s="251" t="s">
        <v>1538</v>
      </c>
      <c r="M1888" s="251" t="s">
        <v>1538</v>
      </c>
      <c r="N1888" s="251" t="s">
        <v>1538</v>
      </c>
      <c r="O1888" s="251" t="s">
        <v>1538</v>
      </c>
      <c r="P1888" s="251" t="s">
        <v>1538</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1539</v>
      </c>
      <c r="B1889" s="251" t="s">
        <v>1539</v>
      </c>
      <c r="C1889" s="251" t="s">
        <v>1539</v>
      </c>
      <c r="D1889" s="251" t="s">
        <v>1539</v>
      </c>
      <c r="E1889" s="251" t="s">
        <v>1539</v>
      </c>
      <c r="F1889" s="251" t="s">
        <v>1539</v>
      </c>
      <c r="G1889" s="251" t="s">
        <v>1539</v>
      </c>
      <c r="H1889" s="251" t="s">
        <v>1539</v>
      </c>
      <c r="I1889" s="251" t="s">
        <v>1539</v>
      </c>
      <c r="J1889" s="251" t="s">
        <v>1539</v>
      </c>
      <c r="K1889" s="251" t="s">
        <v>1539</v>
      </c>
      <c r="L1889" s="251" t="s">
        <v>1539</v>
      </c>
      <c r="M1889" s="251" t="s">
        <v>1539</v>
      </c>
      <c r="N1889" s="251" t="s">
        <v>1539</v>
      </c>
      <c r="O1889" s="251" t="s">
        <v>1539</v>
      </c>
      <c r="P1889" s="251" t="s">
        <v>1539</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1540</v>
      </c>
      <c r="B1890" s="251" t="s">
        <v>1540</v>
      </c>
      <c r="C1890" s="251" t="s">
        <v>1540</v>
      </c>
      <c r="D1890" s="251" t="s">
        <v>1540</v>
      </c>
      <c r="E1890" s="251" t="s">
        <v>1540</v>
      </c>
      <c r="F1890" s="251" t="s">
        <v>1540</v>
      </c>
      <c r="G1890" s="251" t="s">
        <v>1540</v>
      </c>
      <c r="H1890" s="251" t="s">
        <v>1540</v>
      </c>
      <c r="I1890" s="251" t="s">
        <v>1540</v>
      </c>
      <c r="J1890" s="251" t="s">
        <v>1540</v>
      </c>
      <c r="K1890" s="251" t="s">
        <v>1540</v>
      </c>
      <c r="L1890" s="251" t="s">
        <v>1540</v>
      </c>
      <c r="M1890" s="251" t="s">
        <v>1540</v>
      </c>
      <c r="N1890" s="251" t="s">
        <v>1540</v>
      </c>
      <c r="O1890" s="251" t="s">
        <v>1540</v>
      </c>
      <c r="P1890" s="251" t="s">
        <v>1540</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203</v>
      </c>
      <c r="B1892" s="254"/>
      <c r="C1892" s="254"/>
      <c r="D1892" s="254"/>
      <c r="E1892" s="254"/>
      <c r="F1892" s="254"/>
      <c r="G1892" s="254"/>
      <c r="H1892" s="254"/>
      <c r="I1892" s="254"/>
      <c r="J1892" s="254"/>
      <c r="K1892" s="254"/>
      <c r="L1892" s="254"/>
      <c r="M1892" s="254"/>
      <c r="N1892" s="254"/>
      <c r="O1892" s="254"/>
      <c r="P1892" s="254"/>
      <c r="Q1892" s="66" t="s">
        <v>194</v>
      </c>
      <c r="R1892" s="255" t="s">
        <v>195</v>
      </c>
      <c r="S1892" s="255"/>
      <c r="T1892" s="255"/>
      <c r="U1892" s="255"/>
      <c r="V1892" s="255"/>
      <c r="W1892" s="255"/>
      <c r="X1892" s="255"/>
      <c r="Y1892" s="255"/>
      <c r="Z1892" s="255"/>
      <c r="AA1892" s="255"/>
      <c r="AB1892" s="255"/>
      <c r="AC1892" s="255"/>
      <c r="AD1892" s="255"/>
      <c r="AE1892" s="255"/>
      <c r="AF1892" s="67" t="s">
        <v>194</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1122</v>
      </c>
      <c r="B1893" s="251" t="s">
        <v>1122</v>
      </c>
      <c r="C1893" s="251" t="s">
        <v>1122</v>
      </c>
      <c r="D1893" s="251" t="s">
        <v>1122</v>
      </c>
      <c r="E1893" s="251" t="s">
        <v>1122</v>
      </c>
      <c r="F1893" s="251" t="s">
        <v>1122</v>
      </c>
      <c r="G1893" s="251" t="s">
        <v>1122</v>
      </c>
      <c r="H1893" s="251" t="s">
        <v>1122</v>
      </c>
      <c r="I1893" s="251" t="s">
        <v>1122</v>
      </c>
      <c r="J1893" s="251" t="s">
        <v>1122</v>
      </c>
      <c r="K1893" s="251" t="s">
        <v>1122</v>
      </c>
      <c r="L1893" s="251" t="s">
        <v>1122</v>
      </c>
      <c r="M1893" s="251" t="s">
        <v>1122</v>
      </c>
      <c r="N1893" s="251" t="s">
        <v>1122</v>
      </c>
      <c r="O1893" s="251" t="s">
        <v>1122</v>
      </c>
      <c r="P1893" s="251" t="s">
        <v>1122</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1123</v>
      </c>
      <c r="B1894" s="251" t="s">
        <v>1123</v>
      </c>
      <c r="C1894" s="251" t="s">
        <v>1123</v>
      </c>
      <c r="D1894" s="251" t="s">
        <v>1123</v>
      </c>
      <c r="E1894" s="251" t="s">
        <v>1123</v>
      </c>
      <c r="F1894" s="251" t="s">
        <v>1123</v>
      </c>
      <c r="G1894" s="251" t="s">
        <v>1123</v>
      </c>
      <c r="H1894" s="251" t="s">
        <v>1123</v>
      </c>
      <c r="I1894" s="251" t="s">
        <v>1123</v>
      </c>
      <c r="J1894" s="251" t="s">
        <v>1123</v>
      </c>
      <c r="K1894" s="251" t="s">
        <v>1123</v>
      </c>
      <c r="L1894" s="251" t="s">
        <v>1123</v>
      </c>
      <c r="M1894" s="251" t="s">
        <v>1123</v>
      </c>
      <c r="N1894" s="251" t="s">
        <v>1123</v>
      </c>
      <c r="O1894" s="251" t="s">
        <v>1123</v>
      </c>
      <c r="P1894" s="251" t="s">
        <v>1123</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1124</v>
      </c>
      <c r="B1895" s="251" t="s">
        <v>1124</v>
      </c>
      <c r="C1895" s="251" t="s">
        <v>1124</v>
      </c>
      <c r="D1895" s="251" t="s">
        <v>1124</v>
      </c>
      <c r="E1895" s="251" t="s">
        <v>1124</v>
      </c>
      <c r="F1895" s="251" t="s">
        <v>1124</v>
      </c>
      <c r="G1895" s="251" t="s">
        <v>1124</v>
      </c>
      <c r="H1895" s="251" t="s">
        <v>1124</v>
      </c>
      <c r="I1895" s="251" t="s">
        <v>1124</v>
      </c>
      <c r="J1895" s="251" t="s">
        <v>1124</v>
      </c>
      <c r="K1895" s="251" t="s">
        <v>1124</v>
      </c>
      <c r="L1895" s="251" t="s">
        <v>1124</v>
      </c>
      <c r="M1895" s="251" t="s">
        <v>1124</v>
      </c>
      <c r="N1895" s="251" t="s">
        <v>1124</v>
      </c>
      <c r="O1895" s="251" t="s">
        <v>1124</v>
      </c>
      <c r="P1895" s="251" t="s">
        <v>1124</v>
      </c>
      <c r="Q1895" s="64">
        <v>2</v>
      </c>
      <c r="R1895" s="252"/>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1125</v>
      </c>
      <c r="B1896" s="251" t="s">
        <v>1125</v>
      </c>
      <c r="C1896" s="251" t="s">
        <v>1125</v>
      </c>
      <c r="D1896" s="251" t="s">
        <v>1125</v>
      </c>
      <c r="E1896" s="251" t="s">
        <v>1125</v>
      </c>
      <c r="F1896" s="251" t="s">
        <v>1125</v>
      </c>
      <c r="G1896" s="251" t="s">
        <v>1125</v>
      </c>
      <c r="H1896" s="251" t="s">
        <v>1125</v>
      </c>
      <c r="I1896" s="251" t="s">
        <v>1125</v>
      </c>
      <c r="J1896" s="251" t="s">
        <v>1125</v>
      </c>
      <c r="K1896" s="251" t="s">
        <v>1125</v>
      </c>
      <c r="L1896" s="251" t="s">
        <v>1125</v>
      </c>
      <c r="M1896" s="251" t="s">
        <v>1125</v>
      </c>
      <c r="N1896" s="251" t="s">
        <v>1125</v>
      </c>
      <c r="O1896" s="251" t="s">
        <v>1125</v>
      </c>
      <c r="P1896" s="251" t="s">
        <v>1125</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1541</v>
      </c>
      <c r="B1897" s="251" t="s">
        <v>1541</v>
      </c>
      <c r="C1897" s="251" t="s">
        <v>1541</v>
      </c>
      <c r="D1897" s="251" t="s">
        <v>1541</v>
      </c>
      <c r="E1897" s="251" t="s">
        <v>1541</v>
      </c>
      <c r="F1897" s="251" t="s">
        <v>1541</v>
      </c>
      <c r="G1897" s="251" t="s">
        <v>1541</v>
      </c>
      <c r="H1897" s="251" t="s">
        <v>1541</v>
      </c>
      <c r="I1897" s="251" t="s">
        <v>1541</v>
      </c>
      <c r="J1897" s="251" t="s">
        <v>1541</v>
      </c>
      <c r="K1897" s="251" t="s">
        <v>1541</v>
      </c>
      <c r="L1897" s="251" t="s">
        <v>1541</v>
      </c>
      <c r="M1897" s="251" t="s">
        <v>1541</v>
      </c>
      <c r="N1897" s="251" t="s">
        <v>1541</v>
      </c>
      <c r="O1897" s="251" t="s">
        <v>1541</v>
      </c>
      <c r="P1897" s="251" t="s">
        <v>1541</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1542</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191</v>
      </c>
      <c r="AH1900" s="261"/>
      <c r="AI1900" s="261"/>
      <c r="AJ1900" s="261"/>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1543</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171</v>
      </c>
      <c r="B1905" s="257"/>
      <c r="C1905" s="257"/>
      <c r="D1905" s="257"/>
      <c r="E1905" s="257"/>
      <c r="F1905" s="257"/>
      <c r="G1905" s="257"/>
      <c r="H1905" s="257"/>
      <c r="I1905" s="257"/>
      <c r="J1905" s="257"/>
      <c r="K1905" s="257"/>
      <c r="L1905" s="257"/>
      <c r="M1905" s="257"/>
      <c r="N1905" s="257"/>
      <c r="O1905" s="257"/>
      <c r="P1905" s="257"/>
      <c r="Q1905" s="62" t="s">
        <v>194</v>
      </c>
      <c r="R1905" s="258" t="s">
        <v>195</v>
      </c>
      <c r="S1905" s="258"/>
      <c r="T1905" s="258"/>
      <c r="U1905" s="258"/>
      <c r="V1905" s="258"/>
      <c r="W1905" s="258"/>
      <c r="X1905" s="258"/>
      <c r="Y1905" s="258"/>
      <c r="Z1905" s="258"/>
      <c r="AA1905" s="258"/>
      <c r="AB1905" s="258"/>
      <c r="AC1905" s="258"/>
      <c r="AD1905" s="258"/>
      <c r="AE1905" s="258"/>
      <c r="AF1905" s="63" t="s">
        <v>194</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1045</v>
      </c>
      <c r="B1906" s="251" t="s">
        <v>1045</v>
      </c>
      <c r="C1906" s="251" t="s">
        <v>1045</v>
      </c>
      <c r="D1906" s="251" t="s">
        <v>1045</v>
      </c>
      <c r="E1906" s="251" t="s">
        <v>1045</v>
      </c>
      <c r="F1906" s="251" t="s">
        <v>1045</v>
      </c>
      <c r="G1906" s="251" t="s">
        <v>1045</v>
      </c>
      <c r="H1906" s="251" t="s">
        <v>1045</v>
      </c>
      <c r="I1906" s="251" t="s">
        <v>1045</v>
      </c>
      <c r="J1906" s="251" t="s">
        <v>1045</v>
      </c>
      <c r="K1906" s="251" t="s">
        <v>1045</v>
      </c>
      <c r="L1906" s="251" t="s">
        <v>1045</v>
      </c>
      <c r="M1906" s="251" t="s">
        <v>1045</v>
      </c>
      <c r="N1906" s="251" t="s">
        <v>1045</v>
      </c>
      <c r="O1906" s="251" t="s">
        <v>1045</v>
      </c>
      <c r="P1906" s="251" t="s">
        <v>1045</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1047</v>
      </c>
      <c r="B1907" s="251" t="s">
        <v>1047</v>
      </c>
      <c r="C1907" s="251" t="s">
        <v>1047</v>
      </c>
      <c r="D1907" s="251" t="s">
        <v>1047</v>
      </c>
      <c r="E1907" s="251" t="s">
        <v>1047</v>
      </c>
      <c r="F1907" s="251" t="s">
        <v>1047</v>
      </c>
      <c r="G1907" s="251" t="s">
        <v>1047</v>
      </c>
      <c r="H1907" s="251" t="s">
        <v>1047</v>
      </c>
      <c r="I1907" s="251" t="s">
        <v>1047</v>
      </c>
      <c r="J1907" s="251" t="s">
        <v>1047</v>
      </c>
      <c r="K1907" s="251" t="s">
        <v>1047</v>
      </c>
      <c r="L1907" s="251" t="s">
        <v>1047</v>
      </c>
      <c r="M1907" s="251" t="s">
        <v>1047</v>
      </c>
      <c r="N1907" s="251" t="s">
        <v>1047</v>
      </c>
      <c r="O1907" s="251" t="s">
        <v>1047</v>
      </c>
      <c r="P1907" s="251" t="s">
        <v>1047</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1544</v>
      </c>
      <c r="B1908" s="251" t="s">
        <v>1544</v>
      </c>
      <c r="C1908" s="251" t="s">
        <v>1544</v>
      </c>
      <c r="D1908" s="251" t="s">
        <v>1544</v>
      </c>
      <c r="E1908" s="251" t="s">
        <v>1544</v>
      </c>
      <c r="F1908" s="251" t="s">
        <v>1544</v>
      </c>
      <c r="G1908" s="251" t="s">
        <v>1544</v>
      </c>
      <c r="H1908" s="251" t="s">
        <v>1544</v>
      </c>
      <c r="I1908" s="251" t="s">
        <v>1544</v>
      </c>
      <c r="J1908" s="251" t="s">
        <v>1544</v>
      </c>
      <c r="K1908" s="251" t="s">
        <v>1544</v>
      </c>
      <c r="L1908" s="251" t="s">
        <v>1544</v>
      </c>
      <c r="M1908" s="251" t="s">
        <v>1544</v>
      </c>
      <c r="N1908" s="251" t="s">
        <v>1544</v>
      </c>
      <c r="O1908" s="251" t="s">
        <v>1544</v>
      </c>
      <c r="P1908" s="251" t="s">
        <v>1544</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1545</v>
      </c>
      <c r="B1909" s="251" t="s">
        <v>1545</v>
      </c>
      <c r="C1909" s="251" t="s">
        <v>1545</v>
      </c>
      <c r="D1909" s="251" t="s">
        <v>1545</v>
      </c>
      <c r="E1909" s="251" t="s">
        <v>1545</v>
      </c>
      <c r="F1909" s="251" t="s">
        <v>1545</v>
      </c>
      <c r="G1909" s="251" t="s">
        <v>1545</v>
      </c>
      <c r="H1909" s="251" t="s">
        <v>1545</v>
      </c>
      <c r="I1909" s="251" t="s">
        <v>1545</v>
      </c>
      <c r="J1909" s="251" t="s">
        <v>1545</v>
      </c>
      <c r="K1909" s="251" t="s">
        <v>1545</v>
      </c>
      <c r="L1909" s="251" t="s">
        <v>1545</v>
      </c>
      <c r="M1909" s="251" t="s">
        <v>1545</v>
      </c>
      <c r="N1909" s="251" t="s">
        <v>1545</v>
      </c>
      <c r="O1909" s="251" t="s">
        <v>1545</v>
      </c>
      <c r="P1909" s="251" t="s">
        <v>1545</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1546</v>
      </c>
      <c r="B1910" s="252" t="s">
        <v>1546</v>
      </c>
      <c r="C1910" s="252" t="s">
        <v>1546</v>
      </c>
      <c r="D1910" s="252" t="s">
        <v>1546</v>
      </c>
      <c r="E1910" s="252" t="s">
        <v>1546</v>
      </c>
      <c r="F1910" s="252" t="s">
        <v>1546</v>
      </c>
      <c r="G1910" s="252" t="s">
        <v>1546</v>
      </c>
      <c r="H1910" s="252" t="s">
        <v>1546</v>
      </c>
      <c r="I1910" s="252" t="s">
        <v>1546</v>
      </c>
      <c r="J1910" s="252" t="s">
        <v>1546</v>
      </c>
      <c r="K1910" s="252" t="s">
        <v>1546</v>
      </c>
      <c r="L1910" s="252" t="s">
        <v>1546</v>
      </c>
      <c r="M1910" s="252" t="s">
        <v>1546</v>
      </c>
      <c r="N1910" s="252" t="s">
        <v>1546</v>
      </c>
      <c r="O1910" s="252" t="s">
        <v>1546</v>
      </c>
      <c r="P1910" s="252" t="s">
        <v>1546</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1547</v>
      </c>
      <c r="B1911" s="252" t="s">
        <v>1547</v>
      </c>
      <c r="C1911" s="252" t="s">
        <v>1547</v>
      </c>
      <c r="D1911" s="252" t="s">
        <v>1547</v>
      </c>
      <c r="E1911" s="252" t="s">
        <v>1547</v>
      </c>
      <c r="F1911" s="252" t="s">
        <v>1547</v>
      </c>
      <c r="G1911" s="252" t="s">
        <v>1547</v>
      </c>
      <c r="H1911" s="252" t="s">
        <v>1547</v>
      </c>
      <c r="I1911" s="252" t="s">
        <v>1547</v>
      </c>
      <c r="J1911" s="252" t="s">
        <v>1547</v>
      </c>
      <c r="K1911" s="252" t="s">
        <v>1547</v>
      </c>
      <c r="L1911" s="252" t="s">
        <v>1547</v>
      </c>
      <c r="M1911" s="252" t="s">
        <v>1547</v>
      </c>
      <c r="N1911" s="252" t="s">
        <v>1547</v>
      </c>
      <c r="O1911" s="252" t="s">
        <v>1547</v>
      </c>
      <c r="P1911" s="252" t="s">
        <v>1547</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1548</v>
      </c>
      <c r="B1912" s="251" t="s">
        <v>1548</v>
      </c>
      <c r="C1912" s="251" t="s">
        <v>1548</v>
      </c>
      <c r="D1912" s="251" t="s">
        <v>1548</v>
      </c>
      <c r="E1912" s="251" t="s">
        <v>1548</v>
      </c>
      <c r="F1912" s="251" t="s">
        <v>1548</v>
      </c>
      <c r="G1912" s="251" t="s">
        <v>1548</v>
      </c>
      <c r="H1912" s="251" t="s">
        <v>1548</v>
      </c>
      <c r="I1912" s="251" t="s">
        <v>1548</v>
      </c>
      <c r="J1912" s="251" t="s">
        <v>1548</v>
      </c>
      <c r="K1912" s="251" t="s">
        <v>1548</v>
      </c>
      <c r="L1912" s="251" t="s">
        <v>1548</v>
      </c>
      <c r="M1912" s="251" t="s">
        <v>1548</v>
      </c>
      <c r="N1912" s="251" t="s">
        <v>1548</v>
      </c>
      <c r="O1912" s="251" t="s">
        <v>1548</v>
      </c>
      <c r="P1912" s="251" t="s">
        <v>1548</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203</v>
      </c>
      <c r="B1914" s="254"/>
      <c r="C1914" s="254"/>
      <c r="D1914" s="254"/>
      <c r="E1914" s="254"/>
      <c r="F1914" s="254"/>
      <c r="G1914" s="254"/>
      <c r="H1914" s="254"/>
      <c r="I1914" s="254"/>
      <c r="J1914" s="254"/>
      <c r="K1914" s="254"/>
      <c r="L1914" s="254"/>
      <c r="M1914" s="254"/>
      <c r="N1914" s="254"/>
      <c r="O1914" s="254"/>
      <c r="P1914" s="254"/>
      <c r="Q1914" s="66" t="s">
        <v>194</v>
      </c>
      <c r="R1914" s="255" t="s">
        <v>195</v>
      </c>
      <c r="S1914" s="255"/>
      <c r="T1914" s="255"/>
      <c r="U1914" s="255"/>
      <c r="V1914" s="255"/>
      <c r="W1914" s="255"/>
      <c r="X1914" s="255"/>
      <c r="Y1914" s="255"/>
      <c r="Z1914" s="255"/>
      <c r="AA1914" s="255"/>
      <c r="AB1914" s="255"/>
      <c r="AC1914" s="255"/>
      <c r="AD1914" s="255"/>
      <c r="AE1914" s="255"/>
      <c r="AF1914" s="67" t="s">
        <v>194</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1549</v>
      </c>
      <c r="B1915" s="251" t="s">
        <v>1549</v>
      </c>
      <c r="C1915" s="251" t="s">
        <v>1549</v>
      </c>
      <c r="D1915" s="251" t="s">
        <v>1549</v>
      </c>
      <c r="E1915" s="251" t="s">
        <v>1549</v>
      </c>
      <c r="F1915" s="251" t="s">
        <v>1549</v>
      </c>
      <c r="G1915" s="251" t="s">
        <v>1549</v>
      </c>
      <c r="H1915" s="251" t="s">
        <v>1549</v>
      </c>
      <c r="I1915" s="251" t="s">
        <v>1549</v>
      </c>
      <c r="J1915" s="251" t="s">
        <v>1549</v>
      </c>
      <c r="K1915" s="251" t="s">
        <v>1549</v>
      </c>
      <c r="L1915" s="251" t="s">
        <v>1549</v>
      </c>
      <c r="M1915" s="251" t="s">
        <v>1549</v>
      </c>
      <c r="N1915" s="251" t="s">
        <v>1549</v>
      </c>
      <c r="O1915" s="251" t="s">
        <v>1549</v>
      </c>
      <c r="P1915" s="251" t="s">
        <v>1549</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1550</v>
      </c>
      <c r="B1916" s="251" t="s">
        <v>1550</v>
      </c>
      <c r="C1916" s="251" t="s">
        <v>1550</v>
      </c>
      <c r="D1916" s="251" t="s">
        <v>1550</v>
      </c>
      <c r="E1916" s="251" t="s">
        <v>1550</v>
      </c>
      <c r="F1916" s="251" t="s">
        <v>1550</v>
      </c>
      <c r="G1916" s="251" t="s">
        <v>1550</v>
      </c>
      <c r="H1916" s="251" t="s">
        <v>1550</v>
      </c>
      <c r="I1916" s="251" t="s">
        <v>1550</v>
      </c>
      <c r="J1916" s="251" t="s">
        <v>1550</v>
      </c>
      <c r="K1916" s="251" t="s">
        <v>1550</v>
      </c>
      <c r="L1916" s="251" t="s">
        <v>1550</v>
      </c>
      <c r="M1916" s="251" t="s">
        <v>1550</v>
      </c>
      <c r="N1916" s="251" t="s">
        <v>1550</v>
      </c>
      <c r="O1916" s="251" t="s">
        <v>1550</v>
      </c>
      <c r="P1916" s="251" t="s">
        <v>1550</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1551</v>
      </c>
      <c r="B1917" s="251" t="s">
        <v>1551</v>
      </c>
      <c r="C1917" s="251" t="s">
        <v>1551</v>
      </c>
      <c r="D1917" s="251" t="s">
        <v>1551</v>
      </c>
      <c r="E1917" s="251" t="s">
        <v>1551</v>
      </c>
      <c r="F1917" s="251" t="s">
        <v>1551</v>
      </c>
      <c r="G1917" s="251" t="s">
        <v>1551</v>
      </c>
      <c r="H1917" s="251" t="s">
        <v>1551</v>
      </c>
      <c r="I1917" s="251" t="s">
        <v>1551</v>
      </c>
      <c r="J1917" s="251" t="s">
        <v>1551</v>
      </c>
      <c r="K1917" s="251" t="s">
        <v>1551</v>
      </c>
      <c r="L1917" s="251" t="s">
        <v>1551</v>
      </c>
      <c r="M1917" s="251" t="s">
        <v>1551</v>
      </c>
      <c r="N1917" s="251" t="s">
        <v>1551</v>
      </c>
      <c r="O1917" s="251" t="s">
        <v>1551</v>
      </c>
      <c r="P1917" s="251" t="s">
        <v>1551</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1552</v>
      </c>
      <c r="B1918" s="251" t="s">
        <v>1552</v>
      </c>
      <c r="C1918" s="251" t="s">
        <v>1552</v>
      </c>
      <c r="D1918" s="251" t="s">
        <v>1552</v>
      </c>
      <c r="E1918" s="251" t="s">
        <v>1552</v>
      </c>
      <c r="F1918" s="251" t="s">
        <v>1552</v>
      </c>
      <c r="G1918" s="251" t="s">
        <v>1552</v>
      </c>
      <c r="H1918" s="251" t="s">
        <v>1552</v>
      </c>
      <c r="I1918" s="251" t="s">
        <v>1552</v>
      </c>
      <c r="J1918" s="251" t="s">
        <v>1552</v>
      </c>
      <c r="K1918" s="251" t="s">
        <v>1552</v>
      </c>
      <c r="L1918" s="251" t="s">
        <v>1552</v>
      </c>
      <c r="M1918" s="251" t="s">
        <v>1552</v>
      </c>
      <c r="N1918" s="251" t="s">
        <v>1552</v>
      </c>
      <c r="O1918" s="251" t="s">
        <v>1552</v>
      </c>
      <c r="P1918" s="251" t="s">
        <v>1552</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1553</v>
      </c>
      <c r="B1919" s="251" t="s">
        <v>1553</v>
      </c>
      <c r="C1919" s="251" t="s">
        <v>1553</v>
      </c>
      <c r="D1919" s="251" t="s">
        <v>1553</v>
      </c>
      <c r="E1919" s="251" t="s">
        <v>1553</v>
      </c>
      <c r="F1919" s="251" t="s">
        <v>1553</v>
      </c>
      <c r="G1919" s="251" t="s">
        <v>1553</v>
      </c>
      <c r="H1919" s="251" t="s">
        <v>1553</v>
      </c>
      <c r="I1919" s="251" t="s">
        <v>1553</v>
      </c>
      <c r="J1919" s="251" t="s">
        <v>1553</v>
      </c>
      <c r="K1919" s="251" t="s">
        <v>1553</v>
      </c>
      <c r="L1919" s="251" t="s">
        <v>1553</v>
      </c>
      <c r="M1919" s="251" t="s">
        <v>1553</v>
      </c>
      <c r="N1919" s="251" t="s">
        <v>1553</v>
      </c>
      <c r="O1919" s="251" t="s">
        <v>1553</v>
      </c>
      <c r="P1919" s="251" t="s">
        <v>1553</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1554</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191</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1555</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171</v>
      </c>
      <c r="B1927" s="257"/>
      <c r="C1927" s="257"/>
      <c r="D1927" s="257"/>
      <c r="E1927" s="257"/>
      <c r="F1927" s="257"/>
      <c r="G1927" s="257"/>
      <c r="H1927" s="257"/>
      <c r="I1927" s="257"/>
      <c r="J1927" s="257"/>
      <c r="K1927" s="257"/>
      <c r="L1927" s="257"/>
      <c r="M1927" s="257"/>
      <c r="N1927" s="257"/>
      <c r="O1927" s="257"/>
      <c r="P1927" s="257"/>
      <c r="Q1927" s="62" t="s">
        <v>194</v>
      </c>
      <c r="R1927" s="258" t="s">
        <v>195</v>
      </c>
      <c r="S1927" s="258"/>
      <c r="T1927" s="258"/>
      <c r="U1927" s="258"/>
      <c r="V1927" s="258"/>
      <c r="W1927" s="258"/>
      <c r="X1927" s="258"/>
      <c r="Y1927" s="258"/>
      <c r="Z1927" s="258"/>
      <c r="AA1927" s="258"/>
      <c r="AB1927" s="258"/>
      <c r="AC1927" s="258"/>
      <c r="AD1927" s="258"/>
      <c r="AE1927" s="258"/>
      <c r="AF1927" s="63" t="s">
        <v>194</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1045</v>
      </c>
      <c r="B1928" s="251" t="s">
        <v>1045</v>
      </c>
      <c r="C1928" s="251" t="s">
        <v>1045</v>
      </c>
      <c r="D1928" s="251" t="s">
        <v>1045</v>
      </c>
      <c r="E1928" s="251" t="s">
        <v>1045</v>
      </c>
      <c r="F1928" s="251" t="s">
        <v>1045</v>
      </c>
      <c r="G1928" s="251" t="s">
        <v>1045</v>
      </c>
      <c r="H1928" s="251" t="s">
        <v>1045</v>
      </c>
      <c r="I1928" s="251" t="s">
        <v>1045</v>
      </c>
      <c r="J1928" s="251" t="s">
        <v>1045</v>
      </c>
      <c r="K1928" s="251" t="s">
        <v>1045</v>
      </c>
      <c r="L1928" s="251" t="s">
        <v>1045</v>
      </c>
      <c r="M1928" s="251" t="s">
        <v>1045</v>
      </c>
      <c r="N1928" s="251" t="s">
        <v>1045</v>
      </c>
      <c r="O1928" s="251" t="s">
        <v>1045</v>
      </c>
      <c r="P1928" s="251" t="s">
        <v>1045</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1047</v>
      </c>
      <c r="B1929" s="251" t="s">
        <v>1047</v>
      </c>
      <c r="C1929" s="251" t="s">
        <v>1047</v>
      </c>
      <c r="D1929" s="251" t="s">
        <v>1047</v>
      </c>
      <c r="E1929" s="251" t="s">
        <v>1047</v>
      </c>
      <c r="F1929" s="251" t="s">
        <v>1047</v>
      </c>
      <c r="G1929" s="251" t="s">
        <v>1047</v>
      </c>
      <c r="H1929" s="251" t="s">
        <v>1047</v>
      </c>
      <c r="I1929" s="251" t="s">
        <v>1047</v>
      </c>
      <c r="J1929" s="251" t="s">
        <v>1047</v>
      </c>
      <c r="K1929" s="251" t="s">
        <v>1047</v>
      </c>
      <c r="L1929" s="251" t="s">
        <v>1047</v>
      </c>
      <c r="M1929" s="251" t="s">
        <v>1047</v>
      </c>
      <c r="N1929" s="251" t="s">
        <v>1047</v>
      </c>
      <c r="O1929" s="251" t="s">
        <v>1047</v>
      </c>
      <c r="P1929" s="251" t="s">
        <v>1047</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1556</v>
      </c>
      <c r="B1930" s="251" t="s">
        <v>1556</v>
      </c>
      <c r="C1930" s="251" t="s">
        <v>1556</v>
      </c>
      <c r="D1930" s="251" t="s">
        <v>1556</v>
      </c>
      <c r="E1930" s="251" t="s">
        <v>1556</v>
      </c>
      <c r="F1930" s="251" t="s">
        <v>1556</v>
      </c>
      <c r="G1930" s="251" t="s">
        <v>1556</v>
      </c>
      <c r="H1930" s="251" t="s">
        <v>1556</v>
      </c>
      <c r="I1930" s="251" t="s">
        <v>1556</v>
      </c>
      <c r="J1930" s="251" t="s">
        <v>1556</v>
      </c>
      <c r="K1930" s="251" t="s">
        <v>1556</v>
      </c>
      <c r="L1930" s="251" t="s">
        <v>1556</v>
      </c>
      <c r="M1930" s="251" t="s">
        <v>1556</v>
      </c>
      <c r="N1930" s="251" t="s">
        <v>1556</v>
      </c>
      <c r="O1930" s="251" t="s">
        <v>1556</v>
      </c>
      <c r="P1930" s="251" t="s">
        <v>1556</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1557</v>
      </c>
      <c r="B1931" s="251" t="s">
        <v>1557</v>
      </c>
      <c r="C1931" s="251" t="s">
        <v>1557</v>
      </c>
      <c r="D1931" s="251" t="s">
        <v>1557</v>
      </c>
      <c r="E1931" s="251" t="s">
        <v>1557</v>
      </c>
      <c r="F1931" s="251" t="s">
        <v>1557</v>
      </c>
      <c r="G1931" s="251" t="s">
        <v>1557</v>
      </c>
      <c r="H1931" s="251" t="s">
        <v>1557</v>
      </c>
      <c r="I1931" s="251" t="s">
        <v>1557</v>
      </c>
      <c r="J1931" s="251" t="s">
        <v>1557</v>
      </c>
      <c r="K1931" s="251" t="s">
        <v>1557</v>
      </c>
      <c r="L1931" s="251" t="s">
        <v>1557</v>
      </c>
      <c r="M1931" s="251" t="s">
        <v>1557</v>
      </c>
      <c r="N1931" s="251" t="s">
        <v>1557</v>
      </c>
      <c r="O1931" s="251" t="s">
        <v>1557</v>
      </c>
      <c r="P1931" s="251" t="s">
        <v>1557</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1558</v>
      </c>
      <c r="B1932" s="252" t="s">
        <v>1558</v>
      </c>
      <c r="C1932" s="252" t="s">
        <v>1558</v>
      </c>
      <c r="D1932" s="252" t="s">
        <v>1558</v>
      </c>
      <c r="E1932" s="252" t="s">
        <v>1558</v>
      </c>
      <c r="F1932" s="252" t="s">
        <v>1558</v>
      </c>
      <c r="G1932" s="252" t="s">
        <v>1558</v>
      </c>
      <c r="H1932" s="252" t="s">
        <v>1558</v>
      </c>
      <c r="I1932" s="252" t="s">
        <v>1558</v>
      </c>
      <c r="J1932" s="252" t="s">
        <v>1558</v>
      </c>
      <c r="K1932" s="252" t="s">
        <v>1558</v>
      </c>
      <c r="L1932" s="252" t="s">
        <v>1558</v>
      </c>
      <c r="M1932" s="252" t="s">
        <v>1558</v>
      </c>
      <c r="N1932" s="252" t="s">
        <v>1558</v>
      </c>
      <c r="O1932" s="252" t="s">
        <v>1558</v>
      </c>
      <c r="P1932" s="252" t="s">
        <v>1558</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1559</v>
      </c>
      <c r="B1933" s="252" t="s">
        <v>1559</v>
      </c>
      <c r="C1933" s="252" t="s">
        <v>1559</v>
      </c>
      <c r="D1933" s="252" t="s">
        <v>1559</v>
      </c>
      <c r="E1933" s="252" t="s">
        <v>1559</v>
      </c>
      <c r="F1933" s="252" t="s">
        <v>1559</v>
      </c>
      <c r="G1933" s="252" t="s">
        <v>1559</v>
      </c>
      <c r="H1933" s="252" t="s">
        <v>1559</v>
      </c>
      <c r="I1933" s="252" t="s">
        <v>1559</v>
      </c>
      <c r="J1933" s="252" t="s">
        <v>1559</v>
      </c>
      <c r="K1933" s="252" t="s">
        <v>1559</v>
      </c>
      <c r="L1933" s="252" t="s">
        <v>1559</v>
      </c>
      <c r="M1933" s="252" t="s">
        <v>1559</v>
      </c>
      <c r="N1933" s="252" t="s">
        <v>1559</v>
      </c>
      <c r="O1933" s="252" t="s">
        <v>1559</v>
      </c>
      <c r="P1933" s="252" t="s">
        <v>1559</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1560</v>
      </c>
      <c r="B1934" s="251" t="s">
        <v>1560</v>
      </c>
      <c r="C1934" s="251" t="s">
        <v>1560</v>
      </c>
      <c r="D1934" s="251" t="s">
        <v>1560</v>
      </c>
      <c r="E1934" s="251" t="s">
        <v>1560</v>
      </c>
      <c r="F1934" s="251" t="s">
        <v>1560</v>
      </c>
      <c r="G1934" s="251" t="s">
        <v>1560</v>
      </c>
      <c r="H1934" s="251" t="s">
        <v>1560</v>
      </c>
      <c r="I1934" s="251" t="s">
        <v>1560</v>
      </c>
      <c r="J1934" s="251" t="s">
        <v>1560</v>
      </c>
      <c r="K1934" s="251" t="s">
        <v>1560</v>
      </c>
      <c r="L1934" s="251" t="s">
        <v>1560</v>
      </c>
      <c r="M1934" s="251" t="s">
        <v>1560</v>
      </c>
      <c r="N1934" s="251" t="s">
        <v>1560</v>
      </c>
      <c r="O1934" s="251" t="s">
        <v>1560</v>
      </c>
      <c r="P1934" s="251" t="s">
        <v>1560</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1561</v>
      </c>
      <c r="B1935" s="251" t="s">
        <v>1561</v>
      </c>
      <c r="C1935" s="251" t="s">
        <v>1561</v>
      </c>
      <c r="D1935" s="251" t="s">
        <v>1561</v>
      </c>
      <c r="E1935" s="251" t="s">
        <v>1561</v>
      </c>
      <c r="F1935" s="251" t="s">
        <v>1561</v>
      </c>
      <c r="G1935" s="251" t="s">
        <v>1561</v>
      </c>
      <c r="H1935" s="251" t="s">
        <v>1561</v>
      </c>
      <c r="I1935" s="251" t="s">
        <v>1561</v>
      </c>
      <c r="J1935" s="251" t="s">
        <v>1561</v>
      </c>
      <c r="K1935" s="251" t="s">
        <v>1561</v>
      </c>
      <c r="L1935" s="251" t="s">
        <v>1561</v>
      </c>
      <c r="M1935" s="251" t="s">
        <v>1561</v>
      </c>
      <c r="N1935" s="251" t="s">
        <v>1561</v>
      </c>
      <c r="O1935" s="251" t="s">
        <v>1561</v>
      </c>
      <c r="P1935" s="251" t="s">
        <v>1561</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1562</v>
      </c>
      <c r="B1936" s="251" t="s">
        <v>1562</v>
      </c>
      <c r="C1936" s="251" t="s">
        <v>1562</v>
      </c>
      <c r="D1936" s="251" t="s">
        <v>1562</v>
      </c>
      <c r="E1936" s="251" t="s">
        <v>1562</v>
      </c>
      <c r="F1936" s="251" t="s">
        <v>1562</v>
      </c>
      <c r="G1936" s="251" t="s">
        <v>1562</v>
      </c>
      <c r="H1936" s="251" t="s">
        <v>1562</v>
      </c>
      <c r="I1936" s="251" t="s">
        <v>1562</v>
      </c>
      <c r="J1936" s="251" t="s">
        <v>1562</v>
      </c>
      <c r="K1936" s="251" t="s">
        <v>1562</v>
      </c>
      <c r="L1936" s="251" t="s">
        <v>1562</v>
      </c>
      <c r="M1936" s="251" t="s">
        <v>1562</v>
      </c>
      <c r="N1936" s="251" t="s">
        <v>1562</v>
      </c>
      <c r="O1936" s="251" t="s">
        <v>1562</v>
      </c>
      <c r="P1936" s="251" t="s">
        <v>1562</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1563</v>
      </c>
      <c r="B1937" s="251" t="s">
        <v>1563</v>
      </c>
      <c r="C1937" s="251" t="s">
        <v>1563</v>
      </c>
      <c r="D1937" s="251" t="s">
        <v>1563</v>
      </c>
      <c r="E1937" s="251" t="s">
        <v>1563</v>
      </c>
      <c r="F1937" s="251" t="s">
        <v>1563</v>
      </c>
      <c r="G1937" s="251" t="s">
        <v>1563</v>
      </c>
      <c r="H1937" s="251" t="s">
        <v>1563</v>
      </c>
      <c r="I1937" s="251" t="s">
        <v>1563</v>
      </c>
      <c r="J1937" s="251" t="s">
        <v>1563</v>
      </c>
      <c r="K1937" s="251" t="s">
        <v>1563</v>
      </c>
      <c r="L1937" s="251" t="s">
        <v>1563</v>
      </c>
      <c r="M1937" s="251" t="s">
        <v>1563</v>
      </c>
      <c r="N1937" s="251" t="s">
        <v>1563</v>
      </c>
      <c r="O1937" s="251" t="s">
        <v>1563</v>
      </c>
      <c r="P1937" s="251" t="s">
        <v>1563</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1564</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1565</v>
      </c>
      <c r="B1939" s="252" t="s">
        <v>1565</v>
      </c>
      <c r="C1939" s="252" t="s">
        <v>1565</v>
      </c>
      <c r="D1939" s="252" t="s">
        <v>1565</v>
      </c>
      <c r="E1939" s="252" t="s">
        <v>1565</v>
      </c>
      <c r="F1939" s="252" t="s">
        <v>1565</v>
      </c>
      <c r="G1939" s="252" t="s">
        <v>1565</v>
      </c>
      <c r="H1939" s="252" t="s">
        <v>1565</v>
      </c>
      <c r="I1939" s="252" t="s">
        <v>1565</v>
      </c>
      <c r="J1939" s="252" t="s">
        <v>1565</v>
      </c>
      <c r="K1939" s="252" t="s">
        <v>1565</v>
      </c>
      <c r="L1939" s="252" t="s">
        <v>1565</v>
      </c>
      <c r="M1939" s="252" t="s">
        <v>1565</v>
      </c>
      <c r="N1939" s="252" t="s">
        <v>1565</v>
      </c>
      <c r="O1939" s="252" t="s">
        <v>1565</v>
      </c>
      <c r="P1939" s="252" t="s">
        <v>1565</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1566</v>
      </c>
      <c r="B1940" s="252" t="s">
        <v>1566</v>
      </c>
      <c r="C1940" s="252" t="s">
        <v>1566</v>
      </c>
      <c r="D1940" s="252" t="s">
        <v>1566</v>
      </c>
      <c r="E1940" s="252" t="s">
        <v>1566</v>
      </c>
      <c r="F1940" s="252" t="s">
        <v>1566</v>
      </c>
      <c r="G1940" s="252" t="s">
        <v>1566</v>
      </c>
      <c r="H1940" s="252" t="s">
        <v>1566</v>
      </c>
      <c r="I1940" s="252" t="s">
        <v>1566</v>
      </c>
      <c r="J1940" s="252" t="s">
        <v>1566</v>
      </c>
      <c r="K1940" s="252" t="s">
        <v>1566</v>
      </c>
      <c r="L1940" s="252" t="s">
        <v>1566</v>
      </c>
      <c r="M1940" s="252" t="s">
        <v>1566</v>
      </c>
      <c r="N1940" s="252" t="s">
        <v>1566</v>
      </c>
      <c r="O1940" s="252" t="s">
        <v>1566</v>
      </c>
      <c r="P1940" s="252" t="s">
        <v>1566</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1567</v>
      </c>
      <c r="B1941" s="251" t="s">
        <v>1567</v>
      </c>
      <c r="C1941" s="251" t="s">
        <v>1567</v>
      </c>
      <c r="D1941" s="251" t="s">
        <v>1567</v>
      </c>
      <c r="E1941" s="251" t="s">
        <v>1567</v>
      </c>
      <c r="F1941" s="251" t="s">
        <v>1567</v>
      </c>
      <c r="G1941" s="251" t="s">
        <v>1567</v>
      </c>
      <c r="H1941" s="251" t="s">
        <v>1567</v>
      </c>
      <c r="I1941" s="251" t="s">
        <v>1567</v>
      </c>
      <c r="J1941" s="251" t="s">
        <v>1567</v>
      </c>
      <c r="K1941" s="251" t="s">
        <v>1567</v>
      </c>
      <c r="L1941" s="251" t="s">
        <v>1567</v>
      </c>
      <c r="M1941" s="251" t="s">
        <v>1567</v>
      </c>
      <c r="N1941" s="251" t="s">
        <v>1567</v>
      </c>
      <c r="O1941" s="251" t="s">
        <v>1567</v>
      </c>
      <c r="P1941" s="251" t="s">
        <v>1567</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1568</v>
      </c>
      <c r="B1942" s="251" t="s">
        <v>1568</v>
      </c>
      <c r="C1942" s="251" t="s">
        <v>1568</v>
      </c>
      <c r="D1942" s="251" t="s">
        <v>1568</v>
      </c>
      <c r="E1942" s="251" t="s">
        <v>1568</v>
      </c>
      <c r="F1942" s="251" t="s">
        <v>1568</v>
      </c>
      <c r="G1942" s="251" t="s">
        <v>1568</v>
      </c>
      <c r="H1942" s="251" t="s">
        <v>1568</v>
      </c>
      <c r="I1942" s="251" t="s">
        <v>1568</v>
      </c>
      <c r="J1942" s="251" t="s">
        <v>1568</v>
      </c>
      <c r="K1942" s="251" t="s">
        <v>1568</v>
      </c>
      <c r="L1942" s="251" t="s">
        <v>1568</v>
      </c>
      <c r="M1942" s="251" t="s">
        <v>1568</v>
      </c>
      <c r="N1942" s="251" t="s">
        <v>1568</v>
      </c>
      <c r="O1942" s="251" t="s">
        <v>1568</v>
      </c>
      <c r="P1942" s="251" t="s">
        <v>1568</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1569</v>
      </c>
      <c r="B1943" s="251" t="s">
        <v>1569</v>
      </c>
      <c r="C1943" s="251" t="s">
        <v>1569</v>
      </c>
      <c r="D1943" s="251" t="s">
        <v>1569</v>
      </c>
      <c r="E1943" s="251" t="s">
        <v>1569</v>
      </c>
      <c r="F1943" s="251" t="s">
        <v>1569</v>
      </c>
      <c r="G1943" s="251" t="s">
        <v>1569</v>
      </c>
      <c r="H1943" s="251" t="s">
        <v>1569</v>
      </c>
      <c r="I1943" s="251" t="s">
        <v>1569</v>
      </c>
      <c r="J1943" s="251" t="s">
        <v>1569</v>
      </c>
      <c r="K1943" s="251" t="s">
        <v>1569</v>
      </c>
      <c r="L1943" s="251" t="s">
        <v>1569</v>
      </c>
      <c r="M1943" s="251" t="s">
        <v>1569</v>
      </c>
      <c r="N1943" s="251" t="s">
        <v>1569</v>
      </c>
      <c r="O1943" s="251" t="s">
        <v>1569</v>
      </c>
      <c r="P1943" s="251" t="s">
        <v>1569</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203</v>
      </c>
      <c r="B1945" s="254"/>
      <c r="C1945" s="254"/>
      <c r="D1945" s="254"/>
      <c r="E1945" s="254"/>
      <c r="F1945" s="254"/>
      <c r="G1945" s="254"/>
      <c r="H1945" s="254"/>
      <c r="I1945" s="254"/>
      <c r="J1945" s="254"/>
      <c r="K1945" s="254"/>
      <c r="L1945" s="254"/>
      <c r="M1945" s="254"/>
      <c r="N1945" s="254"/>
      <c r="O1945" s="254"/>
      <c r="P1945" s="254"/>
      <c r="Q1945" s="66" t="s">
        <v>194</v>
      </c>
      <c r="R1945" s="255" t="s">
        <v>195</v>
      </c>
      <c r="S1945" s="255"/>
      <c r="T1945" s="255"/>
      <c r="U1945" s="255"/>
      <c r="V1945" s="255"/>
      <c r="W1945" s="255"/>
      <c r="X1945" s="255"/>
      <c r="Y1945" s="255"/>
      <c r="Z1945" s="255"/>
      <c r="AA1945" s="255"/>
      <c r="AB1945" s="255"/>
      <c r="AC1945" s="255"/>
      <c r="AD1945" s="255"/>
      <c r="AE1945" s="255"/>
      <c r="AF1945" s="67" t="s">
        <v>194</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1476</v>
      </c>
      <c r="B1946" s="251" t="s">
        <v>1476</v>
      </c>
      <c r="C1946" s="251" t="s">
        <v>1476</v>
      </c>
      <c r="D1946" s="251" t="s">
        <v>1476</v>
      </c>
      <c r="E1946" s="251" t="s">
        <v>1476</v>
      </c>
      <c r="F1946" s="251" t="s">
        <v>1476</v>
      </c>
      <c r="G1946" s="251" t="s">
        <v>1476</v>
      </c>
      <c r="H1946" s="251" t="s">
        <v>1476</v>
      </c>
      <c r="I1946" s="251" t="s">
        <v>1476</v>
      </c>
      <c r="J1946" s="251" t="s">
        <v>1476</v>
      </c>
      <c r="K1946" s="251" t="s">
        <v>1476</v>
      </c>
      <c r="L1946" s="251" t="s">
        <v>1476</v>
      </c>
      <c r="M1946" s="251" t="s">
        <v>1476</v>
      </c>
      <c r="N1946" s="251" t="s">
        <v>1476</v>
      </c>
      <c r="O1946" s="251" t="s">
        <v>1476</v>
      </c>
      <c r="P1946" s="251" t="s">
        <v>1476</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1477</v>
      </c>
      <c r="B1947" s="251" t="s">
        <v>1477</v>
      </c>
      <c r="C1947" s="251" t="s">
        <v>1477</v>
      </c>
      <c r="D1947" s="251" t="s">
        <v>1477</v>
      </c>
      <c r="E1947" s="251" t="s">
        <v>1477</v>
      </c>
      <c r="F1947" s="251" t="s">
        <v>1477</v>
      </c>
      <c r="G1947" s="251" t="s">
        <v>1477</v>
      </c>
      <c r="H1947" s="251" t="s">
        <v>1477</v>
      </c>
      <c r="I1947" s="251" t="s">
        <v>1477</v>
      </c>
      <c r="J1947" s="251" t="s">
        <v>1477</v>
      </c>
      <c r="K1947" s="251" t="s">
        <v>1477</v>
      </c>
      <c r="L1947" s="251" t="s">
        <v>1477</v>
      </c>
      <c r="M1947" s="251" t="s">
        <v>1477</v>
      </c>
      <c r="N1947" s="251" t="s">
        <v>1477</v>
      </c>
      <c r="O1947" s="251" t="s">
        <v>1477</v>
      </c>
      <c r="P1947" s="251" t="s">
        <v>1477</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1478</v>
      </c>
      <c r="B1948" s="251" t="s">
        <v>1478</v>
      </c>
      <c r="C1948" s="251" t="s">
        <v>1478</v>
      </c>
      <c r="D1948" s="251" t="s">
        <v>1478</v>
      </c>
      <c r="E1948" s="251" t="s">
        <v>1478</v>
      </c>
      <c r="F1948" s="251" t="s">
        <v>1478</v>
      </c>
      <c r="G1948" s="251" t="s">
        <v>1478</v>
      </c>
      <c r="H1948" s="251" t="s">
        <v>1478</v>
      </c>
      <c r="I1948" s="251" t="s">
        <v>1478</v>
      </c>
      <c r="J1948" s="251" t="s">
        <v>1478</v>
      </c>
      <c r="K1948" s="251" t="s">
        <v>1478</v>
      </c>
      <c r="L1948" s="251" t="s">
        <v>1478</v>
      </c>
      <c r="M1948" s="251" t="s">
        <v>1478</v>
      </c>
      <c r="N1948" s="251" t="s">
        <v>1478</v>
      </c>
      <c r="O1948" s="251" t="s">
        <v>1478</v>
      </c>
      <c r="P1948" s="251" t="s">
        <v>1478</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1479</v>
      </c>
      <c r="B1949" s="251" t="s">
        <v>1479</v>
      </c>
      <c r="C1949" s="251" t="s">
        <v>1479</v>
      </c>
      <c r="D1949" s="251" t="s">
        <v>1479</v>
      </c>
      <c r="E1949" s="251" t="s">
        <v>1479</v>
      </c>
      <c r="F1949" s="251" t="s">
        <v>1479</v>
      </c>
      <c r="G1949" s="251" t="s">
        <v>1479</v>
      </c>
      <c r="H1949" s="251" t="s">
        <v>1479</v>
      </c>
      <c r="I1949" s="251" t="s">
        <v>1479</v>
      </c>
      <c r="J1949" s="251" t="s">
        <v>1479</v>
      </c>
      <c r="K1949" s="251" t="s">
        <v>1479</v>
      </c>
      <c r="L1949" s="251" t="s">
        <v>1479</v>
      </c>
      <c r="M1949" s="251" t="s">
        <v>1479</v>
      </c>
      <c r="N1949" s="251" t="s">
        <v>1479</v>
      </c>
      <c r="O1949" s="251" t="s">
        <v>1479</v>
      </c>
      <c r="P1949" s="251" t="s">
        <v>1479</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1570</v>
      </c>
      <c r="B1950" s="251" t="s">
        <v>1570</v>
      </c>
      <c r="C1950" s="251" t="s">
        <v>1570</v>
      </c>
      <c r="D1950" s="251" t="s">
        <v>1570</v>
      </c>
      <c r="E1950" s="251" t="s">
        <v>1570</v>
      </c>
      <c r="F1950" s="251" t="s">
        <v>1570</v>
      </c>
      <c r="G1950" s="251" t="s">
        <v>1570</v>
      </c>
      <c r="H1950" s="251" t="s">
        <v>1570</v>
      </c>
      <c r="I1950" s="251" t="s">
        <v>1570</v>
      </c>
      <c r="J1950" s="251" t="s">
        <v>1570</v>
      </c>
      <c r="K1950" s="251" t="s">
        <v>1570</v>
      </c>
      <c r="L1950" s="251" t="s">
        <v>1570</v>
      </c>
      <c r="M1950" s="251" t="s">
        <v>1570</v>
      </c>
      <c r="N1950" s="251" t="s">
        <v>1570</v>
      </c>
      <c r="O1950" s="251" t="s">
        <v>1570</v>
      </c>
      <c r="P1950" s="251" t="s">
        <v>1570</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1571</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191</v>
      </c>
      <c r="AH1953" s="261"/>
      <c r="AI1953" s="261"/>
      <c r="AJ1953" s="26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1572</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171</v>
      </c>
      <c r="B1958" s="257"/>
      <c r="C1958" s="257"/>
      <c r="D1958" s="257"/>
      <c r="E1958" s="257"/>
      <c r="F1958" s="257"/>
      <c r="G1958" s="257"/>
      <c r="H1958" s="257"/>
      <c r="I1958" s="257"/>
      <c r="J1958" s="257"/>
      <c r="K1958" s="257"/>
      <c r="L1958" s="257"/>
      <c r="M1958" s="257"/>
      <c r="N1958" s="257"/>
      <c r="O1958" s="257"/>
      <c r="P1958" s="257"/>
      <c r="Q1958" s="62" t="s">
        <v>194</v>
      </c>
      <c r="R1958" s="258" t="s">
        <v>195</v>
      </c>
      <c r="S1958" s="258"/>
      <c r="T1958" s="258"/>
      <c r="U1958" s="258"/>
      <c r="V1958" s="258"/>
      <c r="W1958" s="258"/>
      <c r="X1958" s="258"/>
      <c r="Y1958" s="258"/>
      <c r="Z1958" s="258"/>
      <c r="AA1958" s="258"/>
      <c r="AB1958" s="258"/>
      <c r="AC1958" s="258"/>
      <c r="AD1958" s="258"/>
      <c r="AE1958" s="258"/>
      <c r="AF1958" s="63" t="s">
        <v>194</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1573</v>
      </c>
      <c r="B1959" s="251" t="s">
        <v>1460</v>
      </c>
      <c r="C1959" s="251" t="s">
        <v>1460</v>
      </c>
      <c r="D1959" s="251" t="s">
        <v>1460</v>
      </c>
      <c r="E1959" s="251" t="s">
        <v>1460</v>
      </c>
      <c r="F1959" s="251" t="s">
        <v>1460</v>
      </c>
      <c r="G1959" s="251" t="s">
        <v>1460</v>
      </c>
      <c r="H1959" s="251" t="s">
        <v>1460</v>
      </c>
      <c r="I1959" s="251" t="s">
        <v>1460</v>
      </c>
      <c r="J1959" s="251" t="s">
        <v>1460</v>
      </c>
      <c r="K1959" s="251" t="s">
        <v>1460</v>
      </c>
      <c r="L1959" s="251" t="s">
        <v>1460</v>
      </c>
      <c r="M1959" s="251" t="s">
        <v>1460</v>
      </c>
      <c r="N1959" s="251" t="s">
        <v>1460</v>
      </c>
      <c r="O1959" s="251" t="s">
        <v>1460</v>
      </c>
      <c r="P1959" s="251" t="s">
        <v>1460</v>
      </c>
      <c r="Q1959" s="64">
        <v>3</v>
      </c>
      <c r="R1959" s="252" t="s">
        <v>1392</v>
      </c>
      <c r="S1959" s="252"/>
      <c r="T1959" s="252"/>
      <c r="U1959" s="252"/>
      <c r="V1959" s="252"/>
      <c r="W1959" s="252"/>
      <c r="X1959" s="252"/>
      <c r="Y1959" s="252"/>
      <c r="Z1959" s="252"/>
      <c r="AA1959" s="252"/>
      <c r="AB1959" s="252"/>
      <c r="AC1959" s="252"/>
      <c r="AD1959" s="252"/>
      <c r="AE1959" s="252"/>
      <c r="AF1959" s="64">
        <v>3</v>
      </c>
      <c r="AG1959" s="252" t="s">
        <v>1392</v>
      </c>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1461</v>
      </c>
      <c r="B1960" s="251" t="s">
        <v>1461</v>
      </c>
      <c r="C1960" s="251" t="s">
        <v>1461</v>
      </c>
      <c r="D1960" s="251" t="s">
        <v>1461</v>
      </c>
      <c r="E1960" s="251" t="s">
        <v>1461</v>
      </c>
      <c r="F1960" s="251" t="s">
        <v>1461</v>
      </c>
      <c r="G1960" s="251" t="s">
        <v>1461</v>
      </c>
      <c r="H1960" s="251" t="s">
        <v>1461</v>
      </c>
      <c r="I1960" s="251" t="s">
        <v>1461</v>
      </c>
      <c r="J1960" s="251" t="s">
        <v>1461</v>
      </c>
      <c r="K1960" s="251" t="s">
        <v>1461</v>
      </c>
      <c r="L1960" s="251" t="s">
        <v>1461</v>
      </c>
      <c r="M1960" s="251" t="s">
        <v>1461</v>
      </c>
      <c r="N1960" s="251" t="s">
        <v>1461</v>
      </c>
      <c r="O1960" s="251" t="s">
        <v>1461</v>
      </c>
      <c r="P1960" s="251" t="s">
        <v>1461</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1574</v>
      </c>
      <c r="B1961" s="251" t="s">
        <v>1462</v>
      </c>
      <c r="C1961" s="251" t="s">
        <v>1462</v>
      </c>
      <c r="D1961" s="251" t="s">
        <v>1462</v>
      </c>
      <c r="E1961" s="251" t="s">
        <v>1462</v>
      </c>
      <c r="F1961" s="251" t="s">
        <v>1462</v>
      </c>
      <c r="G1961" s="251" t="s">
        <v>1462</v>
      </c>
      <c r="H1961" s="251" t="s">
        <v>1462</v>
      </c>
      <c r="I1961" s="251" t="s">
        <v>1462</v>
      </c>
      <c r="J1961" s="251" t="s">
        <v>1462</v>
      </c>
      <c r="K1961" s="251" t="s">
        <v>1462</v>
      </c>
      <c r="L1961" s="251" t="s">
        <v>1462</v>
      </c>
      <c r="M1961" s="251" t="s">
        <v>1462</v>
      </c>
      <c r="N1961" s="251" t="s">
        <v>1462</v>
      </c>
      <c r="O1961" s="251" t="s">
        <v>1462</v>
      </c>
      <c r="P1961" s="251" t="s">
        <v>1462</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1575</v>
      </c>
      <c r="B1962" s="251" t="s">
        <v>1575</v>
      </c>
      <c r="C1962" s="251" t="s">
        <v>1575</v>
      </c>
      <c r="D1962" s="251" t="s">
        <v>1575</v>
      </c>
      <c r="E1962" s="251" t="s">
        <v>1575</v>
      </c>
      <c r="F1962" s="251" t="s">
        <v>1575</v>
      </c>
      <c r="G1962" s="251" t="s">
        <v>1575</v>
      </c>
      <c r="H1962" s="251" t="s">
        <v>1575</v>
      </c>
      <c r="I1962" s="251" t="s">
        <v>1575</v>
      </c>
      <c r="J1962" s="251" t="s">
        <v>1575</v>
      </c>
      <c r="K1962" s="251" t="s">
        <v>1575</v>
      </c>
      <c r="L1962" s="251" t="s">
        <v>1575</v>
      </c>
      <c r="M1962" s="251" t="s">
        <v>1575</v>
      </c>
      <c r="N1962" s="251" t="s">
        <v>1575</v>
      </c>
      <c r="O1962" s="251" t="s">
        <v>1575</v>
      </c>
      <c r="P1962" s="251" t="s">
        <v>1575</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1576</v>
      </c>
      <c r="B1963" s="252" t="s">
        <v>1576</v>
      </c>
      <c r="C1963" s="252" t="s">
        <v>1576</v>
      </c>
      <c r="D1963" s="252" t="s">
        <v>1576</v>
      </c>
      <c r="E1963" s="252" t="s">
        <v>1576</v>
      </c>
      <c r="F1963" s="252" t="s">
        <v>1576</v>
      </c>
      <c r="G1963" s="252" t="s">
        <v>1576</v>
      </c>
      <c r="H1963" s="252" t="s">
        <v>1576</v>
      </c>
      <c r="I1963" s="252" t="s">
        <v>1576</v>
      </c>
      <c r="J1963" s="252" t="s">
        <v>1576</v>
      </c>
      <c r="K1963" s="252" t="s">
        <v>1576</v>
      </c>
      <c r="L1963" s="252" t="s">
        <v>1576</v>
      </c>
      <c r="M1963" s="252" t="s">
        <v>1576</v>
      </c>
      <c r="N1963" s="252" t="s">
        <v>1576</v>
      </c>
      <c r="O1963" s="252" t="s">
        <v>1576</v>
      </c>
      <c r="P1963" s="252" t="s">
        <v>1576</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1577</v>
      </c>
      <c r="B1964" s="252" t="s">
        <v>1577</v>
      </c>
      <c r="C1964" s="252" t="s">
        <v>1577</v>
      </c>
      <c r="D1964" s="252" t="s">
        <v>1577</v>
      </c>
      <c r="E1964" s="252" t="s">
        <v>1577</v>
      </c>
      <c r="F1964" s="252" t="s">
        <v>1577</v>
      </c>
      <c r="G1964" s="252" t="s">
        <v>1577</v>
      </c>
      <c r="H1964" s="252" t="s">
        <v>1577</v>
      </c>
      <c r="I1964" s="252" t="s">
        <v>1577</v>
      </c>
      <c r="J1964" s="252" t="s">
        <v>1577</v>
      </c>
      <c r="K1964" s="252" t="s">
        <v>1577</v>
      </c>
      <c r="L1964" s="252" t="s">
        <v>1577</v>
      </c>
      <c r="M1964" s="252" t="s">
        <v>1577</v>
      </c>
      <c r="N1964" s="252" t="s">
        <v>1577</v>
      </c>
      <c r="O1964" s="252" t="s">
        <v>1577</v>
      </c>
      <c r="P1964" s="252" t="s">
        <v>1577</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1578</v>
      </c>
      <c r="B1965" s="251" t="s">
        <v>1578</v>
      </c>
      <c r="C1965" s="251" t="s">
        <v>1578</v>
      </c>
      <c r="D1965" s="251" t="s">
        <v>1578</v>
      </c>
      <c r="E1965" s="251" t="s">
        <v>1578</v>
      </c>
      <c r="F1965" s="251" t="s">
        <v>1578</v>
      </c>
      <c r="G1965" s="251" t="s">
        <v>1578</v>
      </c>
      <c r="H1965" s="251" t="s">
        <v>1578</v>
      </c>
      <c r="I1965" s="251" t="s">
        <v>1578</v>
      </c>
      <c r="J1965" s="251" t="s">
        <v>1578</v>
      </c>
      <c r="K1965" s="251" t="s">
        <v>1578</v>
      </c>
      <c r="L1965" s="251" t="s">
        <v>1578</v>
      </c>
      <c r="M1965" s="251" t="s">
        <v>1578</v>
      </c>
      <c r="N1965" s="251" t="s">
        <v>1578</v>
      </c>
      <c r="O1965" s="251" t="s">
        <v>1578</v>
      </c>
      <c r="P1965" s="251" t="s">
        <v>1578</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1579</v>
      </c>
      <c r="B1966" s="251" t="s">
        <v>1579</v>
      </c>
      <c r="C1966" s="251" t="s">
        <v>1579</v>
      </c>
      <c r="D1966" s="251" t="s">
        <v>1579</v>
      </c>
      <c r="E1966" s="251" t="s">
        <v>1579</v>
      </c>
      <c r="F1966" s="251" t="s">
        <v>1579</v>
      </c>
      <c r="G1966" s="251" t="s">
        <v>1579</v>
      </c>
      <c r="H1966" s="251" t="s">
        <v>1579</v>
      </c>
      <c r="I1966" s="251" t="s">
        <v>1579</v>
      </c>
      <c r="J1966" s="251" t="s">
        <v>1579</v>
      </c>
      <c r="K1966" s="251" t="s">
        <v>1579</v>
      </c>
      <c r="L1966" s="251" t="s">
        <v>1579</v>
      </c>
      <c r="M1966" s="251" t="s">
        <v>1579</v>
      </c>
      <c r="N1966" s="251" t="s">
        <v>1579</v>
      </c>
      <c r="O1966" s="251" t="s">
        <v>1579</v>
      </c>
      <c r="P1966" s="251" t="s">
        <v>1579</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1580</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1581</v>
      </c>
      <c r="B1968" s="251" t="s">
        <v>1581</v>
      </c>
      <c r="C1968" s="251" t="s">
        <v>1581</v>
      </c>
      <c r="D1968" s="251" t="s">
        <v>1581</v>
      </c>
      <c r="E1968" s="251" t="s">
        <v>1581</v>
      </c>
      <c r="F1968" s="251" t="s">
        <v>1581</v>
      </c>
      <c r="G1968" s="251" t="s">
        <v>1581</v>
      </c>
      <c r="H1968" s="251" t="s">
        <v>1581</v>
      </c>
      <c r="I1968" s="251" t="s">
        <v>1581</v>
      </c>
      <c r="J1968" s="251" t="s">
        <v>1581</v>
      </c>
      <c r="K1968" s="251" t="s">
        <v>1581</v>
      </c>
      <c r="L1968" s="251" t="s">
        <v>1581</v>
      </c>
      <c r="M1968" s="251" t="s">
        <v>1581</v>
      </c>
      <c r="N1968" s="251" t="s">
        <v>1581</v>
      </c>
      <c r="O1968" s="251" t="s">
        <v>1581</v>
      </c>
      <c r="P1968" s="251" t="s">
        <v>1581</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1582</v>
      </c>
      <c r="B1969" s="251" t="s">
        <v>1582</v>
      </c>
      <c r="C1969" s="251" t="s">
        <v>1582</v>
      </c>
      <c r="D1969" s="251" t="s">
        <v>1582</v>
      </c>
      <c r="E1969" s="251" t="s">
        <v>1582</v>
      </c>
      <c r="F1969" s="251" t="s">
        <v>1582</v>
      </c>
      <c r="G1969" s="251" t="s">
        <v>1582</v>
      </c>
      <c r="H1969" s="251" t="s">
        <v>1582</v>
      </c>
      <c r="I1969" s="251" t="s">
        <v>1582</v>
      </c>
      <c r="J1969" s="251" t="s">
        <v>1582</v>
      </c>
      <c r="K1969" s="251" t="s">
        <v>1582</v>
      </c>
      <c r="L1969" s="251" t="s">
        <v>1582</v>
      </c>
      <c r="M1969" s="251" t="s">
        <v>1582</v>
      </c>
      <c r="N1969" s="251" t="s">
        <v>1582</v>
      </c>
      <c r="O1969" s="251" t="s">
        <v>1582</v>
      </c>
      <c r="P1969" s="251" t="s">
        <v>1582</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1583</v>
      </c>
      <c r="B1970" s="252" t="s">
        <v>1583</v>
      </c>
      <c r="C1970" s="252" t="s">
        <v>1583</v>
      </c>
      <c r="D1970" s="252" t="s">
        <v>1583</v>
      </c>
      <c r="E1970" s="252" t="s">
        <v>1583</v>
      </c>
      <c r="F1970" s="252" t="s">
        <v>1583</v>
      </c>
      <c r="G1970" s="252" t="s">
        <v>1583</v>
      </c>
      <c r="H1970" s="252" t="s">
        <v>1583</v>
      </c>
      <c r="I1970" s="252" t="s">
        <v>1583</v>
      </c>
      <c r="J1970" s="252" t="s">
        <v>1583</v>
      </c>
      <c r="K1970" s="252" t="s">
        <v>1583</v>
      </c>
      <c r="L1970" s="252" t="s">
        <v>1583</v>
      </c>
      <c r="M1970" s="252" t="s">
        <v>1583</v>
      </c>
      <c r="N1970" s="252" t="s">
        <v>1583</v>
      </c>
      <c r="O1970" s="252" t="s">
        <v>1583</v>
      </c>
      <c r="P1970" s="252" t="s">
        <v>1583</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1584</v>
      </c>
      <c r="B1971" s="252" t="s">
        <v>1584</v>
      </c>
      <c r="C1971" s="252" t="s">
        <v>1584</v>
      </c>
      <c r="D1971" s="252" t="s">
        <v>1584</v>
      </c>
      <c r="E1971" s="252" t="s">
        <v>1584</v>
      </c>
      <c r="F1971" s="252" t="s">
        <v>1584</v>
      </c>
      <c r="G1971" s="252" t="s">
        <v>1584</v>
      </c>
      <c r="H1971" s="252" t="s">
        <v>1584</v>
      </c>
      <c r="I1971" s="252" t="s">
        <v>1584</v>
      </c>
      <c r="J1971" s="252" t="s">
        <v>1584</v>
      </c>
      <c r="K1971" s="252" t="s">
        <v>1584</v>
      </c>
      <c r="L1971" s="252" t="s">
        <v>1584</v>
      </c>
      <c r="M1971" s="252" t="s">
        <v>1584</v>
      </c>
      <c r="N1971" s="252" t="s">
        <v>1584</v>
      </c>
      <c r="O1971" s="252" t="s">
        <v>1584</v>
      </c>
      <c r="P1971" s="252" t="s">
        <v>1584</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1585</v>
      </c>
      <c r="B1972" s="251" t="s">
        <v>1585</v>
      </c>
      <c r="C1972" s="251" t="s">
        <v>1585</v>
      </c>
      <c r="D1972" s="251" t="s">
        <v>1585</v>
      </c>
      <c r="E1972" s="251" t="s">
        <v>1585</v>
      </c>
      <c r="F1972" s="251" t="s">
        <v>1585</v>
      </c>
      <c r="G1972" s="251" t="s">
        <v>1585</v>
      </c>
      <c r="H1972" s="251" t="s">
        <v>1585</v>
      </c>
      <c r="I1972" s="251" t="s">
        <v>1585</v>
      </c>
      <c r="J1972" s="251" t="s">
        <v>1585</v>
      </c>
      <c r="K1972" s="251" t="s">
        <v>1585</v>
      </c>
      <c r="L1972" s="251" t="s">
        <v>1585</v>
      </c>
      <c r="M1972" s="251" t="s">
        <v>1585</v>
      </c>
      <c r="N1972" s="251" t="s">
        <v>1585</v>
      </c>
      <c r="O1972" s="251" t="s">
        <v>1585</v>
      </c>
      <c r="P1972" s="251" t="s">
        <v>1585</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1586</v>
      </c>
      <c r="B1973" s="251" t="s">
        <v>1586</v>
      </c>
      <c r="C1973" s="251" t="s">
        <v>1586</v>
      </c>
      <c r="D1973" s="251" t="s">
        <v>1586</v>
      </c>
      <c r="E1973" s="251" t="s">
        <v>1586</v>
      </c>
      <c r="F1973" s="251" t="s">
        <v>1586</v>
      </c>
      <c r="G1973" s="251" t="s">
        <v>1586</v>
      </c>
      <c r="H1973" s="251" t="s">
        <v>1586</v>
      </c>
      <c r="I1973" s="251" t="s">
        <v>1586</v>
      </c>
      <c r="J1973" s="251" t="s">
        <v>1586</v>
      </c>
      <c r="K1973" s="251" t="s">
        <v>1586</v>
      </c>
      <c r="L1973" s="251" t="s">
        <v>1586</v>
      </c>
      <c r="M1973" s="251" t="s">
        <v>1586</v>
      </c>
      <c r="N1973" s="251" t="s">
        <v>1586</v>
      </c>
      <c r="O1973" s="251" t="s">
        <v>1586</v>
      </c>
      <c r="P1973" s="251" t="s">
        <v>1586</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1587</v>
      </c>
      <c r="B1974" s="251" t="s">
        <v>1587</v>
      </c>
      <c r="C1974" s="251" t="s">
        <v>1587</v>
      </c>
      <c r="D1974" s="251" t="s">
        <v>1587</v>
      </c>
      <c r="E1974" s="251" t="s">
        <v>1587</v>
      </c>
      <c r="F1974" s="251" t="s">
        <v>1587</v>
      </c>
      <c r="G1974" s="251" t="s">
        <v>1587</v>
      </c>
      <c r="H1974" s="251" t="s">
        <v>1587</v>
      </c>
      <c r="I1974" s="251" t="s">
        <v>1587</v>
      </c>
      <c r="J1974" s="251" t="s">
        <v>1587</v>
      </c>
      <c r="K1974" s="251" t="s">
        <v>1587</v>
      </c>
      <c r="L1974" s="251" t="s">
        <v>1587</v>
      </c>
      <c r="M1974" s="251" t="s">
        <v>1587</v>
      </c>
      <c r="N1974" s="251" t="s">
        <v>1587</v>
      </c>
      <c r="O1974" s="251" t="s">
        <v>1587</v>
      </c>
      <c r="P1974" s="251" t="s">
        <v>1587</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1588</v>
      </c>
      <c r="B1975" s="252"/>
      <c r="C1975" s="252"/>
      <c r="D1975" s="252"/>
      <c r="E1975" s="252"/>
      <c r="F1975" s="252"/>
      <c r="G1975" s="252"/>
      <c r="H1975" s="252"/>
      <c r="I1975" s="252"/>
      <c r="J1975" s="252"/>
      <c r="K1975" s="252"/>
      <c r="L1975" s="252"/>
      <c r="M1975" s="252"/>
      <c r="N1975" s="252"/>
      <c r="O1975" s="252"/>
      <c r="P1975" s="252"/>
      <c r="Q1975" s="64">
        <v>3</v>
      </c>
      <c r="R1975" s="252"/>
      <c r="S1975" s="252"/>
      <c r="T1975" s="252"/>
      <c r="U1975" s="252"/>
      <c r="V1975" s="252"/>
      <c r="W1975" s="252"/>
      <c r="X1975" s="252"/>
      <c r="Y1975" s="252"/>
      <c r="Z1975" s="252"/>
      <c r="AA1975" s="252"/>
      <c r="AB1975" s="252"/>
      <c r="AC1975" s="252"/>
      <c r="AD1975" s="252"/>
      <c r="AE1975" s="252"/>
      <c r="AF1975" s="64">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1589</v>
      </c>
      <c r="B1976" s="251" t="s">
        <v>1589</v>
      </c>
      <c r="C1976" s="251" t="s">
        <v>1589</v>
      </c>
      <c r="D1976" s="251" t="s">
        <v>1589</v>
      </c>
      <c r="E1976" s="251" t="s">
        <v>1589</v>
      </c>
      <c r="F1976" s="251" t="s">
        <v>1589</v>
      </c>
      <c r="G1976" s="251" t="s">
        <v>1589</v>
      </c>
      <c r="H1976" s="251" t="s">
        <v>1589</v>
      </c>
      <c r="I1976" s="251" t="s">
        <v>1589</v>
      </c>
      <c r="J1976" s="251" t="s">
        <v>1589</v>
      </c>
      <c r="K1976" s="251" t="s">
        <v>1589</v>
      </c>
      <c r="L1976" s="251" t="s">
        <v>1589</v>
      </c>
      <c r="M1976" s="251" t="s">
        <v>1589</v>
      </c>
      <c r="N1976" s="251" t="s">
        <v>1589</v>
      </c>
      <c r="O1976" s="251" t="s">
        <v>1589</v>
      </c>
      <c r="P1976" s="251" t="s">
        <v>1589</v>
      </c>
      <c r="Q1976" s="64">
        <v>3</v>
      </c>
      <c r="R1976" s="252"/>
      <c r="S1976" s="252"/>
      <c r="T1976" s="252"/>
      <c r="U1976" s="252"/>
      <c r="V1976" s="252"/>
      <c r="W1976" s="252"/>
      <c r="X1976" s="252"/>
      <c r="Y1976" s="252"/>
      <c r="Z1976" s="252"/>
      <c r="AA1976" s="252"/>
      <c r="AB1976" s="252"/>
      <c r="AC1976" s="252"/>
      <c r="AD1976" s="252"/>
      <c r="AE1976" s="252"/>
      <c r="AF1976" s="64">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1590</v>
      </c>
      <c r="B1977" s="251" t="s">
        <v>1590</v>
      </c>
      <c r="C1977" s="251" t="s">
        <v>1590</v>
      </c>
      <c r="D1977" s="251" t="s">
        <v>1590</v>
      </c>
      <c r="E1977" s="251" t="s">
        <v>1590</v>
      </c>
      <c r="F1977" s="251" t="s">
        <v>1590</v>
      </c>
      <c r="G1977" s="251" t="s">
        <v>1590</v>
      </c>
      <c r="H1977" s="251" t="s">
        <v>1590</v>
      </c>
      <c r="I1977" s="251" t="s">
        <v>1590</v>
      </c>
      <c r="J1977" s="251" t="s">
        <v>1590</v>
      </c>
      <c r="K1977" s="251" t="s">
        <v>1590</v>
      </c>
      <c r="L1977" s="251" t="s">
        <v>1590</v>
      </c>
      <c r="M1977" s="251" t="s">
        <v>1590</v>
      </c>
      <c r="N1977" s="251" t="s">
        <v>1590</v>
      </c>
      <c r="O1977" s="251" t="s">
        <v>1590</v>
      </c>
      <c r="P1977" s="251" t="s">
        <v>1590</v>
      </c>
      <c r="Q1977" s="64">
        <v>3</v>
      </c>
      <c r="R1977" s="253"/>
      <c r="S1977" s="253"/>
      <c r="T1977" s="253"/>
      <c r="U1977" s="253"/>
      <c r="V1977" s="253"/>
      <c r="W1977" s="253"/>
      <c r="X1977" s="253"/>
      <c r="Y1977" s="253"/>
      <c r="Z1977" s="253"/>
      <c r="AA1977" s="253"/>
      <c r="AB1977" s="253"/>
      <c r="AC1977" s="253"/>
      <c r="AD1977" s="253"/>
      <c r="AE1977" s="253"/>
      <c r="AF1977" s="64">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203</v>
      </c>
      <c r="B1979" s="254"/>
      <c r="C1979" s="254"/>
      <c r="D1979" s="254"/>
      <c r="E1979" s="254"/>
      <c r="F1979" s="254"/>
      <c r="G1979" s="254"/>
      <c r="H1979" s="254"/>
      <c r="I1979" s="254"/>
      <c r="J1979" s="254"/>
      <c r="K1979" s="254"/>
      <c r="L1979" s="254"/>
      <c r="M1979" s="254"/>
      <c r="N1979" s="254"/>
      <c r="O1979" s="254"/>
      <c r="P1979" s="254"/>
      <c r="Q1979" s="66" t="s">
        <v>194</v>
      </c>
      <c r="R1979" s="255" t="s">
        <v>195</v>
      </c>
      <c r="S1979" s="255"/>
      <c r="T1979" s="255"/>
      <c r="U1979" s="255"/>
      <c r="V1979" s="255"/>
      <c r="W1979" s="255"/>
      <c r="X1979" s="255"/>
      <c r="Y1979" s="255"/>
      <c r="Z1979" s="255"/>
      <c r="AA1979" s="255"/>
      <c r="AB1979" s="255"/>
      <c r="AC1979" s="255"/>
      <c r="AD1979" s="255"/>
      <c r="AE1979" s="255"/>
      <c r="AF1979" s="67" t="s">
        <v>194</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1591</v>
      </c>
      <c r="B1980" s="251" t="s">
        <v>1591</v>
      </c>
      <c r="C1980" s="251" t="s">
        <v>1591</v>
      </c>
      <c r="D1980" s="251" t="s">
        <v>1591</v>
      </c>
      <c r="E1980" s="251" t="s">
        <v>1591</v>
      </c>
      <c r="F1980" s="251" t="s">
        <v>1591</v>
      </c>
      <c r="G1980" s="251" t="s">
        <v>1591</v>
      </c>
      <c r="H1980" s="251" t="s">
        <v>1591</v>
      </c>
      <c r="I1980" s="251" t="s">
        <v>1591</v>
      </c>
      <c r="J1980" s="251" t="s">
        <v>1591</v>
      </c>
      <c r="K1980" s="251" t="s">
        <v>1591</v>
      </c>
      <c r="L1980" s="251" t="s">
        <v>1591</v>
      </c>
      <c r="M1980" s="251" t="s">
        <v>1591</v>
      </c>
      <c r="N1980" s="251" t="s">
        <v>1591</v>
      </c>
      <c r="O1980" s="251" t="s">
        <v>1591</v>
      </c>
      <c r="P1980" s="251" t="s">
        <v>1591</v>
      </c>
      <c r="Q1980" s="64">
        <v>3</v>
      </c>
      <c r="R1980" s="252"/>
      <c r="S1980" s="252"/>
      <c r="T1980" s="252"/>
      <c r="U1980" s="252"/>
      <c r="V1980" s="252"/>
      <c r="W1980" s="252"/>
      <c r="X1980" s="252"/>
      <c r="Y1980" s="252"/>
      <c r="Z1980" s="252"/>
      <c r="AA1980" s="252"/>
      <c r="AB1980" s="252"/>
      <c r="AC1980" s="252"/>
      <c r="AD1980" s="252"/>
      <c r="AE1980" s="252"/>
      <c r="AF1980" s="64">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1592</v>
      </c>
      <c r="B1981" s="251" t="s">
        <v>1592</v>
      </c>
      <c r="C1981" s="251" t="s">
        <v>1592</v>
      </c>
      <c r="D1981" s="251" t="s">
        <v>1592</v>
      </c>
      <c r="E1981" s="251" t="s">
        <v>1592</v>
      </c>
      <c r="F1981" s="251" t="s">
        <v>1592</v>
      </c>
      <c r="G1981" s="251" t="s">
        <v>1592</v>
      </c>
      <c r="H1981" s="251" t="s">
        <v>1592</v>
      </c>
      <c r="I1981" s="251" t="s">
        <v>1592</v>
      </c>
      <c r="J1981" s="251" t="s">
        <v>1592</v>
      </c>
      <c r="K1981" s="251" t="s">
        <v>1592</v>
      </c>
      <c r="L1981" s="251" t="s">
        <v>1592</v>
      </c>
      <c r="M1981" s="251" t="s">
        <v>1592</v>
      </c>
      <c r="N1981" s="251" t="s">
        <v>1592</v>
      </c>
      <c r="O1981" s="251" t="s">
        <v>1592</v>
      </c>
      <c r="P1981" s="251" t="s">
        <v>1592</v>
      </c>
      <c r="Q1981" s="64">
        <v>3</v>
      </c>
      <c r="R1981" s="253"/>
      <c r="S1981" s="253"/>
      <c r="T1981" s="253"/>
      <c r="U1981" s="253"/>
      <c r="V1981" s="253"/>
      <c r="W1981" s="253"/>
      <c r="X1981" s="253"/>
      <c r="Y1981" s="253"/>
      <c r="Z1981" s="253"/>
      <c r="AA1981" s="253"/>
      <c r="AB1981" s="253"/>
      <c r="AC1981" s="253"/>
      <c r="AD1981" s="253"/>
      <c r="AE1981" s="253"/>
      <c r="AF1981" s="64">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1593</v>
      </c>
      <c r="B1982" s="251" t="s">
        <v>1593</v>
      </c>
      <c r="C1982" s="251" t="s">
        <v>1593</v>
      </c>
      <c r="D1982" s="251" t="s">
        <v>1593</v>
      </c>
      <c r="E1982" s="251" t="s">
        <v>1593</v>
      </c>
      <c r="F1982" s="251" t="s">
        <v>1593</v>
      </c>
      <c r="G1982" s="251" t="s">
        <v>1593</v>
      </c>
      <c r="H1982" s="251" t="s">
        <v>1593</v>
      </c>
      <c r="I1982" s="251" t="s">
        <v>1593</v>
      </c>
      <c r="J1982" s="251" t="s">
        <v>1593</v>
      </c>
      <c r="K1982" s="251" t="s">
        <v>1593</v>
      </c>
      <c r="L1982" s="251" t="s">
        <v>1593</v>
      </c>
      <c r="M1982" s="251" t="s">
        <v>1593</v>
      </c>
      <c r="N1982" s="251" t="s">
        <v>1593</v>
      </c>
      <c r="O1982" s="251" t="s">
        <v>1593</v>
      </c>
      <c r="P1982" s="251" t="s">
        <v>1593</v>
      </c>
      <c r="Q1982" s="64">
        <v>3</v>
      </c>
      <c r="R1982" s="252"/>
      <c r="S1982" s="252"/>
      <c r="T1982" s="252"/>
      <c r="U1982" s="252"/>
      <c r="V1982" s="252"/>
      <c r="W1982" s="252"/>
      <c r="X1982" s="252"/>
      <c r="Y1982" s="252"/>
      <c r="Z1982" s="252"/>
      <c r="AA1982" s="252"/>
      <c r="AB1982" s="252"/>
      <c r="AC1982" s="252"/>
      <c r="AD1982" s="252"/>
      <c r="AE1982" s="252"/>
      <c r="AF1982" s="64">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1594</v>
      </c>
      <c r="B1983" s="251" t="s">
        <v>1594</v>
      </c>
      <c r="C1983" s="251" t="s">
        <v>1594</v>
      </c>
      <c r="D1983" s="251" t="s">
        <v>1594</v>
      </c>
      <c r="E1983" s="251" t="s">
        <v>1594</v>
      </c>
      <c r="F1983" s="251" t="s">
        <v>1594</v>
      </c>
      <c r="G1983" s="251" t="s">
        <v>1594</v>
      </c>
      <c r="H1983" s="251" t="s">
        <v>1594</v>
      </c>
      <c r="I1983" s="251" t="s">
        <v>1594</v>
      </c>
      <c r="J1983" s="251" t="s">
        <v>1594</v>
      </c>
      <c r="K1983" s="251" t="s">
        <v>1594</v>
      </c>
      <c r="L1983" s="251" t="s">
        <v>1594</v>
      </c>
      <c r="M1983" s="251" t="s">
        <v>1594</v>
      </c>
      <c r="N1983" s="251" t="s">
        <v>1594</v>
      </c>
      <c r="O1983" s="251" t="s">
        <v>1594</v>
      </c>
      <c r="P1983" s="251" t="s">
        <v>1594</v>
      </c>
      <c r="Q1983" s="64">
        <v>3</v>
      </c>
      <c r="R1983" s="252"/>
      <c r="S1983" s="252"/>
      <c r="T1983" s="252"/>
      <c r="U1983" s="252"/>
      <c r="V1983" s="252"/>
      <c r="W1983" s="252"/>
      <c r="X1983" s="252"/>
      <c r="Y1983" s="252"/>
      <c r="Z1983" s="252"/>
      <c r="AA1983" s="252"/>
      <c r="AB1983" s="252"/>
      <c r="AC1983" s="252"/>
      <c r="AD1983" s="252"/>
      <c r="AE1983" s="252"/>
      <c r="AF1983" s="64">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1595</v>
      </c>
      <c r="B1984" s="251" t="s">
        <v>1595</v>
      </c>
      <c r="C1984" s="251" t="s">
        <v>1595</v>
      </c>
      <c r="D1984" s="251" t="s">
        <v>1595</v>
      </c>
      <c r="E1984" s="251" t="s">
        <v>1595</v>
      </c>
      <c r="F1984" s="251" t="s">
        <v>1595</v>
      </c>
      <c r="G1984" s="251" t="s">
        <v>1595</v>
      </c>
      <c r="H1984" s="251" t="s">
        <v>1595</v>
      </c>
      <c r="I1984" s="251" t="s">
        <v>1595</v>
      </c>
      <c r="J1984" s="251" t="s">
        <v>1595</v>
      </c>
      <c r="K1984" s="251" t="s">
        <v>1595</v>
      </c>
      <c r="L1984" s="251" t="s">
        <v>1595</v>
      </c>
      <c r="M1984" s="251" t="s">
        <v>1595</v>
      </c>
      <c r="N1984" s="251" t="s">
        <v>1595</v>
      </c>
      <c r="O1984" s="251" t="s">
        <v>1595</v>
      </c>
      <c r="P1984" s="251" t="s">
        <v>1595</v>
      </c>
      <c r="Q1984" s="64">
        <v>3</v>
      </c>
      <c r="R1984" s="252"/>
      <c r="S1984" s="252"/>
      <c r="T1984" s="252"/>
      <c r="U1984" s="252"/>
      <c r="V1984" s="252"/>
      <c r="W1984" s="252"/>
      <c r="X1984" s="252"/>
      <c r="Y1984" s="252"/>
      <c r="Z1984" s="252"/>
      <c r="AA1984" s="252"/>
      <c r="AB1984" s="252"/>
      <c r="AC1984" s="252"/>
      <c r="AD1984" s="252"/>
      <c r="AE1984" s="252"/>
      <c r="AF1984" s="64">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1596</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191</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193</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171</v>
      </c>
      <c r="B1992" s="257"/>
      <c r="C1992" s="257"/>
      <c r="D1992" s="257"/>
      <c r="E1992" s="257"/>
      <c r="F1992" s="257"/>
      <c r="G1992" s="257"/>
      <c r="H1992" s="257"/>
      <c r="I1992" s="257"/>
      <c r="J1992" s="257"/>
      <c r="K1992" s="257"/>
      <c r="L1992" s="257"/>
      <c r="M1992" s="257"/>
      <c r="N1992" s="257"/>
      <c r="O1992" s="257"/>
      <c r="P1992" s="257"/>
      <c r="Q1992" s="62" t="s">
        <v>194</v>
      </c>
      <c r="R1992" s="258" t="s">
        <v>195</v>
      </c>
      <c r="S1992" s="258"/>
      <c r="T1992" s="258"/>
      <c r="U1992" s="258"/>
      <c r="V1992" s="258"/>
      <c r="W1992" s="258"/>
      <c r="X1992" s="258"/>
      <c r="Y1992" s="258"/>
      <c r="Z1992" s="258"/>
      <c r="AA1992" s="258"/>
      <c r="AB1992" s="258"/>
      <c r="AC1992" s="258"/>
      <c r="AD1992" s="258"/>
      <c r="AE1992" s="258"/>
      <c r="AF1992" s="63" t="s">
        <v>194</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1597</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1047</v>
      </c>
      <c r="B1994" s="251" t="s">
        <v>1047</v>
      </c>
      <c r="C1994" s="251" t="s">
        <v>1047</v>
      </c>
      <c r="D1994" s="251" t="s">
        <v>1047</v>
      </c>
      <c r="E1994" s="251" t="s">
        <v>1047</v>
      </c>
      <c r="F1994" s="251" t="s">
        <v>1047</v>
      </c>
      <c r="G1994" s="251" t="s">
        <v>1047</v>
      </c>
      <c r="H1994" s="251" t="s">
        <v>1047</v>
      </c>
      <c r="I1994" s="251" t="s">
        <v>1047</v>
      </c>
      <c r="J1994" s="251" t="s">
        <v>1047</v>
      </c>
      <c r="K1994" s="251" t="s">
        <v>1047</v>
      </c>
      <c r="L1994" s="251" t="s">
        <v>1047</v>
      </c>
      <c r="M1994" s="251" t="s">
        <v>1047</v>
      </c>
      <c r="N1994" s="251" t="s">
        <v>1047</v>
      </c>
      <c r="O1994" s="251" t="s">
        <v>1047</v>
      </c>
      <c r="P1994" s="251" t="s">
        <v>1047</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1598</v>
      </c>
      <c r="B1995" s="251" t="s">
        <v>1598</v>
      </c>
      <c r="C1995" s="251" t="s">
        <v>1598</v>
      </c>
      <c r="D1995" s="251" t="s">
        <v>1598</v>
      </c>
      <c r="E1995" s="251" t="s">
        <v>1598</v>
      </c>
      <c r="F1995" s="251" t="s">
        <v>1598</v>
      </c>
      <c r="G1995" s="251" t="s">
        <v>1598</v>
      </c>
      <c r="H1995" s="251" t="s">
        <v>1598</v>
      </c>
      <c r="I1995" s="251" t="s">
        <v>1598</v>
      </c>
      <c r="J1995" s="251" t="s">
        <v>1598</v>
      </c>
      <c r="K1995" s="251" t="s">
        <v>1598</v>
      </c>
      <c r="L1995" s="251" t="s">
        <v>1598</v>
      </c>
      <c r="M1995" s="251" t="s">
        <v>1598</v>
      </c>
      <c r="N1995" s="251" t="s">
        <v>1598</v>
      </c>
      <c r="O1995" s="251" t="s">
        <v>1598</v>
      </c>
      <c r="P1995" s="251" t="s">
        <v>1598</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1599</v>
      </c>
      <c r="B1996" s="251" t="s">
        <v>1599</v>
      </c>
      <c r="C1996" s="251" t="s">
        <v>1599</v>
      </c>
      <c r="D1996" s="251" t="s">
        <v>1599</v>
      </c>
      <c r="E1996" s="251" t="s">
        <v>1599</v>
      </c>
      <c r="F1996" s="251" t="s">
        <v>1599</v>
      </c>
      <c r="G1996" s="251" t="s">
        <v>1599</v>
      </c>
      <c r="H1996" s="251" t="s">
        <v>1599</v>
      </c>
      <c r="I1996" s="251" t="s">
        <v>1599</v>
      </c>
      <c r="J1996" s="251" t="s">
        <v>1599</v>
      </c>
      <c r="K1996" s="251" t="s">
        <v>1599</v>
      </c>
      <c r="L1996" s="251" t="s">
        <v>1599</v>
      </c>
      <c r="M1996" s="251" t="s">
        <v>1599</v>
      </c>
      <c r="N1996" s="251" t="s">
        <v>1599</v>
      </c>
      <c r="O1996" s="251" t="s">
        <v>1599</v>
      </c>
      <c r="P1996" s="251" t="s">
        <v>1599</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1600</v>
      </c>
      <c r="B1997" s="252" t="s">
        <v>1600</v>
      </c>
      <c r="C1997" s="252" t="s">
        <v>1600</v>
      </c>
      <c r="D1997" s="252" t="s">
        <v>1600</v>
      </c>
      <c r="E1997" s="252" t="s">
        <v>1600</v>
      </c>
      <c r="F1997" s="252" t="s">
        <v>1600</v>
      </c>
      <c r="G1997" s="252" t="s">
        <v>1600</v>
      </c>
      <c r="H1997" s="252" t="s">
        <v>1600</v>
      </c>
      <c r="I1997" s="252" t="s">
        <v>1600</v>
      </c>
      <c r="J1997" s="252" t="s">
        <v>1600</v>
      </c>
      <c r="K1997" s="252" t="s">
        <v>1600</v>
      </c>
      <c r="L1997" s="252" t="s">
        <v>1600</v>
      </c>
      <c r="M1997" s="252" t="s">
        <v>1600</v>
      </c>
      <c r="N1997" s="252" t="s">
        <v>1600</v>
      </c>
      <c r="O1997" s="252" t="s">
        <v>1600</v>
      </c>
      <c r="P1997" s="252" t="s">
        <v>1600</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1601</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1449</v>
      </c>
      <c r="B1999" s="251" t="s">
        <v>1449</v>
      </c>
      <c r="C1999" s="251" t="s">
        <v>1449</v>
      </c>
      <c r="D1999" s="251" t="s">
        <v>1449</v>
      </c>
      <c r="E1999" s="251" t="s">
        <v>1449</v>
      </c>
      <c r="F1999" s="251" t="s">
        <v>1449</v>
      </c>
      <c r="G1999" s="251" t="s">
        <v>1449</v>
      </c>
      <c r="H1999" s="251" t="s">
        <v>1449</v>
      </c>
      <c r="I1999" s="251" t="s">
        <v>1449</v>
      </c>
      <c r="J1999" s="251" t="s">
        <v>1449</v>
      </c>
      <c r="K1999" s="251" t="s">
        <v>1449</v>
      </c>
      <c r="L1999" s="251" t="s">
        <v>1449</v>
      </c>
      <c r="M1999" s="251" t="s">
        <v>1449</v>
      </c>
      <c r="N1999" s="251" t="s">
        <v>1449</v>
      </c>
      <c r="O1999" s="251" t="s">
        <v>1449</v>
      </c>
      <c r="P1999" s="251" t="s">
        <v>1449</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1602</v>
      </c>
      <c r="B2000" s="251" t="s">
        <v>1602</v>
      </c>
      <c r="C2000" s="251" t="s">
        <v>1602</v>
      </c>
      <c r="D2000" s="251" t="s">
        <v>1602</v>
      </c>
      <c r="E2000" s="251" t="s">
        <v>1602</v>
      </c>
      <c r="F2000" s="251" t="s">
        <v>1602</v>
      </c>
      <c r="G2000" s="251" t="s">
        <v>1602</v>
      </c>
      <c r="H2000" s="251" t="s">
        <v>1602</v>
      </c>
      <c r="I2000" s="251" t="s">
        <v>1602</v>
      </c>
      <c r="J2000" s="251" t="s">
        <v>1602</v>
      </c>
      <c r="K2000" s="251" t="s">
        <v>1602</v>
      </c>
      <c r="L2000" s="251" t="s">
        <v>1602</v>
      </c>
      <c r="M2000" s="251" t="s">
        <v>1602</v>
      </c>
      <c r="N2000" s="251" t="s">
        <v>1602</v>
      </c>
      <c r="O2000" s="251" t="s">
        <v>1602</v>
      </c>
      <c r="P2000" s="251" t="s">
        <v>1602</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1603</v>
      </c>
      <c r="B2001" s="251" t="s">
        <v>1603</v>
      </c>
      <c r="C2001" s="251" t="s">
        <v>1603</v>
      </c>
      <c r="D2001" s="251" t="s">
        <v>1603</v>
      </c>
      <c r="E2001" s="251" t="s">
        <v>1603</v>
      </c>
      <c r="F2001" s="251" t="s">
        <v>1603</v>
      </c>
      <c r="G2001" s="251" t="s">
        <v>1603</v>
      </c>
      <c r="H2001" s="251" t="s">
        <v>1603</v>
      </c>
      <c r="I2001" s="251" t="s">
        <v>1603</v>
      </c>
      <c r="J2001" s="251" t="s">
        <v>1603</v>
      </c>
      <c r="K2001" s="251" t="s">
        <v>1603</v>
      </c>
      <c r="L2001" s="251" t="s">
        <v>1603</v>
      </c>
      <c r="M2001" s="251" t="s">
        <v>1603</v>
      </c>
      <c r="N2001" s="251" t="s">
        <v>1603</v>
      </c>
      <c r="O2001" s="251" t="s">
        <v>1603</v>
      </c>
      <c r="P2001" s="251" t="s">
        <v>1603</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1604</v>
      </c>
      <c r="B2002" s="251" t="s">
        <v>1604</v>
      </c>
      <c r="C2002" s="251" t="s">
        <v>1604</v>
      </c>
      <c r="D2002" s="251" t="s">
        <v>1604</v>
      </c>
      <c r="E2002" s="251" t="s">
        <v>1604</v>
      </c>
      <c r="F2002" s="251" t="s">
        <v>1604</v>
      </c>
      <c r="G2002" s="251" t="s">
        <v>1604</v>
      </c>
      <c r="H2002" s="251" t="s">
        <v>1604</v>
      </c>
      <c r="I2002" s="251" t="s">
        <v>1604</v>
      </c>
      <c r="J2002" s="251" t="s">
        <v>1604</v>
      </c>
      <c r="K2002" s="251" t="s">
        <v>1604</v>
      </c>
      <c r="L2002" s="251" t="s">
        <v>1604</v>
      </c>
      <c r="M2002" s="251" t="s">
        <v>1604</v>
      </c>
      <c r="N2002" s="251" t="s">
        <v>1604</v>
      </c>
      <c r="O2002" s="251" t="s">
        <v>1604</v>
      </c>
      <c r="P2002" s="251" t="s">
        <v>1604</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1605</v>
      </c>
      <c r="B2003" s="251" t="s">
        <v>1605</v>
      </c>
      <c r="C2003" s="251" t="s">
        <v>1605</v>
      </c>
      <c r="D2003" s="251" t="s">
        <v>1605</v>
      </c>
      <c r="E2003" s="251" t="s">
        <v>1605</v>
      </c>
      <c r="F2003" s="251" t="s">
        <v>1605</v>
      </c>
      <c r="G2003" s="251" t="s">
        <v>1605</v>
      </c>
      <c r="H2003" s="251" t="s">
        <v>1605</v>
      </c>
      <c r="I2003" s="251" t="s">
        <v>1605</v>
      </c>
      <c r="J2003" s="251" t="s">
        <v>1605</v>
      </c>
      <c r="K2003" s="251" t="s">
        <v>1605</v>
      </c>
      <c r="L2003" s="251" t="s">
        <v>1605</v>
      </c>
      <c r="M2003" s="251" t="s">
        <v>1605</v>
      </c>
      <c r="N2003" s="251" t="s">
        <v>1605</v>
      </c>
      <c r="O2003" s="251" t="s">
        <v>1605</v>
      </c>
      <c r="P2003" s="251" t="s">
        <v>1605</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1606</v>
      </c>
      <c r="B2004" s="252" t="s">
        <v>1606</v>
      </c>
      <c r="C2004" s="252" t="s">
        <v>1606</v>
      </c>
      <c r="D2004" s="252" t="s">
        <v>1606</v>
      </c>
      <c r="E2004" s="252" t="s">
        <v>1606</v>
      </c>
      <c r="F2004" s="252" t="s">
        <v>1606</v>
      </c>
      <c r="G2004" s="252" t="s">
        <v>1606</v>
      </c>
      <c r="H2004" s="252" t="s">
        <v>1606</v>
      </c>
      <c r="I2004" s="252" t="s">
        <v>1606</v>
      </c>
      <c r="J2004" s="252" t="s">
        <v>1606</v>
      </c>
      <c r="K2004" s="252" t="s">
        <v>1606</v>
      </c>
      <c r="L2004" s="252" t="s">
        <v>1606</v>
      </c>
      <c r="M2004" s="252" t="s">
        <v>1606</v>
      </c>
      <c r="N2004" s="252" t="s">
        <v>1606</v>
      </c>
      <c r="O2004" s="252" t="s">
        <v>1606</v>
      </c>
      <c r="P2004" s="252" t="s">
        <v>1606</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1607</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1608</v>
      </c>
      <c r="B2006" s="251" t="s">
        <v>1608</v>
      </c>
      <c r="C2006" s="251" t="s">
        <v>1608</v>
      </c>
      <c r="D2006" s="251" t="s">
        <v>1608</v>
      </c>
      <c r="E2006" s="251" t="s">
        <v>1608</v>
      </c>
      <c r="F2006" s="251" t="s">
        <v>1608</v>
      </c>
      <c r="G2006" s="251" t="s">
        <v>1608</v>
      </c>
      <c r="H2006" s="251" t="s">
        <v>1608</v>
      </c>
      <c r="I2006" s="251" t="s">
        <v>1608</v>
      </c>
      <c r="J2006" s="251" t="s">
        <v>1608</v>
      </c>
      <c r="K2006" s="251" t="s">
        <v>1608</v>
      </c>
      <c r="L2006" s="251" t="s">
        <v>1608</v>
      </c>
      <c r="M2006" s="251" t="s">
        <v>1608</v>
      </c>
      <c r="N2006" s="251" t="s">
        <v>1608</v>
      </c>
      <c r="O2006" s="251" t="s">
        <v>1608</v>
      </c>
      <c r="P2006" s="251" t="s">
        <v>1608</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1609</v>
      </c>
      <c r="B2007" s="251" t="s">
        <v>1609</v>
      </c>
      <c r="C2007" s="251" t="s">
        <v>1609</v>
      </c>
      <c r="D2007" s="251" t="s">
        <v>1609</v>
      </c>
      <c r="E2007" s="251" t="s">
        <v>1609</v>
      </c>
      <c r="F2007" s="251" t="s">
        <v>1609</v>
      </c>
      <c r="G2007" s="251" t="s">
        <v>1609</v>
      </c>
      <c r="H2007" s="251" t="s">
        <v>1609</v>
      </c>
      <c r="I2007" s="251" t="s">
        <v>1609</v>
      </c>
      <c r="J2007" s="251" t="s">
        <v>1609</v>
      </c>
      <c r="K2007" s="251" t="s">
        <v>1609</v>
      </c>
      <c r="L2007" s="251" t="s">
        <v>1609</v>
      </c>
      <c r="M2007" s="251" t="s">
        <v>1609</v>
      </c>
      <c r="N2007" s="251" t="s">
        <v>1609</v>
      </c>
      <c r="O2007" s="251" t="s">
        <v>1609</v>
      </c>
      <c r="P2007" s="251" t="s">
        <v>1609</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203</v>
      </c>
      <c r="B2009" s="254"/>
      <c r="C2009" s="254"/>
      <c r="D2009" s="254"/>
      <c r="E2009" s="254"/>
      <c r="F2009" s="254"/>
      <c r="G2009" s="254"/>
      <c r="H2009" s="254"/>
      <c r="I2009" s="254"/>
      <c r="J2009" s="254"/>
      <c r="K2009" s="254"/>
      <c r="L2009" s="254"/>
      <c r="M2009" s="254"/>
      <c r="N2009" s="254"/>
      <c r="O2009" s="254"/>
      <c r="P2009" s="254"/>
      <c r="Q2009" s="66" t="s">
        <v>194</v>
      </c>
      <c r="R2009" s="255" t="s">
        <v>195</v>
      </c>
      <c r="S2009" s="255"/>
      <c r="T2009" s="255"/>
      <c r="U2009" s="255"/>
      <c r="V2009" s="255"/>
      <c r="W2009" s="255"/>
      <c r="X2009" s="255"/>
      <c r="Y2009" s="255"/>
      <c r="Z2009" s="255"/>
      <c r="AA2009" s="255"/>
      <c r="AB2009" s="255"/>
      <c r="AC2009" s="255"/>
      <c r="AD2009" s="255"/>
      <c r="AE2009" s="255"/>
      <c r="AF2009" s="67" t="s">
        <v>194</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1610</v>
      </c>
      <c r="B2010" s="251" t="s">
        <v>1610</v>
      </c>
      <c r="C2010" s="251" t="s">
        <v>1610</v>
      </c>
      <c r="D2010" s="251" t="s">
        <v>1610</v>
      </c>
      <c r="E2010" s="251" t="s">
        <v>1610</v>
      </c>
      <c r="F2010" s="251" t="s">
        <v>1610</v>
      </c>
      <c r="G2010" s="251" t="s">
        <v>1610</v>
      </c>
      <c r="H2010" s="251" t="s">
        <v>1610</v>
      </c>
      <c r="I2010" s="251" t="s">
        <v>1610</v>
      </c>
      <c r="J2010" s="251" t="s">
        <v>1610</v>
      </c>
      <c r="K2010" s="251" t="s">
        <v>1610</v>
      </c>
      <c r="L2010" s="251" t="s">
        <v>1610</v>
      </c>
      <c r="M2010" s="251" t="s">
        <v>1610</v>
      </c>
      <c r="N2010" s="251" t="s">
        <v>1610</v>
      </c>
      <c r="O2010" s="251" t="s">
        <v>1610</v>
      </c>
      <c r="P2010" s="251" t="s">
        <v>1610</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1611</v>
      </c>
      <c r="B2011" s="251" t="s">
        <v>1611</v>
      </c>
      <c r="C2011" s="251" t="s">
        <v>1611</v>
      </c>
      <c r="D2011" s="251" t="s">
        <v>1611</v>
      </c>
      <c r="E2011" s="251" t="s">
        <v>1611</v>
      </c>
      <c r="F2011" s="251" t="s">
        <v>1611</v>
      </c>
      <c r="G2011" s="251" t="s">
        <v>1611</v>
      </c>
      <c r="H2011" s="251" t="s">
        <v>1611</v>
      </c>
      <c r="I2011" s="251" t="s">
        <v>1611</v>
      </c>
      <c r="J2011" s="251" t="s">
        <v>1611</v>
      </c>
      <c r="K2011" s="251" t="s">
        <v>1611</v>
      </c>
      <c r="L2011" s="251" t="s">
        <v>1611</v>
      </c>
      <c r="M2011" s="251" t="s">
        <v>1611</v>
      </c>
      <c r="N2011" s="251" t="s">
        <v>1611</v>
      </c>
      <c r="O2011" s="251" t="s">
        <v>1611</v>
      </c>
      <c r="P2011" s="251" t="s">
        <v>1611</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1612</v>
      </c>
      <c r="B2012" s="251" t="s">
        <v>1612</v>
      </c>
      <c r="C2012" s="251" t="s">
        <v>1612</v>
      </c>
      <c r="D2012" s="251" t="s">
        <v>1612</v>
      </c>
      <c r="E2012" s="251" t="s">
        <v>1612</v>
      </c>
      <c r="F2012" s="251" t="s">
        <v>1612</v>
      </c>
      <c r="G2012" s="251" t="s">
        <v>1612</v>
      </c>
      <c r="H2012" s="251" t="s">
        <v>1612</v>
      </c>
      <c r="I2012" s="251" t="s">
        <v>1612</v>
      </c>
      <c r="J2012" s="251" t="s">
        <v>1612</v>
      </c>
      <c r="K2012" s="251" t="s">
        <v>1612</v>
      </c>
      <c r="L2012" s="251" t="s">
        <v>1612</v>
      </c>
      <c r="M2012" s="251" t="s">
        <v>1612</v>
      </c>
      <c r="N2012" s="251" t="s">
        <v>1612</v>
      </c>
      <c r="O2012" s="251" t="s">
        <v>1612</v>
      </c>
      <c r="P2012" s="251" t="s">
        <v>1612</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1613</v>
      </c>
      <c r="B2013" s="251" t="s">
        <v>1613</v>
      </c>
      <c r="C2013" s="251" t="s">
        <v>1613</v>
      </c>
      <c r="D2013" s="251" t="s">
        <v>1613</v>
      </c>
      <c r="E2013" s="251" t="s">
        <v>1613</v>
      </c>
      <c r="F2013" s="251" t="s">
        <v>1613</v>
      </c>
      <c r="G2013" s="251" t="s">
        <v>1613</v>
      </c>
      <c r="H2013" s="251" t="s">
        <v>1613</v>
      </c>
      <c r="I2013" s="251" t="s">
        <v>1613</v>
      </c>
      <c r="J2013" s="251" t="s">
        <v>1613</v>
      </c>
      <c r="K2013" s="251" t="s">
        <v>1613</v>
      </c>
      <c r="L2013" s="251" t="s">
        <v>1613</v>
      </c>
      <c r="M2013" s="251" t="s">
        <v>1613</v>
      </c>
      <c r="N2013" s="251" t="s">
        <v>1613</v>
      </c>
      <c r="O2013" s="251" t="s">
        <v>1613</v>
      </c>
      <c r="P2013" s="251" t="s">
        <v>1613</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1614</v>
      </c>
      <c r="B2014" s="251" t="s">
        <v>1614</v>
      </c>
      <c r="C2014" s="251" t="s">
        <v>1614</v>
      </c>
      <c r="D2014" s="251" t="s">
        <v>1614</v>
      </c>
      <c r="E2014" s="251" t="s">
        <v>1614</v>
      </c>
      <c r="F2014" s="251" t="s">
        <v>1614</v>
      </c>
      <c r="G2014" s="251" t="s">
        <v>1614</v>
      </c>
      <c r="H2014" s="251" t="s">
        <v>1614</v>
      </c>
      <c r="I2014" s="251" t="s">
        <v>1614</v>
      </c>
      <c r="J2014" s="251" t="s">
        <v>1614</v>
      </c>
      <c r="K2014" s="251" t="s">
        <v>1614</v>
      </c>
      <c r="L2014" s="251" t="s">
        <v>1614</v>
      </c>
      <c r="M2014" s="251" t="s">
        <v>1614</v>
      </c>
      <c r="N2014" s="251" t="s">
        <v>1614</v>
      </c>
      <c r="O2014" s="251" t="s">
        <v>1614</v>
      </c>
      <c r="P2014" s="251" t="s">
        <v>1614</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1615</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191</v>
      </c>
      <c r="AH2017" s="261"/>
      <c r="AI2017" s="261"/>
      <c r="AJ2017" s="261"/>
      <c r="AK2017" s="68">
        <f>(('Artículo 121 (resumen PI)'!C64*0.8+'Artículo 121 (resumen PI)'!F64*0.2)+('Artículo 121 (resumen PNT)'!C64*0.8+'Artículo 121 (resumen PNT)'!F64*0.2))/2</f>
        <v>74.999999999999986</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193</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171</v>
      </c>
      <c r="B2022" s="257"/>
      <c r="C2022" s="257"/>
      <c r="D2022" s="257"/>
      <c r="E2022" s="257"/>
      <c r="F2022" s="257"/>
      <c r="G2022" s="257"/>
      <c r="H2022" s="257"/>
      <c r="I2022" s="257"/>
      <c r="J2022" s="257"/>
      <c r="K2022" s="257"/>
      <c r="L2022" s="257"/>
      <c r="M2022" s="257"/>
      <c r="N2022" s="257"/>
      <c r="O2022" s="257"/>
      <c r="P2022" s="257"/>
      <c r="Q2022" s="62" t="s">
        <v>194</v>
      </c>
      <c r="R2022" s="258" t="s">
        <v>195</v>
      </c>
      <c r="S2022" s="258"/>
      <c r="T2022" s="258"/>
      <c r="U2022" s="258"/>
      <c r="V2022" s="258"/>
      <c r="W2022" s="258"/>
      <c r="X2022" s="258"/>
      <c r="Y2022" s="258"/>
      <c r="Z2022" s="258"/>
      <c r="AA2022" s="258"/>
      <c r="AB2022" s="258"/>
      <c r="AC2022" s="258"/>
      <c r="AD2022" s="258"/>
      <c r="AE2022" s="258"/>
      <c r="AF2022" s="63" t="s">
        <v>194</v>
      </c>
      <c r="AG2022" s="259" t="s">
        <v>8</v>
      </c>
      <c r="AH2022" s="259"/>
      <c r="AI2022" s="259"/>
      <c r="AJ2022" s="259"/>
      <c r="AK2022" s="259"/>
      <c r="AL2022" s="259"/>
      <c r="AM2022" s="259"/>
      <c r="AN2022" s="259"/>
      <c r="AO2022" s="259"/>
      <c r="AP2022" s="259"/>
      <c r="AQ2022" s="259"/>
      <c r="AR2022" s="259"/>
      <c r="AS2022" s="259"/>
      <c r="AT2022" s="259"/>
    </row>
    <row r="2023" spans="1:46" ht="45" customHeight="1" x14ac:dyDescent="0.25">
      <c r="A2023" s="251" t="s">
        <v>1045</v>
      </c>
      <c r="B2023" s="251" t="s">
        <v>1045</v>
      </c>
      <c r="C2023" s="251" t="s">
        <v>1045</v>
      </c>
      <c r="D2023" s="251" t="s">
        <v>1045</v>
      </c>
      <c r="E2023" s="251" t="s">
        <v>1045</v>
      </c>
      <c r="F2023" s="251" t="s">
        <v>1045</v>
      </c>
      <c r="G2023" s="251" t="s">
        <v>1045</v>
      </c>
      <c r="H2023" s="251" t="s">
        <v>1045</v>
      </c>
      <c r="I2023" s="251" t="s">
        <v>1045</v>
      </c>
      <c r="J2023" s="251" t="s">
        <v>1045</v>
      </c>
      <c r="K2023" s="251" t="s">
        <v>1045</v>
      </c>
      <c r="L2023" s="251" t="s">
        <v>1045</v>
      </c>
      <c r="M2023" s="251" t="s">
        <v>1045</v>
      </c>
      <c r="N2023" s="251" t="s">
        <v>1045</v>
      </c>
      <c r="O2023" s="251" t="s">
        <v>1045</v>
      </c>
      <c r="P2023" s="251" t="s">
        <v>1045</v>
      </c>
      <c r="Q2023" s="64">
        <v>1</v>
      </c>
      <c r="R2023" s="252" t="s">
        <v>1616</v>
      </c>
      <c r="S2023" s="252"/>
      <c r="T2023" s="252"/>
      <c r="U2023" s="252"/>
      <c r="V2023" s="252"/>
      <c r="W2023" s="252"/>
      <c r="X2023" s="252"/>
      <c r="Y2023" s="252"/>
      <c r="Z2023" s="252"/>
      <c r="AA2023" s="252"/>
      <c r="AB2023" s="252"/>
      <c r="AC2023" s="252"/>
      <c r="AD2023" s="252"/>
      <c r="AE2023" s="252"/>
      <c r="AF2023" s="64">
        <v>2</v>
      </c>
      <c r="AG2023" s="252"/>
      <c r="AH2023" s="252"/>
      <c r="AI2023" s="252"/>
      <c r="AJ2023" s="252"/>
      <c r="AK2023" s="252"/>
      <c r="AL2023" s="252"/>
      <c r="AM2023" s="252"/>
      <c r="AN2023" s="252"/>
      <c r="AO2023" s="252"/>
      <c r="AP2023" s="252"/>
      <c r="AQ2023" s="252"/>
      <c r="AR2023" s="252"/>
      <c r="AS2023" s="252"/>
      <c r="AT2023" s="252"/>
    </row>
    <row r="2024" spans="1:46" ht="45" customHeight="1" x14ac:dyDescent="0.25">
      <c r="A2024" s="251" t="s">
        <v>1074</v>
      </c>
      <c r="B2024" s="251" t="s">
        <v>1074</v>
      </c>
      <c r="C2024" s="251" t="s">
        <v>1074</v>
      </c>
      <c r="D2024" s="251" t="s">
        <v>1074</v>
      </c>
      <c r="E2024" s="251" t="s">
        <v>1074</v>
      </c>
      <c r="F2024" s="251" t="s">
        <v>1074</v>
      </c>
      <c r="G2024" s="251" t="s">
        <v>1074</v>
      </c>
      <c r="H2024" s="251" t="s">
        <v>1074</v>
      </c>
      <c r="I2024" s="251" t="s">
        <v>1074</v>
      </c>
      <c r="J2024" s="251" t="s">
        <v>1074</v>
      </c>
      <c r="K2024" s="251" t="s">
        <v>1074</v>
      </c>
      <c r="L2024" s="251" t="s">
        <v>1074</v>
      </c>
      <c r="M2024" s="251" t="s">
        <v>1074</v>
      </c>
      <c r="N2024" s="251" t="s">
        <v>1074</v>
      </c>
      <c r="O2024" s="251" t="s">
        <v>1074</v>
      </c>
      <c r="P2024" s="251" t="s">
        <v>1074</v>
      </c>
      <c r="Q2024" s="64">
        <v>1</v>
      </c>
      <c r="R2024" s="253"/>
      <c r="S2024" s="253"/>
      <c r="T2024" s="253"/>
      <c r="U2024" s="253"/>
      <c r="V2024" s="253"/>
      <c r="W2024" s="253"/>
      <c r="X2024" s="253"/>
      <c r="Y2024" s="253"/>
      <c r="Z2024" s="253"/>
      <c r="AA2024" s="253"/>
      <c r="AB2024" s="253"/>
      <c r="AC2024" s="253"/>
      <c r="AD2024" s="253"/>
      <c r="AE2024" s="253"/>
      <c r="AF2024" s="64">
        <v>2</v>
      </c>
      <c r="AG2024" s="253"/>
      <c r="AH2024" s="253"/>
      <c r="AI2024" s="253"/>
      <c r="AJ2024" s="253"/>
      <c r="AK2024" s="253"/>
      <c r="AL2024" s="253"/>
      <c r="AM2024" s="253"/>
      <c r="AN2024" s="253"/>
      <c r="AO2024" s="253"/>
      <c r="AP2024" s="253"/>
      <c r="AQ2024" s="253"/>
      <c r="AR2024" s="253"/>
      <c r="AS2024" s="253"/>
      <c r="AT2024" s="253"/>
    </row>
    <row r="2025" spans="1:46" ht="45" customHeight="1" x14ac:dyDescent="0.25">
      <c r="A2025" s="251" t="s">
        <v>1617</v>
      </c>
      <c r="B2025" s="251" t="s">
        <v>1617</v>
      </c>
      <c r="C2025" s="251" t="s">
        <v>1617</v>
      </c>
      <c r="D2025" s="251" t="s">
        <v>1617</v>
      </c>
      <c r="E2025" s="251" t="s">
        <v>1617</v>
      </c>
      <c r="F2025" s="251" t="s">
        <v>1617</v>
      </c>
      <c r="G2025" s="251" t="s">
        <v>1617</v>
      </c>
      <c r="H2025" s="251" t="s">
        <v>1617</v>
      </c>
      <c r="I2025" s="251" t="s">
        <v>1617</v>
      </c>
      <c r="J2025" s="251" t="s">
        <v>1617</v>
      </c>
      <c r="K2025" s="251" t="s">
        <v>1617</v>
      </c>
      <c r="L2025" s="251" t="s">
        <v>1617</v>
      </c>
      <c r="M2025" s="251" t="s">
        <v>1617</v>
      </c>
      <c r="N2025" s="251" t="s">
        <v>1617</v>
      </c>
      <c r="O2025" s="251" t="s">
        <v>1617</v>
      </c>
      <c r="P2025" s="251" t="s">
        <v>1617</v>
      </c>
      <c r="Q2025" s="64">
        <v>1</v>
      </c>
      <c r="R2025" s="253"/>
      <c r="S2025" s="253"/>
      <c r="T2025" s="253"/>
      <c r="U2025" s="253"/>
      <c r="V2025" s="253"/>
      <c r="W2025" s="253"/>
      <c r="X2025" s="253"/>
      <c r="Y2025" s="253"/>
      <c r="Z2025" s="253"/>
      <c r="AA2025" s="253"/>
      <c r="AB2025" s="253"/>
      <c r="AC2025" s="253"/>
      <c r="AD2025" s="253"/>
      <c r="AE2025" s="253"/>
      <c r="AF2025" s="64">
        <v>2</v>
      </c>
      <c r="AG2025" s="253"/>
      <c r="AH2025" s="253"/>
      <c r="AI2025" s="253"/>
      <c r="AJ2025" s="253"/>
      <c r="AK2025" s="253"/>
      <c r="AL2025" s="253"/>
      <c r="AM2025" s="253"/>
      <c r="AN2025" s="253"/>
      <c r="AO2025" s="253"/>
      <c r="AP2025" s="253"/>
      <c r="AQ2025" s="253"/>
      <c r="AR2025" s="253"/>
      <c r="AS2025" s="253"/>
      <c r="AT2025" s="253"/>
    </row>
    <row r="2026" spans="1:46" ht="45" customHeight="1" x14ac:dyDescent="0.25">
      <c r="A2026" s="251" t="s">
        <v>1618</v>
      </c>
      <c r="B2026" s="251" t="s">
        <v>1618</v>
      </c>
      <c r="C2026" s="251" t="s">
        <v>1618</v>
      </c>
      <c r="D2026" s="251" t="s">
        <v>1618</v>
      </c>
      <c r="E2026" s="251" t="s">
        <v>1618</v>
      </c>
      <c r="F2026" s="251" t="s">
        <v>1618</v>
      </c>
      <c r="G2026" s="251" t="s">
        <v>1618</v>
      </c>
      <c r="H2026" s="251" t="s">
        <v>1618</v>
      </c>
      <c r="I2026" s="251" t="s">
        <v>1618</v>
      </c>
      <c r="J2026" s="251" t="s">
        <v>1618</v>
      </c>
      <c r="K2026" s="251" t="s">
        <v>1618</v>
      </c>
      <c r="L2026" s="251" t="s">
        <v>1618</v>
      </c>
      <c r="M2026" s="251" t="s">
        <v>1618</v>
      </c>
      <c r="N2026" s="251" t="s">
        <v>1618</v>
      </c>
      <c r="O2026" s="251" t="s">
        <v>1618</v>
      </c>
      <c r="P2026" s="251" t="s">
        <v>1618</v>
      </c>
      <c r="Q2026" s="64">
        <v>1</v>
      </c>
      <c r="R2026" s="253"/>
      <c r="S2026" s="253"/>
      <c r="T2026" s="253"/>
      <c r="U2026" s="253"/>
      <c r="V2026" s="253"/>
      <c r="W2026" s="253"/>
      <c r="X2026" s="253"/>
      <c r="Y2026" s="253"/>
      <c r="Z2026" s="253"/>
      <c r="AA2026" s="253"/>
      <c r="AB2026" s="253"/>
      <c r="AC2026" s="253"/>
      <c r="AD2026" s="253"/>
      <c r="AE2026" s="253"/>
      <c r="AF2026" s="64">
        <v>2</v>
      </c>
      <c r="AG2026" s="253"/>
      <c r="AH2026" s="253"/>
      <c r="AI2026" s="253"/>
      <c r="AJ2026" s="253"/>
      <c r="AK2026" s="253"/>
      <c r="AL2026" s="253"/>
      <c r="AM2026" s="253"/>
      <c r="AN2026" s="253"/>
      <c r="AO2026" s="253"/>
      <c r="AP2026" s="253"/>
      <c r="AQ2026" s="253"/>
      <c r="AR2026" s="253"/>
      <c r="AS2026" s="253"/>
      <c r="AT2026" s="253"/>
    </row>
    <row r="2027" spans="1:46" ht="45" customHeight="1" x14ac:dyDescent="0.25">
      <c r="A2027" s="252" t="s">
        <v>1619</v>
      </c>
      <c r="B2027" s="252" t="s">
        <v>1619</v>
      </c>
      <c r="C2027" s="252" t="s">
        <v>1619</v>
      </c>
      <c r="D2027" s="252" t="s">
        <v>1619</v>
      </c>
      <c r="E2027" s="252" t="s">
        <v>1619</v>
      </c>
      <c r="F2027" s="252" t="s">
        <v>1619</v>
      </c>
      <c r="G2027" s="252" t="s">
        <v>1619</v>
      </c>
      <c r="H2027" s="252" t="s">
        <v>1619</v>
      </c>
      <c r="I2027" s="252" t="s">
        <v>1619</v>
      </c>
      <c r="J2027" s="252" t="s">
        <v>1619</v>
      </c>
      <c r="K2027" s="252" t="s">
        <v>1619</v>
      </c>
      <c r="L2027" s="252" t="s">
        <v>1619</v>
      </c>
      <c r="M2027" s="252" t="s">
        <v>1619</v>
      </c>
      <c r="N2027" s="252" t="s">
        <v>1619</v>
      </c>
      <c r="O2027" s="252" t="s">
        <v>1619</v>
      </c>
      <c r="P2027" s="252" t="s">
        <v>1619</v>
      </c>
      <c r="Q2027" s="64">
        <v>1</v>
      </c>
      <c r="R2027" s="253"/>
      <c r="S2027" s="253"/>
      <c r="T2027" s="253"/>
      <c r="U2027" s="253"/>
      <c r="V2027" s="253"/>
      <c r="W2027" s="253"/>
      <c r="X2027" s="253"/>
      <c r="Y2027" s="253"/>
      <c r="Z2027" s="253"/>
      <c r="AA2027" s="253"/>
      <c r="AB2027" s="253"/>
      <c r="AC2027" s="253"/>
      <c r="AD2027" s="253"/>
      <c r="AE2027" s="253"/>
      <c r="AF2027" s="64">
        <v>2</v>
      </c>
      <c r="AG2027" s="253"/>
      <c r="AH2027" s="253"/>
      <c r="AI2027" s="253"/>
      <c r="AJ2027" s="253"/>
      <c r="AK2027" s="253"/>
      <c r="AL2027" s="253"/>
      <c r="AM2027" s="253"/>
      <c r="AN2027" s="253"/>
      <c r="AO2027" s="253"/>
      <c r="AP2027" s="253"/>
      <c r="AQ2027" s="253"/>
      <c r="AR2027" s="253"/>
      <c r="AS2027" s="253"/>
      <c r="AT2027" s="253"/>
    </row>
    <row r="2028" spans="1:46" ht="45" customHeight="1" x14ac:dyDescent="0.25">
      <c r="A2028" s="252" t="s">
        <v>1620</v>
      </c>
      <c r="B2028" s="252" t="s">
        <v>1620</v>
      </c>
      <c r="C2028" s="252" t="s">
        <v>1620</v>
      </c>
      <c r="D2028" s="252" t="s">
        <v>1620</v>
      </c>
      <c r="E2028" s="252" t="s">
        <v>1620</v>
      </c>
      <c r="F2028" s="252" t="s">
        <v>1620</v>
      </c>
      <c r="G2028" s="252" t="s">
        <v>1620</v>
      </c>
      <c r="H2028" s="252" t="s">
        <v>1620</v>
      </c>
      <c r="I2028" s="252" t="s">
        <v>1620</v>
      </c>
      <c r="J2028" s="252" t="s">
        <v>1620</v>
      </c>
      <c r="K2028" s="252" t="s">
        <v>1620</v>
      </c>
      <c r="L2028" s="252" t="s">
        <v>1620</v>
      </c>
      <c r="M2028" s="252" t="s">
        <v>1620</v>
      </c>
      <c r="N2028" s="252" t="s">
        <v>1620</v>
      </c>
      <c r="O2028" s="252" t="s">
        <v>1620</v>
      </c>
      <c r="P2028" s="252" t="s">
        <v>1620</v>
      </c>
      <c r="Q2028" s="64">
        <v>1</v>
      </c>
      <c r="R2028" s="252"/>
      <c r="S2028" s="252"/>
      <c r="T2028" s="252"/>
      <c r="U2028" s="252"/>
      <c r="V2028" s="252"/>
      <c r="W2028" s="252"/>
      <c r="X2028" s="252"/>
      <c r="Y2028" s="252"/>
      <c r="Z2028" s="252"/>
      <c r="AA2028" s="252"/>
      <c r="AB2028" s="252"/>
      <c r="AC2028" s="252"/>
      <c r="AD2028" s="252"/>
      <c r="AE2028" s="252"/>
      <c r="AF2028" s="64">
        <v>2</v>
      </c>
      <c r="AG2028" s="252"/>
      <c r="AH2028" s="252"/>
      <c r="AI2028" s="252"/>
      <c r="AJ2028" s="252"/>
      <c r="AK2028" s="252"/>
      <c r="AL2028" s="252"/>
      <c r="AM2028" s="252"/>
      <c r="AN2028" s="252"/>
      <c r="AO2028" s="252"/>
      <c r="AP2028" s="252"/>
      <c r="AQ2028" s="252"/>
      <c r="AR2028" s="252"/>
      <c r="AS2028" s="252"/>
      <c r="AT2028" s="252"/>
    </row>
    <row r="2029" spans="1:46" ht="45" customHeight="1" x14ac:dyDescent="0.25">
      <c r="A2029" s="251" t="s">
        <v>1621</v>
      </c>
      <c r="B2029" s="251"/>
      <c r="C2029" s="251"/>
      <c r="D2029" s="251"/>
      <c r="E2029" s="251"/>
      <c r="F2029" s="251"/>
      <c r="G2029" s="251"/>
      <c r="H2029" s="251"/>
      <c r="I2029" s="251"/>
      <c r="J2029" s="251"/>
      <c r="K2029" s="251"/>
      <c r="L2029" s="251"/>
      <c r="M2029" s="251"/>
      <c r="N2029" s="251"/>
      <c r="O2029" s="251"/>
      <c r="P2029" s="251"/>
      <c r="Q2029" s="64">
        <v>1</v>
      </c>
      <c r="R2029" s="252"/>
      <c r="S2029" s="252"/>
      <c r="T2029" s="252"/>
      <c r="U2029" s="252"/>
      <c r="V2029" s="252"/>
      <c r="W2029" s="252"/>
      <c r="X2029" s="252"/>
      <c r="Y2029" s="252"/>
      <c r="Z2029" s="252"/>
      <c r="AA2029" s="252"/>
      <c r="AB2029" s="252"/>
      <c r="AC2029" s="252"/>
      <c r="AD2029" s="252"/>
      <c r="AE2029" s="252"/>
      <c r="AF2029" s="64">
        <v>2</v>
      </c>
      <c r="AG2029" s="252"/>
      <c r="AH2029" s="252"/>
      <c r="AI2029" s="252"/>
      <c r="AJ2029" s="252"/>
      <c r="AK2029" s="252"/>
      <c r="AL2029" s="252"/>
      <c r="AM2029" s="252"/>
      <c r="AN2029" s="252"/>
      <c r="AO2029" s="252"/>
      <c r="AP2029" s="252"/>
      <c r="AQ2029" s="252"/>
      <c r="AR2029" s="252"/>
      <c r="AS2029" s="252"/>
      <c r="AT2029" s="252"/>
    </row>
    <row r="2030" spans="1:46" ht="45" customHeight="1" x14ac:dyDescent="0.25">
      <c r="A2030" s="251" t="s">
        <v>1622</v>
      </c>
      <c r="B2030" s="251" t="s">
        <v>1622</v>
      </c>
      <c r="C2030" s="251" t="s">
        <v>1622</v>
      </c>
      <c r="D2030" s="251" t="s">
        <v>1622</v>
      </c>
      <c r="E2030" s="251" t="s">
        <v>1622</v>
      </c>
      <c r="F2030" s="251" t="s">
        <v>1622</v>
      </c>
      <c r="G2030" s="251" t="s">
        <v>1622</v>
      </c>
      <c r="H2030" s="251" t="s">
        <v>1622</v>
      </c>
      <c r="I2030" s="251" t="s">
        <v>1622</v>
      </c>
      <c r="J2030" s="251" t="s">
        <v>1622</v>
      </c>
      <c r="K2030" s="251" t="s">
        <v>1622</v>
      </c>
      <c r="L2030" s="251" t="s">
        <v>1622</v>
      </c>
      <c r="M2030" s="251" t="s">
        <v>1622</v>
      </c>
      <c r="N2030" s="251" t="s">
        <v>1622</v>
      </c>
      <c r="O2030" s="251" t="s">
        <v>1622</v>
      </c>
      <c r="P2030" s="251" t="s">
        <v>1622</v>
      </c>
      <c r="Q2030" s="64">
        <v>1</v>
      </c>
      <c r="R2030" s="252"/>
      <c r="S2030" s="252"/>
      <c r="T2030" s="252"/>
      <c r="U2030" s="252"/>
      <c r="V2030" s="252"/>
      <c r="W2030" s="252"/>
      <c r="X2030" s="252"/>
      <c r="Y2030" s="252"/>
      <c r="Z2030" s="252"/>
      <c r="AA2030" s="252"/>
      <c r="AB2030" s="252"/>
      <c r="AC2030" s="252"/>
      <c r="AD2030" s="252"/>
      <c r="AE2030" s="252"/>
      <c r="AF2030" s="64">
        <v>2</v>
      </c>
      <c r="AG2030" s="252"/>
      <c r="AH2030" s="252"/>
      <c r="AI2030" s="252"/>
      <c r="AJ2030" s="252"/>
      <c r="AK2030" s="252"/>
      <c r="AL2030" s="252"/>
      <c r="AM2030" s="252"/>
      <c r="AN2030" s="252"/>
      <c r="AO2030" s="252"/>
      <c r="AP2030" s="252"/>
      <c r="AQ2030" s="252"/>
      <c r="AR2030" s="252"/>
      <c r="AS2030" s="252"/>
      <c r="AT2030" s="252"/>
    </row>
    <row r="2031" spans="1:46" ht="45" customHeight="1" x14ac:dyDescent="0.25">
      <c r="A2031" s="251" t="s">
        <v>1623</v>
      </c>
      <c r="B2031" s="251" t="s">
        <v>1623</v>
      </c>
      <c r="C2031" s="251" t="s">
        <v>1623</v>
      </c>
      <c r="D2031" s="251" t="s">
        <v>1623</v>
      </c>
      <c r="E2031" s="251" t="s">
        <v>1623</v>
      </c>
      <c r="F2031" s="251" t="s">
        <v>1623</v>
      </c>
      <c r="G2031" s="251" t="s">
        <v>1623</v>
      </c>
      <c r="H2031" s="251" t="s">
        <v>1623</v>
      </c>
      <c r="I2031" s="251" t="s">
        <v>1623</v>
      </c>
      <c r="J2031" s="251" t="s">
        <v>1623</v>
      </c>
      <c r="K2031" s="251" t="s">
        <v>1623</v>
      </c>
      <c r="L2031" s="251" t="s">
        <v>1623</v>
      </c>
      <c r="M2031" s="251" t="s">
        <v>1623</v>
      </c>
      <c r="N2031" s="251" t="s">
        <v>1623</v>
      </c>
      <c r="O2031" s="251" t="s">
        <v>1623</v>
      </c>
      <c r="P2031" s="251" t="s">
        <v>1623</v>
      </c>
      <c r="Q2031" s="64">
        <v>1</v>
      </c>
      <c r="R2031" s="253"/>
      <c r="S2031" s="253"/>
      <c r="T2031" s="253"/>
      <c r="U2031" s="253"/>
      <c r="V2031" s="253"/>
      <c r="W2031" s="253"/>
      <c r="X2031" s="253"/>
      <c r="Y2031" s="253"/>
      <c r="Z2031" s="253"/>
      <c r="AA2031" s="253"/>
      <c r="AB2031" s="253"/>
      <c r="AC2031" s="253"/>
      <c r="AD2031" s="253"/>
      <c r="AE2031" s="253"/>
      <c r="AF2031" s="64">
        <v>2</v>
      </c>
      <c r="AG2031" s="253"/>
      <c r="AH2031" s="253"/>
      <c r="AI2031" s="253"/>
      <c r="AJ2031" s="253"/>
      <c r="AK2031" s="253"/>
      <c r="AL2031" s="253"/>
      <c r="AM2031" s="253"/>
      <c r="AN2031" s="253"/>
      <c r="AO2031" s="253"/>
      <c r="AP2031" s="253"/>
      <c r="AQ2031" s="253"/>
      <c r="AR2031" s="253"/>
      <c r="AS2031" s="253"/>
      <c r="AT2031" s="253"/>
    </row>
    <row r="2032" spans="1:46" ht="45" customHeight="1" x14ac:dyDescent="0.25">
      <c r="A2032" s="251" t="s">
        <v>1624</v>
      </c>
      <c r="B2032" s="251" t="s">
        <v>1624</v>
      </c>
      <c r="C2032" s="251" t="s">
        <v>1624</v>
      </c>
      <c r="D2032" s="251" t="s">
        <v>1624</v>
      </c>
      <c r="E2032" s="251" t="s">
        <v>1624</v>
      </c>
      <c r="F2032" s="251" t="s">
        <v>1624</v>
      </c>
      <c r="G2032" s="251" t="s">
        <v>1624</v>
      </c>
      <c r="H2032" s="251" t="s">
        <v>1624</v>
      </c>
      <c r="I2032" s="251" t="s">
        <v>1624</v>
      </c>
      <c r="J2032" s="251" t="s">
        <v>1624</v>
      </c>
      <c r="K2032" s="251" t="s">
        <v>1624</v>
      </c>
      <c r="L2032" s="251" t="s">
        <v>1624</v>
      </c>
      <c r="M2032" s="251" t="s">
        <v>1624</v>
      </c>
      <c r="N2032" s="251" t="s">
        <v>1624</v>
      </c>
      <c r="O2032" s="251" t="s">
        <v>1624</v>
      </c>
      <c r="P2032" s="251" t="s">
        <v>1624</v>
      </c>
      <c r="Q2032" s="64">
        <v>1</v>
      </c>
      <c r="R2032" s="253"/>
      <c r="S2032" s="253"/>
      <c r="T2032" s="253"/>
      <c r="U2032" s="253"/>
      <c r="V2032" s="253"/>
      <c r="W2032" s="253"/>
      <c r="X2032" s="253"/>
      <c r="Y2032" s="253"/>
      <c r="Z2032" s="253"/>
      <c r="AA2032" s="253"/>
      <c r="AB2032" s="253"/>
      <c r="AC2032" s="253"/>
      <c r="AD2032" s="253"/>
      <c r="AE2032" s="253"/>
      <c r="AF2032" s="64">
        <v>2</v>
      </c>
      <c r="AG2032" s="253"/>
      <c r="AH2032" s="253"/>
      <c r="AI2032" s="253"/>
      <c r="AJ2032" s="253"/>
      <c r="AK2032" s="253"/>
      <c r="AL2032" s="253"/>
      <c r="AM2032" s="253"/>
      <c r="AN2032" s="253"/>
      <c r="AO2032" s="253"/>
      <c r="AP2032" s="253"/>
      <c r="AQ2032" s="253"/>
      <c r="AR2032" s="253"/>
      <c r="AS2032" s="253"/>
      <c r="AT2032" s="253"/>
    </row>
    <row r="2033" spans="1:46" ht="45" customHeight="1" x14ac:dyDescent="0.25">
      <c r="A2033" s="251" t="s">
        <v>1625</v>
      </c>
      <c r="B2033" s="251" t="s">
        <v>1625</v>
      </c>
      <c r="C2033" s="251" t="s">
        <v>1625</v>
      </c>
      <c r="D2033" s="251" t="s">
        <v>1625</v>
      </c>
      <c r="E2033" s="251" t="s">
        <v>1625</v>
      </c>
      <c r="F2033" s="251" t="s">
        <v>1625</v>
      </c>
      <c r="G2033" s="251" t="s">
        <v>1625</v>
      </c>
      <c r="H2033" s="251" t="s">
        <v>1625</v>
      </c>
      <c r="I2033" s="251" t="s">
        <v>1625</v>
      </c>
      <c r="J2033" s="251" t="s">
        <v>1625</v>
      </c>
      <c r="K2033" s="251" t="s">
        <v>1625</v>
      </c>
      <c r="L2033" s="251" t="s">
        <v>1625</v>
      </c>
      <c r="M2033" s="251" t="s">
        <v>1625</v>
      </c>
      <c r="N2033" s="251" t="s">
        <v>1625</v>
      </c>
      <c r="O2033" s="251" t="s">
        <v>1625</v>
      </c>
      <c r="P2033" s="251" t="s">
        <v>1625</v>
      </c>
      <c r="Q2033" s="64">
        <v>1</v>
      </c>
      <c r="R2033" s="253"/>
      <c r="S2033" s="253"/>
      <c r="T2033" s="253"/>
      <c r="U2033" s="253"/>
      <c r="V2033" s="253"/>
      <c r="W2033" s="253"/>
      <c r="X2033" s="253"/>
      <c r="Y2033" s="253"/>
      <c r="Z2033" s="253"/>
      <c r="AA2033" s="253"/>
      <c r="AB2033" s="253"/>
      <c r="AC2033" s="253"/>
      <c r="AD2033" s="253"/>
      <c r="AE2033" s="253"/>
      <c r="AF2033" s="64">
        <v>2</v>
      </c>
      <c r="AG2033" s="253"/>
      <c r="AH2033" s="253"/>
      <c r="AI2033" s="253"/>
      <c r="AJ2033" s="253"/>
      <c r="AK2033" s="253"/>
      <c r="AL2033" s="253"/>
      <c r="AM2033" s="253"/>
      <c r="AN2033" s="253"/>
      <c r="AO2033" s="253"/>
      <c r="AP2033" s="253"/>
      <c r="AQ2033" s="253"/>
      <c r="AR2033" s="253"/>
      <c r="AS2033" s="253"/>
      <c r="AT2033" s="253"/>
    </row>
    <row r="2034" spans="1:46" ht="45" customHeight="1" x14ac:dyDescent="0.25">
      <c r="A2034" s="252" t="s">
        <v>1626</v>
      </c>
      <c r="B2034" s="252" t="s">
        <v>1626</v>
      </c>
      <c r="C2034" s="252" t="s">
        <v>1626</v>
      </c>
      <c r="D2034" s="252" t="s">
        <v>1626</v>
      </c>
      <c r="E2034" s="252" t="s">
        <v>1626</v>
      </c>
      <c r="F2034" s="252" t="s">
        <v>1626</v>
      </c>
      <c r="G2034" s="252" t="s">
        <v>1626</v>
      </c>
      <c r="H2034" s="252" t="s">
        <v>1626</v>
      </c>
      <c r="I2034" s="252" t="s">
        <v>1626</v>
      </c>
      <c r="J2034" s="252" t="s">
        <v>1626</v>
      </c>
      <c r="K2034" s="252" t="s">
        <v>1626</v>
      </c>
      <c r="L2034" s="252" t="s">
        <v>1626</v>
      </c>
      <c r="M2034" s="252" t="s">
        <v>1626</v>
      </c>
      <c r="N2034" s="252" t="s">
        <v>1626</v>
      </c>
      <c r="O2034" s="252" t="s">
        <v>1626</v>
      </c>
      <c r="P2034" s="252" t="s">
        <v>1626</v>
      </c>
      <c r="Q2034" s="64">
        <v>1</v>
      </c>
      <c r="R2034" s="253"/>
      <c r="S2034" s="253"/>
      <c r="T2034" s="253"/>
      <c r="U2034" s="253"/>
      <c r="V2034" s="253"/>
      <c r="W2034" s="253"/>
      <c r="X2034" s="253"/>
      <c r="Y2034" s="253"/>
      <c r="Z2034" s="253"/>
      <c r="AA2034" s="253"/>
      <c r="AB2034" s="253"/>
      <c r="AC2034" s="253"/>
      <c r="AD2034" s="253"/>
      <c r="AE2034" s="253"/>
      <c r="AF2034" s="64">
        <v>2</v>
      </c>
      <c r="AG2034" s="253"/>
      <c r="AH2034" s="253"/>
      <c r="AI2034" s="253"/>
      <c r="AJ2034" s="253"/>
      <c r="AK2034" s="253"/>
      <c r="AL2034" s="253"/>
      <c r="AM2034" s="253"/>
      <c r="AN2034" s="253"/>
      <c r="AO2034" s="253"/>
      <c r="AP2034" s="253"/>
      <c r="AQ2034" s="253"/>
      <c r="AR2034" s="253"/>
      <c r="AS2034" s="253"/>
      <c r="AT2034" s="253"/>
    </row>
    <row r="2035" spans="1:46" ht="45" customHeight="1" x14ac:dyDescent="0.25">
      <c r="A2035" s="252" t="s">
        <v>1627</v>
      </c>
      <c r="B2035" s="252" t="s">
        <v>1627</v>
      </c>
      <c r="C2035" s="252" t="s">
        <v>1627</v>
      </c>
      <c r="D2035" s="252" t="s">
        <v>1627</v>
      </c>
      <c r="E2035" s="252" t="s">
        <v>1627</v>
      </c>
      <c r="F2035" s="252" t="s">
        <v>1627</v>
      </c>
      <c r="G2035" s="252" t="s">
        <v>1627</v>
      </c>
      <c r="H2035" s="252" t="s">
        <v>1627</v>
      </c>
      <c r="I2035" s="252" t="s">
        <v>1627</v>
      </c>
      <c r="J2035" s="252" t="s">
        <v>1627</v>
      </c>
      <c r="K2035" s="252" t="s">
        <v>1627</v>
      </c>
      <c r="L2035" s="252" t="s">
        <v>1627</v>
      </c>
      <c r="M2035" s="252" t="s">
        <v>1627</v>
      </c>
      <c r="N2035" s="252" t="s">
        <v>1627</v>
      </c>
      <c r="O2035" s="252" t="s">
        <v>1627</v>
      </c>
      <c r="P2035" s="252" t="s">
        <v>1627</v>
      </c>
      <c r="Q2035" s="64">
        <v>1</v>
      </c>
      <c r="R2035" s="252"/>
      <c r="S2035" s="252"/>
      <c r="T2035" s="252"/>
      <c r="U2035" s="252"/>
      <c r="V2035" s="252"/>
      <c r="W2035" s="252"/>
      <c r="X2035" s="252"/>
      <c r="Y2035" s="252"/>
      <c r="Z2035" s="252"/>
      <c r="AA2035" s="252"/>
      <c r="AB2035" s="252"/>
      <c r="AC2035" s="252"/>
      <c r="AD2035" s="252"/>
      <c r="AE2035" s="252"/>
      <c r="AF2035" s="64">
        <v>2</v>
      </c>
      <c r="AG2035" s="252"/>
      <c r="AH2035" s="252"/>
      <c r="AI2035" s="252"/>
      <c r="AJ2035" s="252"/>
      <c r="AK2035" s="252"/>
      <c r="AL2035" s="252"/>
      <c r="AM2035" s="252"/>
      <c r="AN2035" s="252"/>
      <c r="AO2035" s="252"/>
      <c r="AP2035" s="252"/>
      <c r="AQ2035" s="252"/>
      <c r="AR2035" s="252"/>
      <c r="AS2035" s="252"/>
      <c r="AT2035" s="252"/>
    </row>
    <row r="2036" spans="1:46" ht="45" customHeight="1" x14ac:dyDescent="0.25">
      <c r="A2036" s="251" t="s">
        <v>1628</v>
      </c>
      <c r="B2036" s="251" t="s">
        <v>1628</v>
      </c>
      <c r="C2036" s="251" t="s">
        <v>1628</v>
      </c>
      <c r="D2036" s="251" t="s">
        <v>1628</v>
      </c>
      <c r="E2036" s="251" t="s">
        <v>1628</v>
      </c>
      <c r="F2036" s="251" t="s">
        <v>1628</v>
      </c>
      <c r="G2036" s="251" t="s">
        <v>1628</v>
      </c>
      <c r="H2036" s="251" t="s">
        <v>1628</v>
      </c>
      <c r="I2036" s="251" t="s">
        <v>1628</v>
      </c>
      <c r="J2036" s="251" t="s">
        <v>1628</v>
      </c>
      <c r="K2036" s="251" t="s">
        <v>1628</v>
      </c>
      <c r="L2036" s="251" t="s">
        <v>1628</v>
      </c>
      <c r="M2036" s="251" t="s">
        <v>1628</v>
      </c>
      <c r="N2036" s="251" t="s">
        <v>1628</v>
      </c>
      <c r="O2036" s="251" t="s">
        <v>1628</v>
      </c>
      <c r="P2036" s="251" t="s">
        <v>1628</v>
      </c>
      <c r="Q2036" s="64">
        <v>1</v>
      </c>
      <c r="R2036" s="252"/>
      <c r="S2036" s="252"/>
      <c r="T2036" s="252"/>
      <c r="U2036" s="252"/>
      <c r="V2036" s="252"/>
      <c r="W2036" s="252"/>
      <c r="X2036" s="252"/>
      <c r="Y2036" s="252"/>
      <c r="Z2036" s="252"/>
      <c r="AA2036" s="252"/>
      <c r="AB2036" s="252"/>
      <c r="AC2036" s="252"/>
      <c r="AD2036" s="252"/>
      <c r="AE2036" s="252"/>
      <c r="AF2036" s="64">
        <v>2</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203</v>
      </c>
      <c r="B2038" s="254"/>
      <c r="C2038" s="254"/>
      <c r="D2038" s="254"/>
      <c r="E2038" s="254"/>
      <c r="F2038" s="254"/>
      <c r="G2038" s="254"/>
      <c r="H2038" s="254"/>
      <c r="I2038" s="254"/>
      <c r="J2038" s="254"/>
      <c r="K2038" s="254"/>
      <c r="L2038" s="254"/>
      <c r="M2038" s="254"/>
      <c r="N2038" s="254"/>
      <c r="O2038" s="254"/>
      <c r="P2038" s="254"/>
      <c r="Q2038" s="66" t="s">
        <v>194</v>
      </c>
      <c r="R2038" s="255" t="s">
        <v>195</v>
      </c>
      <c r="S2038" s="255"/>
      <c r="T2038" s="255"/>
      <c r="U2038" s="255"/>
      <c r="V2038" s="255"/>
      <c r="W2038" s="255"/>
      <c r="X2038" s="255"/>
      <c r="Y2038" s="255"/>
      <c r="Z2038" s="255"/>
      <c r="AA2038" s="255"/>
      <c r="AB2038" s="255"/>
      <c r="AC2038" s="255"/>
      <c r="AD2038" s="255"/>
      <c r="AE2038" s="255"/>
      <c r="AF2038" s="67" t="s">
        <v>194</v>
      </c>
      <c r="AG2038" s="256" t="s">
        <v>8</v>
      </c>
      <c r="AH2038" s="256"/>
      <c r="AI2038" s="256"/>
      <c r="AJ2038" s="256"/>
      <c r="AK2038" s="256"/>
      <c r="AL2038" s="256"/>
      <c r="AM2038" s="256"/>
      <c r="AN2038" s="256"/>
      <c r="AO2038" s="256"/>
      <c r="AP2038" s="256"/>
      <c r="AQ2038" s="256"/>
      <c r="AR2038" s="256"/>
      <c r="AS2038" s="256"/>
      <c r="AT2038" s="256"/>
    </row>
    <row r="2039" spans="1:46" ht="45" customHeight="1" x14ac:dyDescent="0.25">
      <c r="A2039" s="251" t="s">
        <v>1141</v>
      </c>
      <c r="B2039" s="251" t="s">
        <v>1141</v>
      </c>
      <c r="C2039" s="251" t="s">
        <v>1141</v>
      </c>
      <c r="D2039" s="251" t="s">
        <v>1141</v>
      </c>
      <c r="E2039" s="251" t="s">
        <v>1141</v>
      </c>
      <c r="F2039" s="251" t="s">
        <v>1141</v>
      </c>
      <c r="G2039" s="251" t="s">
        <v>1141</v>
      </c>
      <c r="H2039" s="251" t="s">
        <v>1141</v>
      </c>
      <c r="I2039" s="251" t="s">
        <v>1141</v>
      </c>
      <c r="J2039" s="251" t="s">
        <v>1141</v>
      </c>
      <c r="K2039" s="251" t="s">
        <v>1141</v>
      </c>
      <c r="L2039" s="251" t="s">
        <v>1141</v>
      </c>
      <c r="M2039" s="251" t="s">
        <v>1141</v>
      </c>
      <c r="N2039" s="251" t="s">
        <v>1141</v>
      </c>
      <c r="O2039" s="251" t="s">
        <v>1141</v>
      </c>
      <c r="P2039" s="251" t="s">
        <v>1141</v>
      </c>
      <c r="Q2039" s="64">
        <v>1</v>
      </c>
      <c r="R2039" s="252"/>
      <c r="S2039" s="252"/>
      <c r="T2039" s="252"/>
      <c r="U2039" s="252"/>
      <c r="V2039" s="252"/>
      <c r="W2039" s="252"/>
      <c r="X2039" s="252"/>
      <c r="Y2039" s="252"/>
      <c r="Z2039" s="252"/>
      <c r="AA2039" s="252"/>
      <c r="AB2039" s="252"/>
      <c r="AC2039" s="252"/>
      <c r="AD2039" s="252"/>
      <c r="AE2039" s="252"/>
      <c r="AF2039" s="64">
        <v>2</v>
      </c>
      <c r="AG2039" s="252"/>
      <c r="AH2039" s="252"/>
      <c r="AI2039" s="252"/>
      <c r="AJ2039" s="252"/>
      <c r="AK2039" s="252"/>
      <c r="AL2039" s="252"/>
      <c r="AM2039" s="252"/>
      <c r="AN2039" s="252"/>
      <c r="AO2039" s="252"/>
      <c r="AP2039" s="252"/>
      <c r="AQ2039" s="252"/>
      <c r="AR2039" s="252"/>
      <c r="AS2039" s="252"/>
      <c r="AT2039" s="252"/>
    </row>
    <row r="2040" spans="1:46" ht="45" customHeight="1" x14ac:dyDescent="0.25">
      <c r="A2040" s="251" t="s">
        <v>1142</v>
      </c>
      <c r="B2040" s="251" t="s">
        <v>1142</v>
      </c>
      <c r="C2040" s="251" t="s">
        <v>1142</v>
      </c>
      <c r="D2040" s="251" t="s">
        <v>1142</v>
      </c>
      <c r="E2040" s="251" t="s">
        <v>1142</v>
      </c>
      <c r="F2040" s="251" t="s">
        <v>1142</v>
      </c>
      <c r="G2040" s="251" t="s">
        <v>1142</v>
      </c>
      <c r="H2040" s="251" t="s">
        <v>1142</v>
      </c>
      <c r="I2040" s="251" t="s">
        <v>1142</v>
      </c>
      <c r="J2040" s="251" t="s">
        <v>1142</v>
      </c>
      <c r="K2040" s="251" t="s">
        <v>1142</v>
      </c>
      <c r="L2040" s="251" t="s">
        <v>1142</v>
      </c>
      <c r="M2040" s="251" t="s">
        <v>1142</v>
      </c>
      <c r="N2040" s="251" t="s">
        <v>1142</v>
      </c>
      <c r="O2040" s="251" t="s">
        <v>1142</v>
      </c>
      <c r="P2040" s="251" t="s">
        <v>1142</v>
      </c>
      <c r="Q2040" s="64">
        <v>1</v>
      </c>
      <c r="R2040" s="253"/>
      <c r="S2040" s="253"/>
      <c r="T2040" s="253"/>
      <c r="U2040" s="253"/>
      <c r="V2040" s="253"/>
      <c r="W2040" s="253"/>
      <c r="X2040" s="253"/>
      <c r="Y2040" s="253"/>
      <c r="Z2040" s="253"/>
      <c r="AA2040" s="253"/>
      <c r="AB2040" s="253"/>
      <c r="AC2040" s="253"/>
      <c r="AD2040" s="253"/>
      <c r="AE2040" s="253"/>
      <c r="AF2040" s="64">
        <v>2</v>
      </c>
      <c r="AG2040" s="253"/>
      <c r="AH2040" s="253"/>
      <c r="AI2040" s="253"/>
      <c r="AJ2040" s="253"/>
      <c r="AK2040" s="253"/>
      <c r="AL2040" s="253"/>
      <c r="AM2040" s="253"/>
      <c r="AN2040" s="253"/>
      <c r="AO2040" s="253"/>
      <c r="AP2040" s="253"/>
      <c r="AQ2040" s="253"/>
      <c r="AR2040" s="253"/>
      <c r="AS2040" s="253"/>
      <c r="AT2040" s="253"/>
    </row>
    <row r="2041" spans="1:46" ht="45" customHeight="1" x14ac:dyDescent="0.25">
      <c r="A2041" s="251" t="s">
        <v>1143</v>
      </c>
      <c r="B2041" s="251" t="s">
        <v>1143</v>
      </c>
      <c r="C2041" s="251" t="s">
        <v>1143</v>
      </c>
      <c r="D2041" s="251" t="s">
        <v>1143</v>
      </c>
      <c r="E2041" s="251" t="s">
        <v>1143</v>
      </c>
      <c r="F2041" s="251" t="s">
        <v>1143</v>
      </c>
      <c r="G2041" s="251" t="s">
        <v>1143</v>
      </c>
      <c r="H2041" s="251" t="s">
        <v>1143</v>
      </c>
      <c r="I2041" s="251" t="s">
        <v>1143</v>
      </c>
      <c r="J2041" s="251" t="s">
        <v>1143</v>
      </c>
      <c r="K2041" s="251" t="s">
        <v>1143</v>
      </c>
      <c r="L2041" s="251" t="s">
        <v>1143</v>
      </c>
      <c r="M2041" s="251" t="s">
        <v>1143</v>
      </c>
      <c r="N2041" s="251" t="s">
        <v>1143</v>
      </c>
      <c r="O2041" s="251" t="s">
        <v>1143</v>
      </c>
      <c r="P2041" s="251" t="s">
        <v>1143</v>
      </c>
      <c r="Q2041" s="64">
        <v>1</v>
      </c>
      <c r="R2041" s="252"/>
      <c r="S2041" s="252"/>
      <c r="T2041" s="252"/>
      <c r="U2041" s="252"/>
      <c r="V2041" s="252"/>
      <c r="W2041" s="252"/>
      <c r="X2041" s="252"/>
      <c r="Y2041" s="252"/>
      <c r="Z2041" s="252"/>
      <c r="AA2041" s="252"/>
      <c r="AB2041" s="252"/>
      <c r="AC2041" s="252"/>
      <c r="AD2041" s="252"/>
      <c r="AE2041" s="252"/>
      <c r="AF2041" s="64">
        <v>2</v>
      </c>
      <c r="AG2041" s="252"/>
      <c r="AH2041" s="252"/>
      <c r="AI2041" s="252"/>
      <c r="AJ2041" s="252"/>
      <c r="AK2041" s="252"/>
      <c r="AL2041" s="252"/>
      <c r="AM2041" s="252"/>
      <c r="AN2041" s="252"/>
      <c r="AO2041" s="252"/>
      <c r="AP2041" s="252"/>
      <c r="AQ2041" s="252"/>
      <c r="AR2041" s="252"/>
      <c r="AS2041" s="252"/>
      <c r="AT2041" s="252"/>
    </row>
    <row r="2042" spans="1:46" ht="45" customHeight="1" x14ac:dyDescent="0.25">
      <c r="A2042" s="251" t="s">
        <v>1144</v>
      </c>
      <c r="B2042" s="251" t="s">
        <v>1144</v>
      </c>
      <c r="C2042" s="251" t="s">
        <v>1144</v>
      </c>
      <c r="D2042" s="251" t="s">
        <v>1144</v>
      </c>
      <c r="E2042" s="251" t="s">
        <v>1144</v>
      </c>
      <c r="F2042" s="251" t="s">
        <v>1144</v>
      </c>
      <c r="G2042" s="251" t="s">
        <v>1144</v>
      </c>
      <c r="H2042" s="251" t="s">
        <v>1144</v>
      </c>
      <c r="I2042" s="251" t="s">
        <v>1144</v>
      </c>
      <c r="J2042" s="251" t="s">
        <v>1144</v>
      </c>
      <c r="K2042" s="251" t="s">
        <v>1144</v>
      </c>
      <c r="L2042" s="251" t="s">
        <v>1144</v>
      </c>
      <c r="M2042" s="251" t="s">
        <v>1144</v>
      </c>
      <c r="N2042" s="251" t="s">
        <v>1144</v>
      </c>
      <c r="O2042" s="251" t="s">
        <v>1144</v>
      </c>
      <c r="P2042" s="251" t="s">
        <v>1144</v>
      </c>
      <c r="Q2042" s="64">
        <v>1</v>
      </c>
      <c r="R2042" s="252"/>
      <c r="S2042" s="252"/>
      <c r="T2042" s="252"/>
      <c r="U2042" s="252"/>
      <c r="V2042" s="252"/>
      <c r="W2042" s="252"/>
      <c r="X2042" s="252"/>
      <c r="Y2042" s="252"/>
      <c r="Z2042" s="252"/>
      <c r="AA2042" s="252"/>
      <c r="AB2042" s="252"/>
      <c r="AC2042" s="252"/>
      <c r="AD2042" s="252"/>
      <c r="AE2042" s="252"/>
      <c r="AF2042" s="64">
        <v>2</v>
      </c>
      <c r="AG2042" s="252"/>
      <c r="AH2042" s="252"/>
      <c r="AI2042" s="252"/>
      <c r="AJ2042" s="252"/>
      <c r="AK2042" s="252"/>
      <c r="AL2042" s="252"/>
      <c r="AM2042" s="252"/>
      <c r="AN2042" s="252"/>
      <c r="AO2042" s="252"/>
      <c r="AP2042" s="252"/>
      <c r="AQ2042" s="252"/>
      <c r="AR2042" s="252"/>
      <c r="AS2042" s="252"/>
      <c r="AT2042" s="252"/>
    </row>
    <row r="2043" spans="1:46" ht="45" customHeight="1" x14ac:dyDescent="0.25">
      <c r="A2043" s="251" t="s">
        <v>1629</v>
      </c>
      <c r="B2043" s="251" t="s">
        <v>1629</v>
      </c>
      <c r="C2043" s="251" t="s">
        <v>1629</v>
      </c>
      <c r="D2043" s="251" t="s">
        <v>1629</v>
      </c>
      <c r="E2043" s="251" t="s">
        <v>1629</v>
      </c>
      <c r="F2043" s="251" t="s">
        <v>1629</v>
      </c>
      <c r="G2043" s="251" t="s">
        <v>1629</v>
      </c>
      <c r="H2043" s="251" t="s">
        <v>1629</v>
      </c>
      <c r="I2043" s="251" t="s">
        <v>1629</v>
      </c>
      <c r="J2043" s="251" t="s">
        <v>1629</v>
      </c>
      <c r="K2043" s="251" t="s">
        <v>1629</v>
      </c>
      <c r="L2043" s="251" t="s">
        <v>1629</v>
      </c>
      <c r="M2043" s="251" t="s">
        <v>1629</v>
      </c>
      <c r="N2043" s="251" t="s">
        <v>1629</v>
      </c>
      <c r="O2043" s="251" t="s">
        <v>1629</v>
      </c>
      <c r="P2043" s="251" t="s">
        <v>1629</v>
      </c>
      <c r="Q2043" s="64">
        <v>1</v>
      </c>
      <c r="R2043" s="252"/>
      <c r="S2043" s="252"/>
      <c r="T2043" s="252"/>
      <c r="U2043" s="252"/>
      <c r="V2043" s="252"/>
      <c r="W2043" s="252"/>
      <c r="X2043" s="252"/>
      <c r="Y2043" s="252"/>
      <c r="Z2043" s="252"/>
      <c r="AA2043" s="252"/>
      <c r="AB2043" s="252"/>
      <c r="AC2043" s="252"/>
      <c r="AD2043" s="252"/>
      <c r="AE2043" s="252"/>
      <c r="AF2043" s="64">
        <v>2</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1630</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191</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1572</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171</v>
      </c>
      <c r="B2051" s="257"/>
      <c r="C2051" s="257"/>
      <c r="D2051" s="257"/>
      <c r="E2051" s="257"/>
      <c r="F2051" s="257"/>
      <c r="G2051" s="257"/>
      <c r="H2051" s="257"/>
      <c r="I2051" s="257"/>
      <c r="J2051" s="257"/>
      <c r="K2051" s="257"/>
      <c r="L2051" s="257"/>
      <c r="M2051" s="257"/>
      <c r="N2051" s="257"/>
      <c r="O2051" s="257"/>
      <c r="P2051" s="257"/>
      <c r="Q2051" s="62" t="s">
        <v>194</v>
      </c>
      <c r="R2051" s="258" t="s">
        <v>195</v>
      </c>
      <c r="S2051" s="258"/>
      <c r="T2051" s="258"/>
      <c r="U2051" s="258"/>
      <c r="V2051" s="258"/>
      <c r="W2051" s="258"/>
      <c r="X2051" s="258"/>
      <c r="Y2051" s="258"/>
      <c r="Z2051" s="258"/>
      <c r="AA2051" s="258"/>
      <c r="AB2051" s="258"/>
      <c r="AC2051" s="258"/>
      <c r="AD2051" s="258"/>
      <c r="AE2051" s="258"/>
      <c r="AF2051" s="63" t="s">
        <v>194</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1045</v>
      </c>
      <c r="B2052" s="251" t="s">
        <v>1045</v>
      </c>
      <c r="C2052" s="251" t="s">
        <v>1045</v>
      </c>
      <c r="D2052" s="251" t="s">
        <v>1045</v>
      </c>
      <c r="E2052" s="251" t="s">
        <v>1045</v>
      </c>
      <c r="F2052" s="251" t="s">
        <v>1045</v>
      </c>
      <c r="G2052" s="251" t="s">
        <v>1045</v>
      </c>
      <c r="H2052" s="251" t="s">
        <v>1045</v>
      </c>
      <c r="I2052" s="251" t="s">
        <v>1045</v>
      </c>
      <c r="J2052" s="251" t="s">
        <v>1045</v>
      </c>
      <c r="K2052" s="251" t="s">
        <v>1045</v>
      </c>
      <c r="L2052" s="251" t="s">
        <v>1045</v>
      </c>
      <c r="M2052" s="251" t="s">
        <v>1045</v>
      </c>
      <c r="N2052" s="251" t="s">
        <v>1045</v>
      </c>
      <c r="O2052" s="251" t="s">
        <v>1045</v>
      </c>
      <c r="P2052" s="251" t="s">
        <v>1045</v>
      </c>
      <c r="Q2052" s="64">
        <v>3</v>
      </c>
      <c r="R2052" s="252" t="s">
        <v>1392</v>
      </c>
      <c r="S2052" s="252"/>
      <c r="T2052" s="252"/>
      <c r="U2052" s="252"/>
      <c r="V2052" s="252"/>
      <c r="W2052" s="252"/>
      <c r="X2052" s="252"/>
      <c r="Y2052" s="252"/>
      <c r="Z2052" s="252"/>
      <c r="AA2052" s="252"/>
      <c r="AB2052" s="252"/>
      <c r="AC2052" s="252"/>
      <c r="AD2052" s="252"/>
      <c r="AE2052" s="252"/>
      <c r="AF2052" s="64">
        <v>3</v>
      </c>
      <c r="AG2052" s="252" t="s">
        <v>1392</v>
      </c>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1047</v>
      </c>
      <c r="B2053" s="251" t="s">
        <v>1047</v>
      </c>
      <c r="C2053" s="251" t="s">
        <v>1047</v>
      </c>
      <c r="D2053" s="251" t="s">
        <v>1047</v>
      </c>
      <c r="E2053" s="251" t="s">
        <v>1047</v>
      </c>
      <c r="F2053" s="251" t="s">
        <v>1047</v>
      </c>
      <c r="G2053" s="251" t="s">
        <v>1047</v>
      </c>
      <c r="H2053" s="251" t="s">
        <v>1047</v>
      </c>
      <c r="I2053" s="251" t="s">
        <v>1047</v>
      </c>
      <c r="J2053" s="251" t="s">
        <v>1047</v>
      </c>
      <c r="K2053" s="251" t="s">
        <v>1047</v>
      </c>
      <c r="L2053" s="251" t="s">
        <v>1047</v>
      </c>
      <c r="M2053" s="251" t="s">
        <v>1047</v>
      </c>
      <c r="N2053" s="251" t="s">
        <v>1047</v>
      </c>
      <c r="O2053" s="251" t="s">
        <v>1047</v>
      </c>
      <c r="P2053" s="251" t="s">
        <v>1047</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1631</v>
      </c>
      <c r="B2054" s="251" t="s">
        <v>1631</v>
      </c>
      <c r="C2054" s="251" t="s">
        <v>1631</v>
      </c>
      <c r="D2054" s="251" t="s">
        <v>1631</v>
      </c>
      <c r="E2054" s="251" t="s">
        <v>1631</v>
      </c>
      <c r="F2054" s="251" t="s">
        <v>1631</v>
      </c>
      <c r="G2054" s="251" t="s">
        <v>1631</v>
      </c>
      <c r="H2054" s="251" t="s">
        <v>1631</v>
      </c>
      <c r="I2054" s="251" t="s">
        <v>1631</v>
      </c>
      <c r="J2054" s="251" t="s">
        <v>1631</v>
      </c>
      <c r="K2054" s="251" t="s">
        <v>1631</v>
      </c>
      <c r="L2054" s="251" t="s">
        <v>1631</v>
      </c>
      <c r="M2054" s="251" t="s">
        <v>1631</v>
      </c>
      <c r="N2054" s="251" t="s">
        <v>1631</v>
      </c>
      <c r="O2054" s="251" t="s">
        <v>1631</v>
      </c>
      <c r="P2054" s="251" t="s">
        <v>1631</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1632</v>
      </c>
      <c r="B2055" s="251" t="s">
        <v>1632</v>
      </c>
      <c r="C2055" s="251" t="s">
        <v>1632</v>
      </c>
      <c r="D2055" s="251" t="s">
        <v>1632</v>
      </c>
      <c r="E2055" s="251" t="s">
        <v>1632</v>
      </c>
      <c r="F2055" s="251" t="s">
        <v>1632</v>
      </c>
      <c r="G2055" s="251" t="s">
        <v>1632</v>
      </c>
      <c r="H2055" s="251" t="s">
        <v>1632</v>
      </c>
      <c r="I2055" s="251" t="s">
        <v>1632</v>
      </c>
      <c r="J2055" s="251" t="s">
        <v>1632</v>
      </c>
      <c r="K2055" s="251" t="s">
        <v>1632</v>
      </c>
      <c r="L2055" s="251" t="s">
        <v>1632</v>
      </c>
      <c r="M2055" s="251" t="s">
        <v>1632</v>
      </c>
      <c r="N2055" s="251" t="s">
        <v>1632</v>
      </c>
      <c r="O2055" s="251" t="s">
        <v>1632</v>
      </c>
      <c r="P2055" s="251" t="s">
        <v>1632</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1633</v>
      </c>
      <c r="B2056" s="252" t="s">
        <v>1633</v>
      </c>
      <c r="C2056" s="252" t="s">
        <v>1633</v>
      </c>
      <c r="D2056" s="252" t="s">
        <v>1633</v>
      </c>
      <c r="E2056" s="252" t="s">
        <v>1633</v>
      </c>
      <c r="F2056" s="252" t="s">
        <v>1633</v>
      </c>
      <c r="G2056" s="252" t="s">
        <v>1633</v>
      </c>
      <c r="H2056" s="252" t="s">
        <v>1633</v>
      </c>
      <c r="I2056" s="252" t="s">
        <v>1633</v>
      </c>
      <c r="J2056" s="252" t="s">
        <v>1633</v>
      </c>
      <c r="K2056" s="252" t="s">
        <v>1633</v>
      </c>
      <c r="L2056" s="252" t="s">
        <v>1633</v>
      </c>
      <c r="M2056" s="252" t="s">
        <v>1633</v>
      </c>
      <c r="N2056" s="252" t="s">
        <v>1633</v>
      </c>
      <c r="O2056" s="252" t="s">
        <v>1633</v>
      </c>
      <c r="P2056" s="252" t="s">
        <v>1633</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1634</v>
      </c>
      <c r="B2057" s="252" t="s">
        <v>1634</v>
      </c>
      <c r="C2057" s="252" t="s">
        <v>1634</v>
      </c>
      <c r="D2057" s="252" t="s">
        <v>1634</v>
      </c>
      <c r="E2057" s="252" t="s">
        <v>1634</v>
      </c>
      <c r="F2057" s="252" t="s">
        <v>1634</v>
      </c>
      <c r="G2057" s="252" t="s">
        <v>1634</v>
      </c>
      <c r="H2057" s="252" t="s">
        <v>1634</v>
      </c>
      <c r="I2057" s="252" t="s">
        <v>1634</v>
      </c>
      <c r="J2057" s="252" t="s">
        <v>1634</v>
      </c>
      <c r="K2057" s="252" t="s">
        <v>1634</v>
      </c>
      <c r="L2057" s="252" t="s">
        <v>1634</v>
      </c>
      <c r="M2057" s="252" t="s">
        <v>1634</v>
      </c>
      <c r="N2057" s="252" t="s">
        <v>1634</v>
      </c>
      <c r="O2057" s="252" t="s">
        <v>1634</v>
      </c>
      <c r="P2057" s="252" t="s">
        <v>1634</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1635</v>
      </c>
      <c r="B2058" s="251" t="s">
        <v>1635</v>
      </c>
      <c r="C2058" s="251" t="s">
        <v>1635</v>
      </c>
      <c r="D2058" s="251" t="s">
        <v>1635</v>
      </c>
      <c r="E2058" s="251" t="s">
        <v>1635</v>
      </c>
      <c r="F2058" s="251" t="s">
        <v>1635</v>
      </c>
      <c r="G2058" s="251" t="s">
        <v>1635</v>
      </c>
      <c r="H2058" s="251" t="s">
        <v>1635</v>
      </c>
      <c r="I2058" s="251" t="s">
        <v>1635</v>
      </c>
      <c r="J2058" s="251" t="s">
        <v>1635</v>
      </c>
      <c r="K2058" s="251" t="s">
        <v>1635</v>
      </c>
      <c r="L2058" s="251" t="s">
        <v>1635</v>
      </c>
      <c r="M2058" s="251" t="s">
        <v>1635</v>
      </c>
      <c r="N2058" s="251" t="s">
        <v>1635</v>
      </c>
      <c r="O2058" s="251" t="s">
        <v>1635</v>
      </c>
      <c r="P2058" s="251" t="s">
        <v>1635</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1636</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1637</v>
      </c>
      <c r="B2060" s="251" t="s">
        <v>1637</v>
      </c>
      <c r="C2060" s="251" t="s">
        <v>1637</v>
      </c>
      <c r="D2060" s="251" t="s">
        <v>1637</v>
      </c>
      <c r="E2060" s="251" t="s">
        <v>1637</v>
      </c>
      <c r="F2060" s="251" t="s">
        <v>1637</v>
      </c>
      <c r="G2060" s="251" t="s">
        <v>1637</v>
      </c>
      <c r="H2060" s="251" t="s">
        <v>1637</v>
      </c>
      <c r="I2060" s="251" t="s">
        <v>1637</v>
      </c>
      <c r="J2060" s="251" t="s">
        <v>1637</v>
      </c>
      <c r="K2060" s="251" t="s">
        <v>1637</v>
      </c>
      <c r="L2060" s="251" t="s">
        <v>1637</v>
      </c>
      <c r="M2060" s="251" t="s">
        <v>1637</v>
      </c>
      <c r="N2060" s="251" t="s">
        <v>1637</v>
      </c>
      <c r="O2060" s="251" t="s">
        <v>1637</v>
      </c>
      <c r="P2060" s="251" t="s">
        <v>1637</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1638</v>
      </c>
      <c r="B2061" s="251" t="s">
        <v>1638</v>
      </c>
      <c r="C2061" s="251" t="s">
        <v>1638</v>
      </c>
      <c r="D2061" s="251" t="s">
        <v>1638</v>
      </c>
      <c r="E2061" s="251" t="s">
        <v>1638</v>
      </c>
      <c r="F2061" s="251" t="s">
        <v>1638</v>
      </c>
      <c r="G2061" s="251" t="s">
        <v>1638</v>
      </c>
      <c r="H2061" s="251" t="s">
        <v>1638</v>
      </c>
      <c r="I2061" s="251" t="s">
        <v>1638</v>
      </c>
      <c r="J2061" s="251" t="s">
        <v>1638</v>
      </c>
      <c r="K2061" s="251" t="s">
        <v>1638</v>
      </c>
      <c r="L2061" s="251" t="s">
        <v>1638</v>
      </c>
      <c r="M2061" s="251" t="s">
        <v>1638</v>
      </c>
      <c r="N2061" s="251" t="s">
        <v>1638</v>
      </c>
      <c r="O2061" s="251" t="s">
        <v>1638</v>
      </c>
      <c r="P2061" s="251" t="s">
        <v>1638</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1639</v>
      </c>
      <c r="B2062" s="251" t="s">
        <v>1639</v>
      </c>
      <c r="C2062" s="251" t="s">
        <v>1639</v>
      </c>
      <c r="D2062" s="251" t="s">
        <v>1639</v>
      </c>
      <c r="E2062" s="251" t="s">
        <v>1639</v>
      </c>
      <c r="F2062" s="251" t="s">
        <v>1639</v>
      </c>
      <c r="G2062" s="251" t="s">
        <v>1639</v>
      </c>
      <c r="H2062" s="251" t="s">
        <v>1639</v>
      </c>
      <c r="I2062" s="251" t="s">
        <v>1639</v>
      </c>
      <c r="J2062" s="251" t="s">
        <v>1639</v>
      </c>
      <c r="K2062" s="251" t="s">
        <v>1639</v>
      </c>
      <c r="L2062" s="251" t="s">
        <v>1639</v>
      </c>
      <c r="M2062" s="251" t="s">
        <v>1639</v>
      </c>
      <c r="N2062" s="251" t="s">
        <v>1639</v>
      </c>
      <c r="O2062" s="251" t="s">
        <v>1639</v>
      </c>
      <c r="P2062" s="251" t="s">
        <v>1639</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1640</v>
      </c>
      <c r="B2063" s="252" t="s">
        <v>1640</v>
      </c>
      <c r="C2063" s="252" t="s">
        <v>1640</v>
      </c>
      <c r="D2063" s="252" t="s">
        <v>1640</v>
      </c>
      <c r="E2063" s="252" t="s">
        <v>1640</v>
      </c>
      <c r="F2063" s="252" t="s">
        <v>1640</v>
      </c>
      <c r="G2063" s="252" t="s">
        <v>1640</v>
      </c>
      <c r="H2063" s="252" t="s">
        <v>1640</v>
      </c>
      <c r="I2063" s="252" t="s">
        <v>1640</v>
      </c>
      <c r="J2063" s="252" t="s">
        <v>1640</v>
      </c>
      <c r="K2063" s="252" t="s">
        <v>1640</v>
      </c>
      <c r="L2063" s="252" t="s">
        <v>1640</v>
      </c>
      <c r="M2063" s="252" t="s">
        <v>1640</v>
      </c>
      <c r="N2063" s="252" t="s">
        <v>1640</v>
      </c>
      <c r="O2063" s="252" t="s">
        <v>1640</v>
      </c>
      <c r="P2063" s="252" t="s">
        <v>1640</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1641</v>
      </c>
      <c r="B2064" s="252" t="s">
        <v>1641</v>
      </c>
      <c r="C2064" s="252" t="s">
        <v>1641</v>
      </c>
      <c r="D2064" s="252" t="s">
        <v>1641</v>
      </c>
      <c r="E2064" s="252" t="s">
        <v>1641</v>
      </c>
      <c r="F2064" s="252" t="s">
        <v>1641</v>
      </c>
      <c r="G2064" s="252" t="s">
        <v>1641</v>
      </c>
      <c r="H2064" s="252" t="s">
        <v>1641</v>
      </c>
      <c r="I2064" s="252" t="s">
        <v>1641</v>
      </c>
      <c r="J2064" s="252" t="s">
        <v>1641</v>
      </c>
      <c r="K2064" s="252" t="s">
        <v>1641</v>
      </c>
      <c r="L2064" s="252" t="s">
        <v>1641</v>
      </c>
      <c r="M2064" s="252" t="s">
        <v>1641</v>
      </c>
      <c r="N2064" s="252" t="s">
        <v>1641</v>
      </c>
      <c r="O2064" s="252" t="s">
        <v>1641</v>
      </c>
      <c r="P2064" s="252" t="s">
        <v>1641</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1642</v>
      </c>
      <c r="B2065" s="251" t="s">
        <v>1642</v>
      </c>
      <c r="C2065" s="251" t="s">
        <v>1642</v>
      </c>
      <c r="D2065" s="251" t="s">
        <v>1642</v>
      </c>
      <c r="E2065" s="251" t="s">
        <v>1642</v>
      </c>
      <c r="F2065" s="251" t="s">
        <v>1642</v>
      </c>
      <c r="G2065" s="251" t="s">
        <v>1642</v>
      </c>
      <c r="H2065" s="251" t="s">
        <v>1642</v>
      </c>
      <c r="I2065" s="251" t="s">
        <v>1642</v>
      </c>
      <c r="J2065" s="251" t="s">
        <v>1642</v>
      </c>
      <c r="K2065" s="251" t="s">
        <v>1642</v>
      </c>
      <c r="L2065" s="251" t="s">
        <v>1642</v>
      </c>
      <c r="M2065" s="251" t="s">
        <v>1642</v>
      </c>
      <c r="N2065" s="251" t="s">
        <v>1642</v>
      </c>
      <c r="O2065" s="251" t="s">
        <v>1642</v>
      </c>
      <c r="P2065" s="251" t="s">
        <v>1642</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1643</v>
      </c>
      <c r="B2066" s="251" t="s">
        <v>1643</v>
      </c>
      <c r="C2066" s="251" t="s">
        <v>1643</v>
      </c>
      <c r="D2066" s="251" t="s">
        <v>1643</v>
      </c>
      <c r="E2066" s="251" t="s">
        <v>1643</v>
      </c>
      <c r="F2066" s="251" t="s">
        <v>1643</v>
      </c>
      <c r="G2066" s="251" t="s">
        <v>1643</v>
      </c>
      <c r="H2066" s="251" t="s">
        <v>1643</v>
      </c>
      <c r="I2066" s="251" t="s">
        <v>1643</v>
      </c>
      <c r="J2066" s="251" t="s">
        <v>1643</v>
      </c>
      <c r="K2066" s="251" t="s">
        <v>1643</v>
      </c>
      <c r="L2066" s="251" t="s">
        <v>1643</v>
      </c>
      <c r="M2066" s="251" t="s">
        <v>1643</v>
      </c>
      <c r="N2066" s="251" t="s">
        <v>1643</v>
      </c>
      <c r="O2066" s="251" t="s">
        <v>1643</v>
      </c>
      <c r="P2066" s="251" t="s">
        <v>1643</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1644</v>
      </c>
      <c r="B2067" s="251" t="s">
        <v>1644</v>
      </c>
      <c r="C2067" s="251" t="s">
        <v>1644</v>
      </c>
      <c r="D2067" s="251" t="s">
        <v>1644</v>
      </c>
      <c r="E2067" s="251" t="s">
        <v>1644</v>
      </c>
      <c r="F2067" s="251" t="s">
        <v>1644</v>
      </c>
      <c r="G2067" s="251" t="s">
        <v>1644</v>
      </c>
      <c r="H2067" s="251" t="s">
        <v>1644</v>
      </c>
      <c r="I2067" s="251" t="s">
        <v>1644</v>
      </c>
      <c r="J2067" s="251" t="s">
        <v>1644</v>
      </c>
      <c r="K2067" s="251" t="s">
        <v>1644</v>
      </c>
      <c r="L2067" s="251" t="s">
        <v>1644</v>
      </c>
      <c r="M2067" s="251" t="s">
        <v>1644</v>
      </c>
      <c r="N2067" s="251" t="s">
        <v>1644</v>
      </c>
      <c r="O2067" s="251" t="s">
        <v>1644</v>
      </c>
      <c r="P2067" s="251" t="s">
        <v>1644</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203</v>
      </c>
      <c r="B2069" s="254"/>
      <c r="C2069" s="254"/>
      <c r="D2069" s="254"/>
      <c r="E2069" s="254"/>
      <c r="F2069" s="254"/>
      <c r="G2069" s="254"/>
      <c r="H2069" s="254"/>
      <c r="I2069" s="254"/>
      <c r="J2069" s="254"/>
      <c r="K2069" s="254"/>
      <c r="L2069" s="254"/>
      <c r="M2069" s="254"/>
      <c r="N2069" s="254"/>
      <c r="O2069" s="254"/>
      <c r="P2069" s="254"/>
      <c r="Q2069" s="66" t="s">
        <v>194</v>
      </c>
      <c r="R2069" s="255" t="s">
        <v>195</v>
      </c>
      <c r="S2069" s="255"/>
      <c r="T2069" s="255"/>
      <c r="U2069" s="255"/>
      <c r="V2069" s="255"/>
      <c r="W2069" s="255"/>
      <c r="X2069" s="255"/>
      <c r="Y2069" s="255"/>
      <c r="Z2069" s="255"/>
      <c r="AA2069" s="255"/>
      <c r="AB2069" s="255"/>
      <c r="AC2069" s="255"/>
      <c r="AD2069" s="255"/>
      <c r="AE2069" s="255"/>
      <c r="AF2069" s="67" t="s">
        <v>194</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1476</v>
      </c>
      <c r="B2070" s="251" t="s">
        <v>1476</v>
      </c>
      <c r="C2070" s="251" t="s">
        <v>1476</v>
      </c>
      <c r="D2070" s="251" t="s">
        <v>1476</v>
      </c>
      <c r="E2070" s="251" t="s">
        <v>1476</v>
      </c>
      <c r="F2070" s="251" t="s">
        <v>1476</v>
      </c>
      <c r="G2070" s="251" t="s">
        <v>1476</v>
      </c>
      <c r="H2070" s="251" t="s">
        <v>1476</v>
      </c>
      <c r="I2070" s="251" t="s">
        <v>1476</v>
      </c>
      <c r="J2070" s="251" t="s">
        <v>1476</v>
      </c>
      <c r="K2070" s="251" t="s">
        <v>1476</v>
      </c>
      <c r="L2070" s="251" t="s">
        <v>1476</v>
      </c>
      <c r="M2070" s="251" t="s">
        <v>1476</v>
      </c>
      <c r="N2070" s="251" t="s">
        <v>1476</v>
      </c>
      <c r="O2070" s="251" t="s">
        <v>1476</v>
      </c>
      <c r="P2070" s="251" t="s">
        <v>1476</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1477</v>
      </c>
      <c r="B2071" s="251" t="s">
        <v>1477</v>
      </c>
      <c r="C2071" s="251" t="s">
        <v>1477</v>
      </c>
      <c r="D2071" s="251" t="s">
        <v>1477</v>
      </c>
      <c r="E2071" s="251" t="s">
        <v>1477</v>
      </c>
      <c r="F2071" s="251" t="s">
        <v>1477</v>
      </c>
      <c r="G2071" s="251" t="s">
        <v>1477</v>
      </c>
      <c r="H2071" s="251" t="s">
        <v>1477</v>
      </c>
      <c r="I2071" s="251" t="s">
        <v>1477</v>
      </c>
      <c r="J2071" s="251" t="s">
        <v>1477</v>
      </c>
      <c r="K2071" s="251" t="s">
        <v>1477</v>
      </c>
      <c r="L2071" s="251" t="s">
        <v>1477</v>
      </c>
      <c r="M2071" s="251" t="s">
        <v>1477</v>
      </c>
      <c r="N2071" s="251" t="s">
        <v>1477</v>
      </c>
      <c r="O2071" s="251" t="s">
        <v>1477</v>
      </c>
      <c r="P2071" s="251" t="s">
        <v>1477</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1478</v>
      </c>
      <c r="B2072" s="251" t="s">
        <v>1478</v>
      </c>
      <c r="C2072" s="251" t="s">
        <v>1478</v>
      </c>
      <c r="D2072" s="251" t="s">
        <v>1478</v>
      </c>
      <c r="E2072" s="251" t="s">
        <v>1478</v>
      </c>
      <c r="F2072" s="251" t="s">
        <v>1478</v>
      </c>
      <c r="G2072" s="251" t="s">
        <v>1478</v>
      </c>
      <c r="H2072" s="251" t="s">
        <v>1478</v>
      </c>
      <c r="I2072" s="251" t="s">
        <v>1478</v>
      </c>
      <c r="J2072" s="251" t="s">
        <v>1478</v>
      </c>
      <c r="K2072" s="251" t="s">
        <v>1478</v>
      </c>
      <c r="L2072" s="251" t="s">
        <v>1478</v>
      </c>
      <c r="M2072" s="251" t="s">
        <v>1478</v>
      </c>
      <c r="N2072" s="251" t="s">
        <v>1478</v>
      </c>
      <c r="O2072" s="251" t="s">
        <v>1478</v>
      </c>
      <c r="P2072" s="251" t="s">
        <v>1478</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1479</v>
      </c>
      <c r="B2073" s="251" t="s">
        <v>1479</v>
      </c>
      <c r="C2073" s="251" t="s">
        <v>1479</v>
      </c>
      <c r="D2073" s="251" t="s">
        <v>1479</v>
      </c>
      <c r="E2073" s="251" t="s">
        <v>1479</v>
      </c>
      <c r="F2073" s="251" t="s">
        <v>1479</v>
      </c>
      <c r="G2073" s="251" t="s">
        <v>1479</v>
      </c>
      <c r="H2073" s="251" t="s">
        <v>1479</v>
      </c>
      <c r="I2073" s="251" t="s">
        <v>1479</v>
      </c>
      <c r="J2073" s="251" t="s">
        <v>1479</v>
      </c>
      <c r="K2073" s="251" t="s">
        <v>1479</v>
      </c>
      <c r="L2073" s="251" t="s">
        <v>1479</v>
      </c>
      <c r="M2073" s="251" t="s">
        <v>1479</v>
      </c>
      <c r="N2073" s="251" t="s">
        <v>1479</v>
      </c>
      <c r="O2073" s="251" t="s">
        <v>1479</v>
      </c>
      <c r="P2073" s="251" t="s">
        <v>1479</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1645</v>
      </c>
      <c r="B2074" s="251" t="s">
        <v>1645</v>
      </c>
      <c r="C2074" s="251" t="s">
        <v>1645</v>
      </c>
      <c r="D2074" s="251" t="s">
        <v>1645</v>
      </c>
      <c r="E2074" s="251" t="s">
        <v>1645</v>
      </c>
      <c r="F2074" s="251" t="s">
        <v>1645</v>
      </c>
      <c r="G2074" s="251" t="s">
        <v>1645</v>
      </c>
      <c r="H2074" s="251" t="s">
        <v>1645</v>
      </c>
      <c r="I2074" s="251" t="s">
        <v>1645</v>
      </c>
      <c r="J2074" s="251" t="s">
        <v>1645</v>
      </c>
      <c r="K2074" s="251" t="s">
        <v>1645</v>
      </c>
      <c r="L2074" s="251" t="s">
        <v>1645</v>
      </c>
      <c r="M2074" s="251" t="s">
        <v>1645</v>
      </c>
      <c r="N2074" s="251" t="s">
        <v>1645</v>
      </c>
      <c r="O2074" s="251" t="s">
        <v>1645</v>
      </c>
      <c r="P2074" s="251" t="s">
        <v>1645</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nubCQuz4jZNqBJmbWSZ5PR6DJ5uCX+enSTd0ZLbK4lSJrLE/gMyxqdid4pmPGi2qWevxAkdHapGONGXRqvG0A==" saltValue="Fdrib18RqvzaG2jfjsXWB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2702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2703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23" ht="45" customHeight="1" thickTop="1" thickBot="1" x14ac:dyDescent="0.3">
      <c r="A11" s="314" t="s">
        <v>2695</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2696</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2697</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2704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2091</v>
      </c>
      <c r="B16" s="336"/>
      <c r="C16" s="336"/>
      <c r="D16" s="336"/>
      <c r="E16" s="336"/>
      <c r="F16" s="336"/>
      <c r="G16" s="336"/>
      <c r="H16" s="336"/>
      <c r="I16" s="336"/>
      <c r="J16" s="336"/>
      <c r="K16" s="336"/>
      <c r="L16" s="336"/>
      <c r="M16" s="336"/>
      <c r="N16" s="336"/>
      <c r="O16" s="336"/>
      <c r="P16" s="336"/>
      <c r="Q16" s="184" t="s">
        <v>194</v>
      </c>
      <c r="R16" s="212" t="s">
        <v>9</v>
      </c>
      <c r="S16" s="58"/>
      <c r="T16" s="90"/>
      <c r="U16" s="91"/>
      <c r="V16" s="58"/>
      <c r="W16" s="58"/>
    </row>
    <row r="17" spans="1:23" ht="30" customHeight="1" thickTop="1" thickBot="1" x14ac:dyDescent="0.3">
      <c r="A17" s="314" t="s">
        <v>2698</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2699</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2577</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2705</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230</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2706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2709</v>
      </c>
      <c r="R28" s="190">
        <f>(R24*0.8)+(R26*0.2)</f>
        <v>100</v>
      </c>
      <c r="S28" s="58"/>
      <c r="T28" s="90"/>
      <c r="U28" s="58"/>
      <c r="V28" s="58"/>
      <c r="W28" s="58"/>
    </row>
  </sheetData>
  <sheetProtection algorithmName="SHA-512" hashValue="4+vGIRUmH3Jor4sMs1bV/JZxSgAmo77QTRDQfnqGeGyitpT3sUZ1QO3gQSHXs3FmLHhq5G7+zi7Yhx9EB18jRw==" saltValue="fgEo4Axf1LBgDyQl+3Tm9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2702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2703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23" ht="45" customHeight="1" thickTop="1" thickBot="1" x14ac:dyDescent="0.3">
      <c r="A11" s="314" t="s">
        <v>2695</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2696</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2697</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2704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2091</v>
      </c>
      <c r="B16" s="336"/>
      <c r="C16" s="336"/>
      <c r="D16" s="336"/>
      <c r="E16" s="336"/>
      <c r="F16" s="336"/>
      <c r="G16" s="336"/>
      <c r="H16" s="336"/>
      <c r="I16" s="336"/>
      <c r="J16" s="336"/>
      <c r="K16" s="336"/>
      <c r="L16" s="336"/>
      <c r="M16" s="336"/>
      <c r="N16" s="336"/>
      <c r="O16" s="336"/>
      <c r="P16" s="336"/>
      <c r="Q16" s="184" t="s">
        <v>194</v>
      </c>
      <c r="R16" s="212" t="s">
        <v>9</v>
      </c>
      <c r="S16" s="58"/>
      <c r="T16" s="90"/>
      <c r="U16" s="91"/>
      <c r="V16" s="58"/>
      <c r="W16" s="58"/>
    </row>
    <row r="17" spans="1:23" ht="30" customHeight="1" thickTop="1" thickBot="1" x14ac:dyDescent="0.3">
      <c r="A17" s="314" t="s">
        <v>2698</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2699</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2577</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2705</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230</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2706</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2709</v>
      </c>
      <c r="R28" s="190">
        <f>(R24*0.8)+(R26*0.2)</f>
        <v>100</v>
      </c>
      <c r="S28" s="58"/>
      <c r="T28" s="90"/>
      <c r="U28" s="58"/>
      <c r="V28" s="58"/>
      <c r="W28" s="58"/>
    </row>
  </sheetData>
  <sheetProtection algorithmName="SHA-512" hashValue="NH3Wd1nZzYq3RxH9IJ5pLWTReUm9FkK0A11i1DZ74Co8hAkmaJpISIawAk9qbxPL1Fv2hFVnK6wWtsDOa+bN0w==" saltValue="psxFjKYNlhgckI9kA5N9E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2710</v>
      </c>
      <c r="B2" s="237"/>
      <c r="C2" s="237"/>
    </row>
    <row r="3" spans="1:7" ht="18" customHeight="1" x14ac:dyDescent="0.25">
      <c r="A3" s="237" t="s">
        <v>7</v>
      </c>
      <c r="B3" s="237"/>
      <c r="C3" s="237"/>
    </row>
    <row r="5" spans="1:7" ht="36" customHeight="1" x14ac:dyDescent="0.25">
      <c r="A5" s="328" t="str">
        <f>IGOT!C5</f>
        <v>Instituto de Verificación Administrativa de la Ciudad de México.</v>
      </c>
      <c r="B5" s="328"/>
      <c r="C5" s="328"/>
    </row>
    <row r="7" spans="1:7" ht="18" customHeight="1" thickBot="1" x14ac:dyDescent="0.3">
      <c r="A7" s="139"/>
    </row>
    <row r="8" spans="1:7" ht="18" customHeight="1" thickBot="1" x14ac:dyDescent="0.3">
      <c r="A8" s="193" t="s">
        <v>1928</v>
      </c>
      <c r="B8" s="194">
        <f>'Artículo 145 (cálculo PI)'!T14</f>
        <v>3</v>
      </c>
      <c r="C8"/>
      <c r="E8" s="195" t="s">
        <v>1928</v>
      </c>
      <c r="F8" s="194">
        <f>'Artículo 145 (cálculo PI)'!T22</f>
        <v>5</v>
      </c>
      <c r="G8"/>
    </row>
    <row r="9" spans="1:7" ht="6" customHeight="1" thickBot="1" x14ac:dyDescent="0.3">
      <c r="F9" s="139"/>
      <c r="G9" s="139"/>
    </row>
    <row r="10" spans="1:7" ht="36" customHeight="1" thickBot="1" x14ac:dyDescent="0.3">
      <c r="A10" s="329"/>
      <c r="B10" s="330" t="s">
        <v>171</v>
      </c>
      <c r="C10" s="330"/>
      <c r="E10" s="331"/>
      <c r="F10" s="332" t="s">
        <v>2091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145 (cálculo PI)'!R11</f>
        <v>33.333333333333329</v>
      </c>
      <c r="C12" s="201">
        <f>(B12/(1/$B$8))</f>
        <v>99.999999999999986</v>
      </c>
      <c r="E12" s="200" t="s">
        <v>2593</v>
      </c>
      <c r="F12" s="201">
        <f>'Artículo 145 (cálculo PI)'!R17</f>
        <v>20</v>
      </c>
      <c r="G12" s="201">
        <f>(F12/(1/$F$8))</f>
        <v>100</v>
      </c>
    </row>
    <row r="13" spans="1:7" ht="18" customHeight="1" thickBot="1" x14ac:dyDescent="0.3">
      <c r="A13" s="200" t="s">
        <v>2594</v>
      </c>
      <c r="B13" s="201">
        <f>'Artículo 145 (cálculo PI)'!R12</f>
        <v>33.333333333333329</v>
      </c>
      <c r="C13" s="201">
        <f>(B13/(1/$B$8))</f>
        <v>99.999999999999986</v>
      </c>
      <c r="E13" s="200" t="s">
        <v>2595</v>
      </c>
      <c r="F13" s="201">
        <f>'Artículo 145 (cálculo PI)'!R18</f>
        <v>20</v>
      </c>
      <c r="G13" s="201">
        <f>(F13/(1/$F$8))</f>
        <v>100</v>
      </c>
    </row>
    <row r="14" spans="1:7" ht="18" customHeight="1" thickBot="1" x14ac:dyDescent="0.3">
      <c r="A14" s="200" t="s">
        <v>2596</v>
      </c>
      <c r="B14" s="201">
        <f>'Artículo 145 (cálculo PI)'!R13</f>
        <v>33.333333333333329</v>
      </c>
      <c r="C14" s="201">
        <f>(B14/(1/$B$8))</f>
        <v>99.999999999999986</v>
      </c>
      <c r="E14" s="200" t="s">
        <v>2597</v>
      </c>
      <c r="F14" s="201">
        <f>'Artículo 145 (cálculo PI)'!R19</f>
        <v>20</v>
      </c>
      <c r="G14" s="201">
        <f>(F14/(1/$F$8))</f>
        <v>100</v>
      </c>
    </row>
    <row r="15" spans="1:7" ht="18" customHeight="1" thickBot="1" x14ac:dyDescent="0.3">
      <c r="B15" s="16"/>
      <c r="C15" s="16"/>
      <c r="E15" s="200" t="s">
        <v>2598</v>
      </c>
      <c r="F15" s="201">
        <f>'Artículo 145 (cálculo PI)'!R20</f>
        <v>20</v>
      </c>
      <c r="G15" s="201">
        <f>(F15/(1/$F$8))</f>
        <v>100</v>
      </c>
    </row>
    <row r="16" spans="1:7" ht="18" customHeight="1" thickBot="1" x14ac:dyDescent="0.3">
      <c r="A16" s="202" t="s">
        <v>2711</v>
      </c>
      <c r="B16" s="201">
        <f>SUM(B12:B15)</f>
        <v>99.999999999999986</v>
      </c>
      <c r="C16" s="16"/>
      <c r="E16" s="200" t="s">
        <v>2599</v>
      </c>
      <c r="F16" s="201">
        <f>'Artículo 145 (cálculo PI)'!R21</f>
        <v>20</v>
      </c>
      <c r="G16" s="201">
        <f>(F16/(1/$F$8))</f>
        <v>100</v>
      </c>
    </row>
    <row r="17" spans="1:6" ht="6" customHeight="1" thickBot="1" x14ac:dyDescent="0.3"/>
    <row r="18" spans="1:6" ht="18" customHeight="1" thickBot="1" x14ac:dyDescent="0.3">
      <c r="B18" s="16"/>
      <c r="C18" s="203"/>
      <c r="E18" s="206" t="s">
        <v>2712</v>
      </c>
      <c r="F18" s="201">
        <f>SUM(F12:F17)</f>
        <v>100</v>
      </c>
    </row>
    <row r="19" spans="1:6" ht="6" customHeight="1" thickBot="1" x14ac:dyDescent="0.3"/>
    <row r="20" spans="1:6" ht="18" customHeight="1" thickBot="1" x14ac:dyDescent="0.3">
      <c r="A20" s="204" t="s">
        <v>2713</v>
      </c>
      <c r="B20" s="205"/>
      <c r="C20" s="201">
        <f>(B16*0.8)+(F18*0.2)</f>
        <v>100</v>
      </c>
    </row>
  </sheetData>
  <sheetProtection algorithmName="SHA-512" hashValue="jzh/yKfJc2qqGbOidE754WFQ1LDDVCwE8L9Ut/9JNm0I8ocVgATRFC4jzPbqW7XMV50stUCFdX03qq6fYdWsdQ==" saltValue="n7kA1PKNBQ/Z/8s0BrBFr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2710</v>
      </c>
      <c r="B2" s="237"/>
      <c r="C2" s="237"/>
    </row>
    <row r="3" spans="1:7" ht="18" customHeight="1" x14ac:dyDescent="0.25">
      <c r="A3" s="237" t="s">
        <v>175</v>
      </c>
      <c r="B3" s="237"/>
      <c r="C3" s="237"/>
    </row>
    <row r="5" spans="1:7" ht="36" customHeight="1" x14ac:dyDescent="0.25">
      <c r="A5" s="328" t="str">
        <f>IGOT!C5</f>
        <v>Instituto de Verificación Administrativa de la Ciudad de México.</v>
      </c>
      <c r="B5" s="328"/>
      <c r="C5" s="328"/>
    </row>
    <row r="7" spans="1:7" ht="18" customHeight="1" thickBot="1" x14ac:dyDescent="0.3">
      <c r="A7" s="139"/>
    </row>
    <row r="8" spans="1:7" ht="18" customHeight="1" thickBot="1" x14ac:dyDescent="0.3">
      <c r="A8" s="193" t="s">
        <v>1928</v>
      </c>
      <c r="B8" s="194">
        <f>'Artículo 145 (cálculo PNT)'!T14</f>
        <v>3</v>
      </c>
      <c r="C8"/>
      <c r="E8" s="195" t="s">
        <v>1928</v>
      </c>
      <c r="F8" s="194">
        <f>'Artículo 145 (cálculo PNT)'!T22</f>
        <v>5</v>
      </c>
      <c r="G8"/>
    </row>
    <row r="9" spans="1:7" ht="6" customHeight="1" thickBot="1" x14ac:dyDescent="0.3">
      <c r="F9" s="139"/>
      <c r="G9" s="139"/>
    </row>
    <row r="10" spans="1:7" ht="36" customHeight="1" thickBot="1" x14ac:dyDescent="0.3">
      <c r="A10" s="329"/>
      <c r="B10" s="330" t="s">
        <v>171</v>
      </c>
      <c r="C10" s="330"/>
      <c r="E10" s="331"/>
      <c r="F10" s="332" t="s">
        <v>2091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145 (cálculo PNT)'!R11</f>
        <v>33.333333333333329</v>
      </c>
      <c r="C12" s="201">
        <f>(B12/(1/$B$8))</f>
        <v>99.999999999999986</v>
      </c>
      <c r="E12" s="200" t="s">
        <v>2593</v>
      </c>
      <c r="F12" s="201">
        <f>'Artículo 145 (cálculo PNT)'!R17</f>
        <v>20</v>
      </c>
      <c r="G12" s="201">
        <f>(F12/(1/$F$8))</f>
        <v>100</v>
      </c>
    </row>
    <row r="13" spans="1:7" ht="18" customHeight="1" thickBot="1" x14ac:dyDescent="0.3">
      <c r="A13" s="200" t="s">
        <v>2594</v>
      </c>
      <c r="B13" s="201">
        <f>'Artículo 145 (cálculo PNT)'!R12</f>
        <v>33.333333333333329</v>
      </c>
      <c r="C13" s="201">
        <f>(B13/(1/$B$8))</f>
        <v>99.999999999999986</v>
      </c>
      <c r="E13" s="200" t="s">
        <v>2595</v>
      </c>
      <c r="F13" s="201">
        <f>'Artículo 145 (cálculo PNT)'!R18</f>
        <v>20</v>
      </c>
      <c r="G13" s="201">
        <f>(F13/(1/$F$8))</f>
        <v>100</v>
      </c>
    </row>
    <row r="14" spans="1:7" ht="18" customHeight="1" thickBot="1" x14ac:dyDescent="0.3">
      <c r="A14" s="200" t="s">
        <v>2596</v>
      </c>
      <c r="B14" s="201">
        <f>'Artículo 145 (cálculo PNT)'!R13</f>
        <v>33.333333333333329</v>
      </c>
      <c r="C14" s="201">
        <f>(B14/(1/$B$8))</f>
        <v>99.999999999999986</v>
      </c>
      <c r="E14" s="200" t="s">
        <v>2597</v>
      </c>
      <c r="F14" s="201">
        <f>'Artículo 145 (cálculo PNT)'!R19</f>
        <v>20</v>
      </c>
      <c r="G14" s="201">
        <f>(F14/(1/$F$8))</f>
        <v>100</v>
      </c>
    </row>
    <row r="15" spans="1:7" ht="18" customHeight="1" thickBot="1" x14ac:dyDescent="0.3">
      <c r="B15" s="16"/>
      <c r="C15" s="16"/>
      <c r="E15" s="200" t="s">
        <v>2598</v>
      </c>
      <c r="F15" s="201">
        <f>'Artículo 145 (cálculo PNT)'!R20</f>
        <v>20</v>
      </c>
      <c r="G15" s="201">
        <f>(F15/(1/$F$8))</f>
        <v>100</v>
      </c>
    </row>
    <row r="16" spans="1:7" ht="18" customHeight="1" thickBot="1" x14ac:dyDescent="0.3">
      <c r="A16" s="202" t="s">
        <v>2711</v>
      </c>
      <c r="B16" s="201">
        <f>SUM(B12:B15)</f>
        <v>99.999999999999986</v>
      </c>
      <c r="C16" s="16"/>
      <c r="E16" s="200" t="s">
        <v>2599</v>
      </c>
      <c r="F16" s="201">
        <f>'Artículo 145 (cálculo PNT)'!R21</f>
        <v>20</v>
      </c>
      <c r="G16" s="201">
        <f>(F16/(1/$F$8))</f>
        <v>100</v>
      </c>
    </row>
    <row r="17" spans="1:6" ht="6" customHeight="1" thickBot="1" x14ac:dyDescent="0.3"/>
    <row r="18" spans="1:6" ht="18" customHeight="1" thickBot="1" x14ac:dyDescent="0.3">
      <c r="B18" s="16"/>
      <c r="C18" s="203"/>
      <c r="E18" s="206" t="s">
        <v>2712</v>
      </c>
      <c r="F18" s="201">
        <f>SUM(F12:F17)</f>
        <v>100</v>
      </c>
    </row>
    <row r="19" spans="1:6" ht="6" customHeight="1" thickBot="1" x14ac:dyDescent="0.3"/>
    <row r="20" spans="1:6" ht="18" customHeight="1" thickBot="1" x14ac:dyDescent="0.3">
      <c r="A20" s="204" t="s">
        <v>2713</v>
      </c>
      <c r="B20" s="205"/>
      <c r="C20" s="201">
        <f>(B16*0.8)+(F18*0.2)</f>
        <v>100</v>
      </c>
    </row>
  </sheetData>
  <sheetProtection algorithmName="SHA-512" hashValue="ce7GGOCqJS2o/tzAygZkUe876OI+G3d5k2LZxHvi5mXyuNgLdAvX0JkdRw86jXeRt05svO7HUACQtlyynK/DXw==" saltValue="JvkI0Xcq6vPTVrAJUx1gF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2714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2715</v>
      </c>
      <c r="B17" s="270"/>
      <c r="C17" s="270"/>
      <c r="D17" s="270"/>
      <c r="E17" s="270"/>
      <c r="F17" s="270"/>
      <c r="G17" s="270"/>
      <c r="H17" s="271">
        <f>'Artículo 146 (cálculo PI)'!R32</f>
        <v>100.00000000000001</v>
      </c>
      <c r="I17" s="271"/>
      <c r="J17" s="38"/>
      <c r="K17" s="38"/>
      <c r="L17" s="39"/>
      <c r="M17" s="270" t="s">
        <v>2716</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2715</v>
      </c>
      <c r="B22" s="270"/>
      <c r="C22" s="270"/>
      <c r="D22" s="270"/>
      <c r="E22" s="270"/>
      <c r="F22" s="270"/>
      <c r="G22" s="270"/>
      <c r="H22" s="271">
        <f>'Artículo 146 (cálculo PNT)'!R32</f>
        <v>100.00000000000001</v>
      </c>
      <c r="I22" s="271"/>
      <c r="J22" s="38"/>
      <c r="K22" s="38"/>
      <c r="L22" s="39"/>
      <c r="M22" s="270" t="s">
        <v>2716</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2717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2718</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2719</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2720</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2721</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2722</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2723</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2724</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2725</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2726</v>
      </c>
      <c r="B39" s="314"/>
      <c r="C39" s="314"/>
      <c r="D39" s="314"/>
      <c r="E39" s="314"/>
      <c r="F39" s="314"/>
      <c r="G39" s="314"/>
      <c r="H39" s="314"/>
      <c r="I39" s="314"/>
      <c r="J39" s="314"/>
      <c r="K39" s="314"/>
      <c r="L39" s="314"/>
      <c r="M39" s="314"/>
      <c r="N39" s="314"/>
      <c r="O39" s="314"/>
      <c r="P39" s="314"/>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2727</v>
      </c>
      <c r="B40" s="314"/>
      <c r="C40" s="314"/>
      <c r="D40" s="314"/>
      <c r="E40" s="314"/>
      <c r="F40" s="314"/>
      <c r="G40" s="314"/>
      <c r="H40" s="314"/>
      <c r="I40" s="314"/>
      <c r="J40" s="314"/>
      <c r="K40" s="314"/>
      <c r="L40" s="314"/>
      <c r="M40" s="314"/>
      <c r="N40" s="314"/>
      <c r="O40" s="314"/>
      <c r="P40" s="314"/>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2728</v>
      </c>
      <c r="B41" s="314"/>
      <c r="C41" s="314"/>
      <c r="D41" s="314"/>
      <c r="E41" s="314"/>
      <c r="F41" s="314"/>
      <c r="G41" s="314"/>
      <c r="H41" s="314"/>
      <c r="I41" s="314"/>
      <c r="J41" s="314"/>
      <c r="K41" s="314"/>
      <c r="L41" s="314"/>
      <c r="M41" s="314"/>
      <c r="N41" s="314"/>
      <c r="O41" s="314"/>
      <c r="P41" s="314"/>
      <c r="Q41" s="170">
        <v>2</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2729</v>
      </c>
      <c r="B42" s="314"/>
      <c r="C42" s="314"/>
      <c r="D42" s="314"/>
      <c r="E42" s="314"/>
      <c r="F42" s="314"/>
      <c r="G42" s="314"/>
      <c r="H42" s="314"/>
      <c r="I42" s="314"/>
      <c r="J42" s="314"/>
      <c r="K42" s="314"/>
      <c r="L42" s="314"/>
      <c r="M42" s="314"/>
      <c r="N42" s="314"/>
      <c r="O42" s="314"/>
      <c r="P42" s="314"/>
      <c r="Q42" s="170">
        <v>2</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203</v>
      </c>
      <c r="B44" s="318"/>
      <c r="C44" s="318"/>
      <c r="D44" s="318"/>
      <c r="E44" s="318"/>
      <c r="F44" s="318"/>
      <c r="G44" s="318"/>
      <c r="H44" s="318"/>
      <c r="I44" s="318"/>
      <c r="J44" s="318"/>
      <c r="K44" s="318"/>
      <c r="L44" s="318"/>
      <c r="M44" s="318"/>
      <c r="N44" s="318"/>
      <c r="O44" s="318"/>
      <c r="P44" s="318"/>
      <c r="Q44" s="172" t="s">
        <v>194</v>
      </c>
      <c r="R44" s="319" t="s">
        <v>195</v>
      </c>
      <c r="S44" s="319"/>
      <c r="T44" s="319"/>
      <c r="U44" s="319"/>
      <c r="V44" s="319"/>
      <c r="W44" s="319"/>
      <c r="X44" s="319"/>
      <c r="Y44" s="319"/>
      <c r="Z44" s="319"/>
      <c r="AA44" s="319"/>
      <c r="AB44" s="319"/>
      <c r="AC44" s="319"/>
      <c r="AD44" s="319"/>
      <c r="AE44" s="319"/>
      <c r="AF44" s="173" t="s">
        <v>194</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2730</v>
      </c>
      <c r="B45" s="314"/>
      <c r="C45" s="314"/>
      <c r="D45" s="314"/>
      <c r="E45" s="314"/>
      <c r="F45" s="314"/>
      <c r="G45" s="314"/>
      <c r="H45" s="314"/>
      <c r="I45" s="314"/>
      <c r="J45" s="314"/>
      <c r="K45" s="314"/>
      <c r="L45" s="314"/>
      <c r="M45" s="314"/>
      <c r="N45" s="314"/>
      <c r="O45" s="314"/>
      <c r="P45" s="314"/>
      <c r="Q45" s="170">
        <v>2</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2731</v>
      </c>
      <c r="B46" s="314"/>
      <c r="C46" s="314"/>
      <c r="D46" s="314"/>
      <c r="E46" s="314"/>
      <c r="F46" s="314"/>
      <c r="G46" s="314"/>
      <c r="H46" s="314"/>
      <c r="I46" s="314"/>
      <c r="J46" s="314"/>
      <c r="K46" s="314"/>
      <c r="L46" s="314"/>
      <c r="M46" s="314"/>
      <c r="N46" s="314"/>
      <c r="O46" s="314"/>
      <c r="P46" s="314"/>
      <c r="Q46" s="170">
        <v>2</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2732</v>
      </c>
      <c r="B47" s="314"/>
      <c r="C47" s="314"/>
      <c r="D47" s="314"/>
      <c r="E47" s="314"/>
      <c r="F47" s="314"/>
      <c r="G47" s="314"/>
      <c r="H47" s="314"/>
      <c r="I47" s="314"/>
      <c r="J47" s="314"/>
      <c r="K47" s="314"/>
      <c r="L47" s="314"/>
      <c r="M47" s="314"/>
      <c r="N47" s="314"/>
      <c r="O47" s="314"/>
      <c r="P47" s="314"/>
      <c r="Q47" s="170">
        <v>2</v>
      </c>
      <c r="R47" s="316"/>
      <c r="S47" s="316"/>
      <c r="T47" s="316"/>
      <c r="U47" s="316"/>
      <c r="V47" s="316"/>
      <c r="W47" s="316"/>
      <c r="X47" s="316"/>
      <c r="Y47" s="316"/>
      <c r="Z47" s="316"/>
      <c r="AA47" s="316"/>
      <c r="AB47" s="316"/>
      <c r="AC47" s="316"/>
      <c r="AD47" s="316"/>
      <c r="AE47" s="316"/>
      <c r="AF47" s="170">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2733</v>
      </c>
      <c r="B48" s="314"/>
      <c r="C48" s="314"/>
      <c r="D48" s="314"/>
      <c r="E48" s="314"/>
      <c r="F48" s="314"/>
      <c r="G48" s="314"/>
      <c r="H48" s="314"/>
      <c r="I48" s="314"/>
      <c r="J48" s="314"/>
      <c r="K48" s="314"/>
      <c r="L48" s="314"/>
      <c r="M48" s="314"/>
      <c r="N48" s="314"/>
      <c r="O48" s="314"/>
      <c r="P48" s="314"/>
      <c r="Q48" s="170">
        <v>2</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2734</v>
      </c>
      <c r="B49" s="314"/>
      <c r="C49" s="314"/>
      <c r="D49" s="314"/>
      <c r="E49" s="314"/>
      <c r="F49" s="314"/>
      <c r="G49" s="314"/>
      <c r="H49" s="314"/>
      <c r="I49" s="314"/>
      <c r="J49" s="314"/>
      <c r="K49" s="314"/>
      <c r="L49" s="314"/>
      <c r="M49" s="314"/>
      <c r="N49" s="314"/>
      <c r="O49" s="314"/>
      <c r="P49" s="314"/>
      <c r="Q49" s="170">
        <v>2</v>
      </c>
      <c r="R49" s="315"/>
      <c r="S49" s="315"/>
      <c r="T49" s="315"/>
      <c r="U49" s="315"/>
      <c r="V49" s="315"/>
      <c r="W49" s="315"/>
      <c r="X49" s="315"/>
      <c r="Y49" s="315"/>
      <c r="Z49" s="315"/>
      <c r="AA49" s="315"/>
      <c r="AB49" s="315"/>
      <c r="AC49" s="315"/>
      <c r="AD49" s="315"/>
      <c r="AE49" s="315"/>
      <c r="AF49" s="170">
        <v>2</v>
      </c>
      <c r="AG49" s="315"/>
      <c r="AH49" s="315"/>
      <c r="AI49" s="315"/>
      <c r="AJ49" s="315"/>
      <c r="AK49" s="315"/>
      <c r="AL49" s="315"/>
      <c r="AM49" s="315"/>
      <c r="AN49" s="315"/>
      <c r="AO49" s="315"/>
      <c r="AP49" s="315"/>
      <c r="AQ49" s="315"/>
      <c r="AR49" s="315"/>
      <c r="AS49" s="315"/>
      <c r="AT49" s="315"/>
    </row>
  </sheetData>
  <sheetProtection algorithmName="SHA-512" hashValue="4CFUhqsbQ5YuFwJphPDhBqs2v70HcOirc/C1xN2H5hoaFb5iXy891es0P6Q+IgguBH8yzRl/uBLCls+5wvukpg==" saltValue="1j/9U8buwcN6itreMwlJd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disablePrompts="1"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2735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2736</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23" ht="45" customHeight="1" thickTop="1" thickBot="1" x14ac:dyDescent="0.3">
      <c r="A11" s="314" t="s">
        <v>2719</v>
      </c>
      <c r="B11" s="314"/>
      <c r="C11" s="314"/>
      <c r="D11" s="314"/>
      <c r="E11" s="314"/>
      <c r="F11" s="314"/>
      <c r="G11" s="314"/>
      <c r="H11" s="314"/>
      <c r="I11" s="314"/>
      <c r="J11" s="314"/>
      <c r="K11" s="314"/>
      <c r="L11" s="314"/>
      <c r="M11" s="314"/>
      <c r="N11" s="314"/>
      <c r="O11" s="314"/>
      <c r="P11" s="314"/>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2720</v>
      </c>
      <c r="B12" s="314"/>
      <c r="C12" s="314"/>
      <c r="D12" s="314"/>
      <c r="E12" s="314"/>
      <c r="F12" s="314"/>
      <c r="G12" s="314"/>
      <c r="H12" s="314"/>
      <c r="I12" s="314"/>
      <c r="J12" s="314"/>
      <c r="K12" s="314"/>
      <c r="L12" s="314"/>
      <c r="M12" s="314"/>
      <c r="N12" s="314"/>
      <c r="O12" s="314"/>
      <c r="P12" s="314"/>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2721</v>
      </c>
      <c r="B13" s="314"/>
      <c r="C13" s="314"/>
      <c r="D13" s="314"/>
      <c r="E13" s="314"/>
      <c r="F13" s="314"/>
      <c r="G13" s="314"/>
      <c r="H13" s="314"/>
      <c r="I13" s="314"/>
      <c r="J13" s="314"/>
      <c r="K13" s="314"/>
      <c r="L13" s="314"/>
      <c r="M13" s="314"/>
      <c r="N13" s="314"/>
      <c r="O13" s="314"/>
      <c r="P13" s="314"/>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2722</v>
      </c>
      <c r="B14" s="314"/>
      <c r="C14" s="314"/>
      <c r="D14" s="314"/>
      <c r="E14" s="314"/>
      <c r="F14" s="314"/>
      <c r="G14" s="314"/>
      <c r="H14" s="314"/>
      <c r="I14" s="314"/>
      <c r="J14" s="314"/>
      <c r="K14" s="314"/>
      <c r="L14" s="314"/>
      <c r="M14" s="314"/>
      <c r="N14" s="314"/>
      <c r="O14" s="314"/>
      <c r="P14" s="314"/>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2723</v>
      </c>
      <c r="B15" s="314"/>
      <c r="C15" s="314"/>
      <c r="D15" s="314"/>
      <c r="E15" s="314"/>
      <c r="F15" s="314"/>
      <c r="G15" s="314"/>
      <c r="H15" s="314"/>
      <c r="I15" s="314"/>
      <c r="J15" s="314"/>
      <c r="K15" s="314"/>
      <c r="L15" s="314"/>
      <c r="M15" s="314"/>
      <c r="N15" s="314"/>
      <c r="O15" s="314"/>
      <c r="P15" s="314"/>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2724</v>
      </c>
      <c r="B16" s="314"/>
      <c r="C16" s="314"/>
      <c r="D16" s="314"/>
      <c r="E16" s="314"/>
      <c r="F16" s="314"/>
      <c r="G16" s="314"/>
      <c r="H16" s="314"/>
      <c r="I16" s="314"/>
      <c r="J16" s="314"/>
      <c r="K16" s="314"/>
      <c r="L16" s="314"/>
      <c r="M16" s="314"/>
      <c r="N16" s="314"/>
      <c r="O16" s="314"/>
      <c r="P16" s="314"/>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2725</v>
      </c>
      <c r="B17" s="314"/>
      <c r="C17" s="314"/>
      <c r="D17" s="314"/>
      <c r="E17" s="314"/>
      <c r="F17" s="314"/>
      <c r="G17" s="314"/>
      <c r="H17" s="314"/>
      <c r="I17" s="314"/>
      <c r="J17" s="314"/>
      <c r="K17" s="314"/>
      <c r="L17" s="314"/>
      <c r="M17" s="314"/>
      <c r="N17" s="314"/>
      <c r="O17" s="314"/>
      <c r="P17" s="314"/>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2726</v>
      </c>
      <c r="B18" s="314"/>
      <c r="C18" s="314"/>
      <c r="D18" s="314"/>
      <c r="E18" s="314"/>
      <c r="F18" s="314"/>
      <c r="G18" s="314"/>
      <c r="H18" s="314"/>
      <c r="I18" s="314"/>
      <c r="J18" s="314"/>
      <c r="K18" s="314"/>
      <c r="L18" s="314"/>
      <c r="M18" s="314"/>
      <c r="N18" s="314"/>
      <c r="O18" s="314"/>
      <c r="P18" s="314"/>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2727</v>
      </c>
      <c r="B19" s="314"/>
      <c r="C19" s="314"/>
      <c r="D19" s="314"/>
      <c r="E19" s="314"/>
      <c r="F19" s="314"/>
      <c r="G19" s="314"/>
      <c r="H19" s="314"/>
      <c r="I19" s="314"/>
      <c r="J19" s="314"/>
      <c r="K19" s="314"/>
      <c r="L19" s="314"/>
      <c r="M19" s="314"/>
      <c r="N19" s="314"/>
      <c r="O19" s="314"/>
      <c r="P19" s="314"/>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2728</v>
      </c>
      <c r="B20" s="314"/>
      <c r="C20" s="314"/>
      <c r="D20" s="314"/>
      <c r="E20" s="314"/>
      <c r="F20" s="314"/>
      <c r="G20" s="314"/>
      <c r="H20" s="314"/>
      <c r="I20" s="314"/>
      <c r="J20" s="314"/>
      <c r="K20" s="314"/>
      <c r="L20" s="314"/>
      <c r="M20" s="314"/>
      <c r="N20" s="314"/>
      <c r="O20" s="314"/>
      <c r="P20" s="314"/>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2729</v>
      </c>
      <c r="B21" s="314"/>
      <c r="C21" s="314"/>
      <c r="D21" s="314"/>
      <c r="E21" s="314"/>
      <c r="F21" s="314"/>
      <c r="G21" s="314"/>
      <c r="H21" s="314"/>
      <c r="I21" s="314"/>
      <c r="J21" s="314"/>
      <c r="K21" s="314"/>
      <c r="L21" s="314"/>
      <c r="M21" s="314"/>
      <c r="N21" s="314"/>
      <c r="O21" s="314"/>
      <c r="P21" s="314"/>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2737</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2091</v>
      </c>
      <c r="B24" s="336"/>
      <c r="C24" s="336"/>
      <c r="D24" s="336"/>
      <c r="E24" s="336"/>
      <c r="F24" s="336"/>
      <c r="G24" s="336"/>
      <c r="H24" s="336"/>
      <c r="I24" s="336"/>
      <c r="J24" s="336"/>
      <c r="K24" s="336"/>
      <c r="L24" s="336"/>
      <c r="M24" s="336"/>
      <c r="N24" s="336"/>
      <c r="O24" s="336"/>
      <c r="P24" s="336"/>
      <c r="Q24" s="184" t="s">
        <v>194</v>
      </c>
      <c r="R24" s="212" t="s">
        <v>9</v>
      </c>
      <c r="S24" s="58"/>
      <c r="T24" s="90"/>
      <c r="U24" s="91"/>
      <c r="V24" s="58"/>
      <c r="W24" s="58"/>
    </row>
    <row r="25" spans="1:23" ht="30" customHeight="1" thickTop="1" thickBot="1" x14ac:dyDescent="0.3">
      <c r="A25" s="314" t="s">
        <v>2730</v>
      </c>
      <c r="B25" s="314"/>
      <c r="C25" s="314"/>
      <c r="D25" s="314"/>
      <c r="E25" s="314"/>
      <c r="F25" s="314"/>
      <c r="G25" s="314"/>
      <c r="H25" s="314"/>
      <c r="I25" s="314"/>
      <c r="J25" s="314"/>
      <c r="K25" s="314"/>
      <c r="L25" s="314"/>
      <c r="M25" s="314"/>
      <c r="N25" s="314"/>
      <c r="O25" s="314"/>
      <c r="P25" s="314"/>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2731</v>
      </c>
      <c r="B26" s="314"/>
      <c r="C26" s="314"/>
      <c r="D26" s="314"/>
      <c r="E26" s="314"/>
      <c r="F26" s="314"/>
      <c r="G26" s="314"/>
      <c r="H26" s="314"/>
      <c r="I26" s="314"/>
      <c r="J26" s="314"/>
      <c r="K26" s="314"/>
      <c r="L26" s="314"/>
      <c r="M26" s="314"/>
      <c r="N26" s="314"/>
      <c r="O26" s="314"/>
      <c r="P26" s="314"/>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2732</v>
      </c>
      <c r="B27" s="314"/>
      <c r="C27" s="314"/>
      <c r="D27" s="314"/>
      <c r="E27" s="314"/>
      <c r="F27" s="314"/>
      <c r="G27" s="314"/>
      <c r="H27" s="314"/>
      <c r="I27" s="314"/>
      <c r="J27" s="314"/>
      <c r="K27" s="314"/>
      <c r="L27" s="314"/>
      <c r="M27" s="314"/>
      <c r="N27" s="314"/>
      <c r="O27" s="314"/>
      <c r="P27" s="314"/>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2733</v>
      </c>
      <c r="B28" s="314"/>
      <c r="C28" s="314"/>
      <c r="D28" s="314"/>
      <c r="E28" s="314"/>
      <c r="F28" s="314"/>
      <c r="G28" s="314"/>
      <c r="H28" s="314"/>
      <c r="I28" s="314"/>
      <c r="J28" s="314"/>
      <c r="K28" s="314"/>
      <c r="L28" s="314"/>
      <c r="M28" s="314"/>
      <c r="N28" s="314"/>
      <c r="O28" s="314"/>
      <c r="P28" s="314"/>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2734</v>
      </c>
      <c r="B29" s="314"/>
      <c r="C29" s="314"/>
      <c r="D29" s="314"/>
      <c r="E29" s="314"/>
      <c r="F29" s="314"/>
      <c r="G29" s="314"/>
      <c r="H29" s="314"/>
      <c r="I29" s="314"/>
      <c r="J29" s="314"/>
      <c r="K29" s="314"/>
      <c r="L29" s="314"/>
      <c r="M29" s="314"/>
      <c r="N29" s="314"/>
      <c r="O29" s="314"/>
      <c r="P29" s="314"/>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2738</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2739</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2741</v>
      </c>
      <c r="R36" s="190">
        <f>(R32*0.8)+(R34*0.2)</f>
        <v>100.00000000000001</v>
      </c>
      <c r="S36" s="58"/>
      <c r="T36" s="90"/>
      <c r="U36" s="58"/>
      <c r="V36" s="58"/>
      <c r="W36" s="58"/>
    </row>
  </sheetData>
  <sheetProtection algorithmName="SHA-512" hashValue="h+/8yISNPAqyPUXQOk2iBegGacMwb4A0x4A6vBonVSeCjlLYA0TPYrWav1SNdwDm+Z8RwC5fThg90eEZyGiZKg==" saltValue="f0OGcdzicPxSxwVrAks/L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2735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2736</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23" ht="45" customHeight="1" thickTop="1" thickBot="1" x14ac:dyDescent="0.3">
      <c r="A11" s="314" t="s">
        <v>2719</v>
      </c>
      <c r="B11" s="314"/>
      <c r="C11" s="314"/>
      <c r="D11" s="314"/>
      <c r="E11" s="314"/>
      <c r="F11" s="314"/>
      <c r="G11" s="314"/>
      <c r="H11" s="314"/>
      <c r="I11" s="314"/>
      <c r="J11" s="314"/>
      <c r="K11" s="314"/>
      <c r="L11" s="314"/>
      <c r="M11" s="314"/>
      <c r="N11" s="314"/>
      <c r="O11" s="314"/>
      <c r="P11" s="314"/>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2720</v>
      </c>
      <c r="B12" s="314"/>
      <c r="C12" s="314"/>
      <c r="D12" s="314"/>
      <c r="E12" s="314"/>
      <c r="F12" s="314"/>
      <c r="G12" s="314"/>
      <c r="H12" s="314"/>
      <c r="I12" s="314"/>
      <c r="J12" s="314"/>
      <c r="K12" s="314"/>
      <c r="L12" s="314"/>
      <c r="M12" s="314"/>
      <c r="N12" s="314"/>
      <c r="O12" s="314"/>
      <c r="P12" s="314"/>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2721</v>
      </c>
      <c r="B13" s="314"/>
      <c r="C13" s="314"/>
      <c r="D13" s="314"/>
      <c r="E13" s="314"/>
      <c r="F13" s="314"/>
      <c r="G13" s="314"/>
      <c r="H13" s="314"/>
      <c r="I13" s="314"/>
      <c r="J13" s="314"/>
      <c r="K13" s="314"/>
      <c r="L13" s="314"/>
      <c r="M13" s="314"/>
      <c r="N13" s="314"/>
      <c r="O13" s="314"/>
      <c r="P13" s="314"/>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2722</v>
      </c>
      <c r="B14" s="314"/>
      <c r="C14" s="314"/>
      <c r="D14" s="314"/>
      <c r="E14" s="314"/>
      <c r="F14" s="314"/>
      <c r="G14" s="314"/>
      <c r="H14" s="314"/>
      <c r="I14" s="314"/>
      <c r="J14" s="314"/>
      <c r="K14" s="314"/>
      <c r="L14" s="314"/>
      <c r="M14" s="314"/>
      <c r="N14" s="314"/>
      <c r="O14" s="314"/>
      <c r="P14" s="314"/>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2723</v>
      </c>
      <c r="B15" s="314"/>
      <c r="C15" s="314"/>
      <c r="D15" s="314"/>
      <c r="E15" s="314"/>
      <c r="F15" s="314"/>
      <c r="G15" s="314"/>
      <c r="H15" s="314"/>
      <c r="I15" s="314"/>
      <c r="J15" s="314"/>
      <c r="K15" s="314"/>
      <c r="L15" s="314"/>
      <c r="M15" s="314"/>
      <c r="N15" s="314"/>
      <c r="O15" s="314"/>
      <c r="P15" s="314"/>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2724</v>
      </c>
      <c r="B16" s="314"/>
      <c r="C16" s="314"/>
      <c r="D16" s="314"/>
      <c r="E16" s="314"/>
      <c r="F16" s="314"/>
      <c r="G16" s="314"/>
      <c r="H16" s="314"/>
      <c r="I16" s="314"/>
      <c r="J16" s="314"/>
      <c r="K16" s="314"/>
      <c r="L16" s="314"/>
      <c r="M16" s="314"/>
      <c r="N16" s="314"/>
      <c r="O16" s="314"/>
      <c r="P16" s="314"/>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2725</v>
      </c>
      <c r="B17" s="314"/>
      <c r="C17" s="314"/>
      <c r="D17" s="314"/>
      <c r="E17" s="314"/>
      <c r="F17" s="314"/>
      <c r="G17" s="314"/>
      <c r="H17" s="314"/>
      <c r="I17" s="314"/>
      <c r="J17" s="314"/>
      <c r="K17" s="314"/>
      <c r="L17" s="314"/>
      <c r="M17" s="314"/>
      <c r="N17" s="314"/>
      <c r="O17" s="314"/>
      <c r="P17" s="314"/>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2726</v>
      </c>
      <c r="B18" s="314"/>
      <c r="C18" s="314"/>
      <c r="D18" s="314"/>
      <c r="E18" s="314"/>
      <c r="F18" s="314"/>
      <c r="G18" s="314"/>
      <c r="H18" s="314"/>
      <c r="I18" s="314"/>
      <c r="J18" s="314"/>
      <c r="K18" s="314"/>
      <c r="L18" s="314"/>
      <c r="M18" s="314"/>
      <c r="N18" s="314"/>
      <c r="O18" s="314"/>
      <c r="P18" s="314"/>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2727</v>
      </c>
      <c r="B19" s="314"/>
      <c r="C19" s="314"/>
      <c r="D19" s="314"/>
      <c r="E19" s="314"/>
      <c r="F19" s="314"/>
      <c r="G19" s="314"/>
      <c r="H19" s="314"/>
      <c r="I19" s="314"/>
      <c r="J19" s="314"/>
      <c r="K19" s="314"/>
      <c r="L19" s="314"/>
      <c r="M19" s="314"/>
      <c r="N19" s="314"/>
      <c r="O19" s="314"/>
      <c r="P19" s="314"/>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2728</v>
      </c>
      <c r="B20" s="314"/>
      <c r="C20" s="314"/>
      <c r="D20" s="314"/>
      <c r="E20" s="314"/>
      <c r="F20" s="314"/>
      <c r="G20" s="314"/>
      <c r="H20" s="314"/>
      <c r="I20" s="314"/>
      <c r="J20" s="314"/>
      <c r="K20" s="314"/>
      <c r="L20" s="314"/>
      <c r="M20" s="314"/>
      <c r="N20" s="314"/>
      <c r="O20" s="314"/>
      <c r="P20" s="314"/>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2729</v>
      </c>
      <c r="B21" s="314"/>
      <c r="C21" s="314"/>
      <c r="D21" s="314"/>
      <c r="E21" s="314"/>
      <c r="F21" s="314"/>
      <c r="G21" s="314"/>
      <c r="H21" s="314"/>
      <c r="I21" s="314"/>
      <c r="J21" s="314"/>
      <c r="K21" s="314"/>
      <c r="L21" s="314"/>
      <c r="M21" s="314"/>
      <c r="N21" s="314"/>
      <c r="O21" s="314"/>
      <c r="P21" s="314"/>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2737</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2091</v>
      </c>
      <c r="B24" s="336"/>
      <c r="C24" s="336"/>
      <c r="D24" s="336"/>
      <c r="E24" s="336"/>
      <c r="F24" s="336"/>
      <c r="G24" s="336"/>
      <c r="H24" s="336"/>
      <c r="I24" s="336"/>
      <c r="J24" s="336"/>
      <c r="K24" s="336"/>
      <c r="L24" s="336"/>
      <c r="M24" s="336"/>
      <c r="N24" s="336"/>
      <c r="O24" s="336"/>
      <c r="P24" s="336"/>
      <c r="Q24" s="184" t="s">
        <v>194</v>
      </c>
      <c r="R24" s="212" t="s">
        <v>9</v>
      </c>
      <c r="S24" s="58"/>
      <c r="T24" s="90"/>
      <c r="U24" s="91"/>
      <c r="V24" s="58"/>
      <c r="W24" s="58"/>
    </row>
    <row r="25" spans="1:23" ht="30" customHeight="1" thickTop="1" thickBot="1" x14ac:dyDescent="0.3">
      <c r="A25" s="314" t="s">
        <v>2730</v>
      </c>
      <c r="B25" s="314"/>
      <c r="C25" s="314"/>
      <c r="D25" s="314"/>
      <c r="E25" s="314"/>
      <c r="F25" s="314"/>
      <c r="G25" s="314"/>
      <c r="H25" s="314"/>
      <c r="I25" s="314"/>
      <c r="J25" s="314"/>
      <c r="K25" s="314"/>
      <c r="L25" s="314"/>
      <c r="M25" s="314"/>
      <c r="N25" s="314"/>
      <c r="O25" s="314"/>
      <c r="P25" s="31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2731</v>
      </c>
      <c r="B26" s="314"/>
      <c r="C26" s="314"/>
      <c r="D26" s="314"/>
      <c r="E26" s="314"/>
      <c r="F26" s="314"/>
      <c r="G26" s="314"/>
      <c r="H26" s="314"/>
      <c r="I26" s="314"/>
      <c r="J26" s="314"/>
      <c r="K26" s="314"/>
      <c r="L26" s="314"/>
      <c r="M26" s="314"/>
      <c r="N26" s="314"/>
      <c r="O26" s="314"/>
      <c r="P26" s="31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2732</v>
      </c>
      <c r="B27" s="314"/>
      <c r="C27" s="314"/>
      <c r="D27" s="314"/>
      <c r="E27" s="314"/>
      <c r="F27" s="314"/>
      <c r="G27" s="314"/>
      <c r="H27" s="314"/>
      <c r="I27" s="314"/>
      <c r="J27" s="314"/>
      <c r="K27" s="314"/>
      <c r="L27" s="314"/>
      <c r="M27" s="314"/>
      <c r="N27" s="314"/>
      <c r="O27" s="314"/>
      <c r="P27" s="314"/>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2733</v>
      </c>
      <c r="B28" s="314"/>
      <c r="C28" s="314"/>
      <c r="D28" s="314"/>
      <c r="E28" s="314"/>
      <c r="F28" s="314"/>
      <c r="G28" s="314"/>
      <c r="H28" s="314"/>
      <c r="I28" s="314"/>
      <c r="J28" s="314"/>
      <c r="K28" s="314"/>
      <c r="L28" s="314"/>
      <c r="M28" s="314"/>
      <c r="N28" s="314"/>
      <c r="O28" s="314"/>
      <c r="P28" s="31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2734</v>
      </c>
      <c r="B29" s="314"/>
      <c r="C29" s="314"/>
      <c r="D29" s="314"/>
      <c r="E29" s="314"/>
      <c r="F29" s="314"/>
      <c r="G29" s="314"/>
      <c r="H29" s="314"/>
      <c r="I29" s="314"/>
      <c r="J29" s="314"/>
      <c r="K29" s="314"/>
      <c r="L29" s="314"/>
      <c r="M29" s="314"/>
      <c r="N29" s="314"/>
      <c r="O29" s="314"/>
      <c r="P29" s="31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2738</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2739</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2741</v>
      </c>
      <c r="R36" s="190">
        <f>(R32*0.8)+(R34*0.2)</f>
        <v>100.00000000000001</v>
      </c>
      <c r="S36" s="58"/>
      <c r="T36" s="90"/>
      <c r="U36" s="58"/>
      <c r="V36" s="58"/>
      <c r="W36" s="58"/>
    </row>
  </sheetData>
  <sheetProtection algorithmName="SHA-512" hashValue="fUJP0wEBwa0kU+S/VUbxFnIx+v/lDM27356XuYs/T+/KyTCyMFRynqyMOhYRUDB37+8a3L4nHtkTzXP/Qk7fHQ==" saltValue="qsNESlkPKrpXzEtCMYnF4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2742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146 (cálculo PI)'!T22</f>
        <v>11</v>
      </c>
      <c r="C8"/>
      <c r="E8" s="195" t="s">
        <v>1928</v>
      </c>
      <c r="F8" s="194">
        <f>'Artículo 146 (cálculo PI)'!T30</f>
        <v>5</v>
      </c>
      <c r="G8"/>
    </row>
    <row r="9" spans="1:7" ht="6" customHeight="1" thickBot="1" x14ac:dyDescent="0.3">
      <c r="F9" s="139"/>
      <c r="G9" s="139"/>
    </row>
    <row r="10" spans="1:7" ht="36" customHeight="1" thickBot="1" x14ac:dyDescent="0.3">
      <c r="A10" s="329"/>
      <c r="B10" s="330" t="s">
        <v>171</v>
      </c>
      <c r="C10" s="330"/>
      <c r="E10" s="331"/>
      <c r="F10" s="332" t="s">
        <v>2091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146 (cálculo PI)'!R11</f>
        <v>9.0909090909090917</v>
      </c>
      <c r="C12" s="201">
        <f t="shared" ref="C12:C22" si="0">(B12/(1/$B$8))</f>
        <v>100</v>
      </c>
      <c r="E12" s="200" t="s">
        <v>2665</v>
      </c>
      <c r="F12" s="201">
        <f>'Artículo 146 (cálculo PI)'!R25</f>
        <v>20</v>
      </c>
      <c r="G12" s="201">
        <f>(F12/(1/$F$8))</f>
        <v>100</v>
      </c>
    </row>
    <row r="13" spans="1:7" ht="18" customHeight="1" thickBot="1" x14ac:dyDescent="0.3">
      <c r="A13" s="200" t="s">
        <v>2594</v>
      </c>
      <c r="B13" s="201">
        <f>'Artículo 146 (cálculo PI)'!R12</f>
        <v>9.0909090909090917</v>
      </c>
      <c r="C13" s="201">
        <f t="shared" si="0"/>
        <v>100</v>
      </c>
      <c r="E13" s="200" t="s">
        <v>2666</v>
      </c>
      <c r="F13" s="201">
        <f>'Artículo 146 (cálculo PI)'!R26</f>
        <v>20</v>
      </c>
      <c r="G13" s="201">
        <f>(F13/(1/$F$8))</f>
        <v>100</v>
      </c>
    </row>
    <row r="14" spans="1:7" ht="18" customHeight="1" thickBot="1" x14ac:dyDescent="0.3">
      <c r="A14" s="200" t="s">
        <v>2596</v>
      </c>
      <c r="B14" s="201">
        <f>'Artículo 146 (cálculo PI)'!R13</f>
        <v>9.0909090909090917</v>
      </c>
      <c r="C14" s="201">
        <f t="shared" si="0"/>
        <v>100</v>
      </c>
      <c r="E14" s="200" t="s">
        <v>2667</v>
      </c>
      <c r="F14" s="201">
        <f>'Artículo 146 (cálculo PI)'!R27</f>
        <v>20</v>
      </c>
      <c r="G14" s="201">
        <f>(F14/(1/$F$8))</f>
        <v>100</v>
      </c>
    </row>
    <row r="15" spans="1:7" ht="18" customHeight="1" thickBot="1" x14ac:dyDescent="0.3">
      <c r="A15" s="200" t="s">
        <v>2593</v>
      </c>
      <c r="B15" s="201">
        <f>'Artículo 146 (cálculo PI)'!R14</f>
        <v>9.0909090909090917</v>
      </c>
      <c r="C15" s="201">
        <f t="shared" si="0"/>
        <v>100</v>
      </c>
      <c r="E15" s="200" t="s">
        <v>2668</v>
      </c>
      <c r="F15" s="201">
        <f>'Artículo 146 (cálculo PI)'!R28</f>
        <v>20</v>
      </c>
      <c r="G15" s="201">
        <f>(F15/(1/$F$8))</f>
        <v>100</v>
      </c>
    </row>
    <row r="16" spans="1:7" ht="18" customHeight="1" thickBot="1" x14ac:dyDescent="0.3">
      <c r="A16" s="200" t="s">
        <v>2595</v>
      </c>
      <c r="B16" s="201">
        <f>'Artículo 146 (cálculo PI)'!R15</f>
        <v>9.0909090909090917</v>
      </c>
      <c r="C16" s="201">
        <f t="shared" si="0"/>
        <v>100</v>
      </c>
      <c r="E16" s="200" t="s">
        <v>2669</v>
      </c>
      <c r="F16" s="201">
        <f>'Artículo 146 (cálculo PI)'!R29</f>
        <v>20</v>
      </c>
      <c r="G16" s="201">
        <f>(F16/(1/$F$8))</f>
        <v>100</v>
      </c>
    </row>
    <row r="17" spans="1:6" ht="18" customHeight="1" thickBot="1" x14ac:dyDescent="0.3">
      <c r="A17" s="200" t="s">
        <v>2597</v>
      </c>
      <c r="B17" s="201">
        <f>'Artículo 146 (cálculo PI)'!R16</f>
        <v>9.0909090909090917</v>
      </c>
      <c r="C17" s="201">
        <f t="shared" si="0"/>
        <v>100</v>
      </c>
    </row>
    <row r="18" spans="1:6" ht="18" customHeight="1" thickBot="1" x14ac:dyDescent="0.3">
      <c r="A18" s="200" t="s">
        <v>2598</v>
      </c>
      <c r="B18" s="201">
        <f>'Artículo 146 (cálculo PI)'!R17</f>
        <v>9.0909090909090917</v>
      </c>
      <c r="C18" s="201">
        <f t="shared" si="0"/>
        <v>100</v>
      </c>
      <c r="E18" s="206" t="s">
        <v>2743</v>
      </c>
      <c r="F18" s="201">
        <f>SUM(F12:F16)</f>
        <v>100</v>
      </c>
    </row>
    <row r="19" spans="1:6" ht="18" customHeight="1" thickBot="1" x14ac:dyDescent="0.3">
      <c r="A19" s="200" t="s">
        <v>2599</v>
      </c>
      <c r="B19" s="201">
        <f>'Artículo 146 (cálculo PI)'!R18</f>
        <v>9.0909090909090917</v>
      </c>
      <c r="C19" s="201">
        <f t="shared" si="0"/>
        <v>100</v>
      </c>
    </row>
    <row r="20" spans="1:6" ht="18" customHeight="1" thickBot="1" x14ac:dyDescent="0.3">
      <c r="A20" s="200" t="s">
        <v>2662</v>
      </c>
      <c r="B20" s="201">
        <f>'Artículo 146 (cálculo PI)'!R19</f>
        <v>9.0909090909090917</v>
      </c>
      <c r="C20" s="201">
        <f t="shared" si="0"/>
        <v>100</v>
      </c>
    </row>
    <row r="21" spans="1:6" ht="18" customHeight="1" thickBot="1" x14ac:dyDescent="0.3">
      <c r="A21" s="200" t="s">
        <v>2663</v>
      </c>
      <c r="B21" s="201">
        <f>'Artículo 146 (cálculo PI)'!R20</f>
        <v>9.0909090909090917</v>
      </c>
      <c r="C21" s="201">
        <f t="shared" si="0"/>
        <v>100</v>
      </c>
    </row>
    <row r="22" spans="1:6" ht="18" customHeight="1" thickBot="1" x14ac:dyDescent="0.3">
      <c r="A22" s="200" t="s">
        <v>2664</v>
      </c>
      <c r="B22" s="201">
        <f>'Artículo 146 (cálculo PI)'!R21</f>
        <v>9.0909090909090917</v>
      </c>
      <c r="C22" s="201">
        <f t="shared" si="0"/>
        <v>100</v>
      </c>
    </row>
    <row r="23" spans="1:6" ht="6" customHeight="1" thickBot="1" x14ac:dyDescent="0.3"/>
    <row r="24" spans="1:6" ht="18" customHeight="1" thickBot="1" x14ac:dyDescent="0.3">
      <c r="A24" s="202" t="s">
        <v>2744</v>
      </c>
      <c r="B24" s="201">
        <f>SUM(B12:B22)</f>
        <v>100.00000000000001</v>
      </c>
      <c r="C24" s="203"/>
    </row>
    <row r="25" spans="1:6" ht="6" customHeight="1" thickBot="1" x14ac:dyDescent="0.3"/>
    <row r="26" spans="1:6" ht="18" customHeight="1" thickBot="1" x14ac:dyDescent="0.3">
      <c r="A26" s="204" t="s">
        <v>2745</v>
      </c>
      <c r="B26" s="205"/>
      <c r="C26" s="201">
        <f>(B24*0.8)+(F18*0.2)</f>
        <v>100.00000000000001</v>
      </c>
    </row>
  </sheetData>
  <sheetProtection algorithmName="SHA-512" hashValue="BcWuFF8TcRtLHKxe5xRHzKm6uEokeV2vqmxfK7xXFjKcGnjyFUNxwJRsikpnjiNqOe72QMNzagj2XBFCzGDeRw==" saltValue="m8GxC+A3etb4HEZABNZJ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2742</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146 (cálculo PNT)'!T22</f>
        <v>11</v>
      </c>
      <c r="C8"/>
      <c r="E8" s="195" t="s">
        <v>1928</v>
      </c>
      <c r="F8" s="194">
        <f>'Artículo 146 (cálculo PNT)'!T30</f>
        <v>5</v>
      </c>
      <c r="G8"/>
    </row>
    <row r="9" spans="1:7" ht="6" customHeight="1" thickBot="1" x14ac:dyDescent="0.3">
      <c r="F9" s="139"/>
      <c r="G9" s="139"/>
    </row>
    <row r="10" spans="1:7" ht="36" customHeight="1" thickBot="1" x14ac:dyDescent="0.3">
      <c r="A10" s="329"/>
      <c r="B10" s="330" t="s">
        <v>171</v>
      </c>
      <c r="C10" s="330"/>
      <c r="E10" s="331"/>
      <c r="F10" s="332" t="s">
        <v>2091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146 (cálculo PNT)'!R11</f>
        <v>9.0909090909090917</v>
      </c>
      <c r="C12" s="201">
        <f t="shared" ref="C12:C22" si="0">(B12/(1/$B$8))</f>
        <v>100</v>
      </c>
      <c r="E12" s="200" t="s">
        <v>2665</v>
      </c>
      <c r="F12" s="201">
        <f>'Artículo 146 (cálculo PNT)'!R25</f>
        <v>20</v>
      </c>
      <c r="G12" s="201">
        <f>(F12/(1/$F$8))</f>
        <v>100</v>
      </c>
    </row>
    <row r="13" spans="1:7" ht="18" customHeight="1" thickBot="1" x14ac:dyDescent="0.3">
      <c r="A13" s="200" t="s">
        <v>2594</v>
      </c>
      <c r="B13" s="201">
        <f>'Artículo 146 (cálculo PNT)'!R12</f>
        <v>9.0909090909090917</v>
      </c>
      <c r="C13" s="201">
        <f t="shared" si="0"/>
        <v>100</v>
      </c>
      <c r="E13" s="200" t="s">
        <v>2666</v>
      </c>
      <c r="F13" s="201">
        <f>'Artículo 146 (cálculo PNT)'!R26</f>
        <v>20</v>
      </c>
      <c r="G13" s="201">
        <f>(F13/(1/$F$8))</f>
        <v>100</v>
      </c>
    </row>
    <row r="14" spans="1:7" ht="18" customHeight="1" thickBot="1" x14ac:dyDescent="0.3">
      <c r="A14" s="200" t="s">
        <v>2596</v>
      </c>
      <c r="B14" s="201">
        <f>'Artículo 146 (cálculo PNT)'!R13</f>
        <v>9.0909090909090917</v>
      </c>
      <c r="C14" s="201">
        <f t="shared" si="0"/>
        <v>100</v>
      </c>
      <c r="E14" s="200" t="s">
        <v>2667</v>
      </c>
      <c r="F14" s="201">
        <f>'Artículo 146 (cálculo PNT)'!R27</f>
        <v>20</v>
      </c>
      <c r="G14" s="201">
        <f>(F14/(1/$F$8))</f>
        <v>100</v>
      </c>
    </row>
    <row r="15" spans="1:7" ht="18" customHeight="1" thickBot="1" x14ac:dyDescent="0.3">
      <c r="A15" s="200" t="s">
        <v>2593</v>
      </c>
      <c r="B15" s="201">
        <f>'Artículo 146 (cálculo PNT)'!R14</f>
        <v>9.0909090909090917</v>
      </c>
      <c r="C15" s="201">
        <f t="shared" si="0"/>
        <v>100</v>
      </c>
      <c r="E15" s="200" t="s">
        <v>2668</v>
      </c>
      <c r="F15" s="201">
        <f>'Artículo 146 (cálculo PNT)'!R28</f>
        <v>20</v>
      </c>
      <c r="G15" s="201">
        <f>(F15/(1/$F$8))</f>
        <v>100</v>
      </c>
    </row>
    <row r="16" spans="1:7" ht="18" customHeight="1" thickBot="1" x14ac:dyDescent="0.3">
      <c r="A16" s="200" t="s">
        <v>2595</v>
      </c>
      <c r="B16" s="201">
        <f>'Artículo 146 (cálculo PNT)'!R15</f>
        <v>9.0909090909090917</v>
      </c>
      <c r="C16" s="201">
        <f t="shared" si="0"/>
        <v>100</v>
      </c>
      <c r="E16" s="200" t="s">
        <v>2669</v>
      </c>
      <c r="F16" s="201">
        <f>'Artículo 146 (cálculo PNT)'!R29</f>
        <v>20</v>
      </c>
      <c r="G16" s="201">
        <f>(F16/(1/$F$8))</f>
        <v>100</v>
      </c>
    </row>
    <row r="17" spans="1:6" ht="18" customHeight="1" thickBot="1" x14ac:dyDescent="0.3">
      <c r="A17" s="200" t="s">
        <v>2597</v>
      </c>
      <c r="B17" s="201">
        <f>'Artículo 146 (cálculo PNT)'!R16</f>
        <v>9.0909090909090917</v>
      </c>
      <c r="C17" s="201">
        <f t="shared" si="0"/>
        <v>100</v>
      </c>
    </row>
    <row r="18" spans="1:6" ht="18" customHeight="1" thickBot="1" x14ac:dyDescent="0.3">
      <c r="A18" s="200" t="s">
        <v>2598</v>
      </c>
      <c r="B18" s="201">
        <f>'Artículo 146 (cálculo PNT)'!R17</f>
        <v>9.0909090909090917</v>
      </c>
      <c r="C18" s="201">
        <f t="shared" si="0"/>
        <v>100</v>
      </c>
      <c r="E18" s="206" t="s">
        <v>2743</v>
      </c>
      <c r="F18" s="201">
        <f>SUM(F12:F16)</f>
        <v>100</v>
      </c>
    </row>
    <row r="19" spans="1:6" ht="18" customHeight="1" thickBot="1" x14ac:dyDescent="0.3">
      <c r="A19" s="200" t="s">
        <v>2599</v>
      </c>
      <c r="B19" s="201">
        <f>'Artículo 146 (cálculo PNT)'!R18</f>
        <v>9.0909090909090917</v>
      </c>
      <c r="C19" s="201">
        <f t="shared" si="0"/>
        <v>100</v>
      </c>
    </row>
    <row r="20" spans="1:6" ht="18" customHeight="1" thickBot="1" x14ac:dyDescent="0.3">
      <c r="A20" s="200" t="s">
        <v>2662</v>
      </c>
      <c r="B20" s="201">
        <f>'Artículo 146 (cálculo PNT)'!R19</f>
        <v>9.0909090909090917</v>
      </c>
      <c r="C20" s="201">
        <f t="shared" si="0"/>
        <v>100</v>
      </c>
    </row>
    <row r="21" spans="1:6" ht="18" customHeight="1" thickBot="1" x14ac:dyDescent="0.3">
      <c r="A21" s="200" t="s">
        <v>2663</v>
      </c>
      <c r="B21" s="201">
        <f>'Artículo 146 (cálculo PNT)'!R20</f>
        <v>9.0909090909090917</v>
      </c>
      <c r="C21" s="201">
        <f t="shared" si="0"/>
        <v>100</v>
      </c>
    </row>
    <row r="22" spans="1:6" ht="18" customHeight="1" thickBot="1" x14ac:dyDescent="0.3">
      <c r="A22" s="200" t="s">
        <v>2664</v>
      </c>
      <c r="B22" s="201">
        <f>'Artículo 146 (cálculo PNT)'!R21</f>
        <v>9.0909090909090917</v>
      </c>
      <c r="C22" s="201">
        <f t="shared" si="0"/>
        <v>100</v>
      </c>
    </row>
    <row r="23" spans="1:6" ht="6" customHeight="1" thickBot="1" x14ac:dyDescent="0.3"/>
    <row r="24" spans="1:6" ht="18" customHeight="1" thickBot="1" x14ac:dyDescent="0.3">
      <c r="A24" s="202" t="s">
        <v>2744</v>
      </c>
      <c r="B24" s="201">
        <f>SUM(B12:B22)</f>
        <v>100.00000000000001</v>
      </c>
      <c r="C24" s="203"/>
    </row>
    <row r="25" spans="1:6" ht="6" customHeight="1" thickBot="1" x14ac:dyDescent="0.3"/>
    <row r="26" spans="1:6" ht="18" customHeight="1" thickBot="1" x14ac:dyDescent="0.3">
      <c r="A26" s="204" t="s">
        <v>2745</v>
      </c>
      <c r="B26" s="205"/>
      <c r="C26" s="201">
        <f>(B24*0.8)+(F18*0.2)</f>
        <v>100.00000000000001</v>
      </c>
    </row>
  </sheetData>
  <sheetProtection algorithmName="SHA-512" hashValue="byAex0kbo0btdYOlr6xx7o5hOKgCu2/vRutGqHKG1MnL9s4EodiboK+Q1xmEpK3ZcCxSZbPY2Lbtdrc2PiN0Iw==" saltValue="cCbwKk6LU9TqyqsfRqL5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7" zoomScale="75" zoomScaleNormal="75" zoomScaleSheetLayoutView="85" workbookViewId="0">
      <selection activeCell="Q45" sqref="Q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2746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2747</v>
      </c>
      <c r="B17" s="270"/>
      <c r="C17" s="270"/>
      <c r="D17" s="270"/>
      <c r="E17" s="270"/>
      <c r="F17" s="270"/>
      <c r="G17" s="270"/>
      <c r="H17" s="271">
        <f>'Artículo 147 (cálculo PI)'!R28</f>
        <v>99.999999999999972</v>
      </c>
      <c r="I17" s="271"/>
      <c r="J17" s="38"/>
      <c r="K17" s="38"/>
      <c r="L17" s="39"/>
      <c r="M17" s="270" t="s">
        <v>2748</v>
      </c>
      <c r="N17" s="270"/>
      <c r="O17" s="270"/>
      <c r="P17" s="270"/>
      <c r="Q17" s="270"/>
      <c r="R17" s="271">
        <f>'Artículo 147 (cálculo PI)'!R30</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2747</v>
      </c>
      <c r="B22" s="270"/>
      <c r="C22" s="270"/>
      <c r="D22" s="270"/>
      <c r="E22" s="270"/>
      <c r="F22" s="270"/>
      <c r="G22" s="270"/>
      <c r="H22" s="271">
        <f>'Artículo 147 (cálculo PNT)'!R30</f>
        <v>100</v>
      </c>
      <c r="I22" s="271"/>
      <c r="J22" s="38"/>
      <c r="K22" s="38"/>
      <c r="L22" s="39"/>
      <c r="M22" s="270" t="s">
        <v>2748</v>
      </c>
      <c r="N22" s="270"/>
      <c r="O22" s="270"/>
      <c r="P22" s="270"/>
      <c r="Q22" s="270"/>
      <c r="R22" s="271">
        <f>'Artículo 147 (cálculo PNT)'!R30</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2749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2750</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x14ac:dyDescent="0.25">
      <c r="A32" s="314" t="s">
        <v>2751</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x14ac:dyDescent="0.25">
      <c r="A33" s="314" t="s">
        <v>2752</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6" t="s">
        <v>2571</v>
      </c>
      <c r="AH33" s="316"/>
      <c r="AI33" s="316"/>
      <c r="AJ33" s="316"/>
      <c r="AK33" s="316"/>
      <c r="AL33" s="316"/>
      <c r="AM33" s="316"/>
      <c r="AN33" s="316"/>
      <c r="AO33" s="316"/>
      <c r="AP33" s="316"/>
      <c r="AQ33" s="316"/>
      <c r="AR33" s="316"/>
      <c r="AS33" s="316"/>
      <c r="AT33" s="316"/>
    </row>
    <row r="34" spans="1:46" ht="63" customHeight="1" x14ac:dyDescent="0.25">
      <c r="A34" s="314" t="s">
        <v>2753</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6" t="s">
        <v>2574</v>
      </c>
      <c r="AH34" s="316"/>
      <c r="AI34" s="316"/>
      <c r="AJ34" s="316"/>
      <c r="AK34" s="316"/>
      <c r="AL34" s="316"/>
      <c r="AM34" s="316"/>
      <c r="AN34" s="316"/>
      <c r="AO34" s="316"/>
      <c r="AP34" s="316"/>
      <c r="AQ34" s="316"/>
      <c r="AR34" s="316"/>
      <c r="AS34" s="316"/>
      <c r="AT34" s="316"/>
    </row>
    <row r="35" spans="1:46" ht="63" customHeight="1" x14ac:dyDescent="0.25">
      <c r="A35" s="314" t="s">
        <v>2754</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5"/>
      <c r="AH35" s="315"/>
      <c r="AI35" s="315"/>
      <c r="AJ35" s="315"/>
      <c r="AK35" s="315"/>
      <c r="AL35" s="315"/>
      <c r="AM35" s="315"/>
      <c r="AN35" s="315"/>
      <c r="AO35" s="315"/>
      <c r="AP35" s="315"/>
      <c r="AQ35" s="315"/>
      <c r="AR35" s="315"/>
      <c r="AS35" s="315"/>
      <c r="AT35" s="315"/>
    </row>
    <row r="36" spans="1:46" ht="63" customHeight="1" x14ac:dyDescent="0.25">
      <c r="A36" s="314" t="s">
        <v>2755</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5"/>
      <c r="AH36" s="315"/>
      <c r="AI36" s="315"/>
      <c r="AJ36" s="315"/>
      <c r="AK36" s="315"/>
      <c r="AL36" s="315"/>
      <c r="AM36" s="315"/>
      <c r="AN36" s="315"/>
      <c r="AO36" s="315"/>
      <c r="AP36" s="315"/>
      <c r="AQ36" s="315"/>
      <c r="AR36" s="315"/>
      <c r="AS36" s="315"/>
      <c r="AT36" s="315"/>
    </row>
    <row r="37" spans="1:46" ht="63" customHeight="1" x14ac:dyDescent="0.25">
      <c r="A37" s="314" t="s">
        <v>2756</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40"/>
      <c r="AH37" s="340"/>
      <c r="AI37" s="340"/>
      <c r="AJ37" s="340"/>
      <c r="AK37" s="340"/>
      <c r="AL37" s="340"/>
      <c r="AM37" s="340"/>
      <c r="AN37" s="340"/>
      <c r="AO37" s="340"/>
      <c r="AP37" s="340"/>
      <c r="AQ37" s="340"/>
      <c r="AR37" s="340"/>
      <c r="AS37" s="340"/>
      <c r="AT37" s="340"/>
    </row>
    <row r="38" spans="1:46" ht="63" customHeight="1" x14ac:dyDescent="0.25">
      <c r="A38" s="314" t="s">
        <v>2757</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203</v>
      </c>
      <c r="B40" s="318"/>
      <c r="C40" s="318"/>
      <c r="D40" s="318"/>
      <c r="E40" s="318"/>
      <c r="F40" s="318"/>
      <c r="G40" s="318"/>
      <c r="H40" s="318"/>
      <c r="I40" s="318"/>
      <c r="J40" s="318"/>
      <c r="K40" s="318"/>
      <c r="L40" s="318"/>
      <c r="M40" s="318"/>
      <c r="N40" s="318"/>
      <c r="O40" s="318"/>
      <c r="P40" s="318"/>
      <c r="Q40" s="172" t="s">
        <v>194</v>
      </c>
      <c r="R40" s="319" t="s">
        <v>195</v>
      </c>
      <c r="S40" s="319"/>
      <c r="T40" s="319"/>
      <c r="U40" s="319"/>
      <c r="V40" s="319"/>
      <c r="W40" s="319"/>
      <c r="X40" s="319"/>
      <c r="Y40" s="319"/>
      <c r="Z40" s="319"/>
      <c r="AA40" s="319"/>
      <c r="AB40" s="319"/>
      <c r="AC40" s="319"/>
      <c r="AD40" s="319"/>
      <c r="AE40" s="319"/>
      <c r="AF40" s="173" t="s">
        <v>194</v>
      </c>
      <c r="AG40" s="320" t="s">
        <v>8</v>
      </c>
      <c r="AH40" s="320"/>
      <c r="AI40" s="320"/>
      <c r="AJ40" s="320"/>
      <c r="AK40" s="320"/>
      <c r="AL40" s="320"/>
      <c r="AM40" s="320"/>
      <c r="AN40" s="320"/>
      <c r="AO40" s="320"/>
      <c r="AP40" s="320"/>
      <c r="AQ40" s="320"/>
      <c r="AR40" s="320"/>
      <c r="AS40" s="320"/>
      <c r="AT40" s="320"/>
    </row>
    <row r="41" spans="1:46" ht="45" customHeight="1" x14ac:dyDescent="0.25">
      <c r="A41" s="314" t="s">
        <v>2758</v>
      </c>
      <c r="B41" s="314"/>
      <c r="C41" s="314"/>
      <c r="D41" s="314"/>
      <c r="E41" s="314"/>
      <c r="F41" s="314"/>
      <c r="G41" s="314"/>
      <c r="H41" s="314"/>
      <c r="I41" s="314"/>
      <c r="J41" s="314"/>
      <c r="K41" s="314"/>
      <c r="L41" s="314"/>
      <c r="M41" s="314"/>
      <c r="N41" s="314"/>
      <c r="O41" s="314"/>
      <c r="P41" s="314"/>
      <c r="Q41" s="170">
        <v>2</v>
      </c>
      <c r="R41" s="316"/>
      <c r="S41" s="316"/>
      <c r="T41" s="316"/>
      <c r="U41" s="316"/>
      <c r="V41" s="316"/>
      <c r="W41" s="316"/>
      <c r="X41" s="316"/>
      <c r="Y41" s="316"/>
      <c r="Z41" s="316"/>
      <c r="AA41" s="316"/>
      <c r="AB41" s="316"/>
      <c r="AC41" s="316"/>
      <c r="AD41" s="316"/>
      <c r="AE41" s="316"/>
      <c r="AF41" s="170">
        <v>2</v>
      </c>
      <c r="AG41" s="316"/>
      <c r="AH41" s="316"/>
      <c r="AI41" s="316"/>
      <c r="AJ41" s="316"/>
      <c r="AK41" s="316"/>
      <c r="AL41" s="316"/>
      <c r="AM41" s="316"/>
      <c r="AN41" s="316"/>
      <c r="AO41" s="316"/>
      <c r="AP41" s="316"/>
      <c r="AQ41" s="316"/>
      <c r="AR41" s="316"/>
      <c r="AS41" s="316"/>
      <c r="AT41" s="316"/>
    </row>
    <row r="42" spans="1:46" ht="45" customHeight="1" x14ac:dyDescent="0.25">
      <c r="A42" s="314" t="s">
        <v>2759</v>
      </c>
      <c r="B42" s="314"/>
      <c r="C42" s="314"/>
      <c r="D42" s="314"/>
      <c r="E42" s="314"/>
      <c r="F42" s="314"/>
      <c r="G42" s="314"/>
      <c r="H42" s="314"/>
      <c r="I42" s="314"/>
      <c r="J42" s="314"/>
      <c r="K42" s="314"/>
      <c r="L42" s="314"/>
      <c r="M42" s="314"/>
      <c r="N42" s="314"/>
      <c r="O42" s="314"/>
      <c r="P42" s="314"/>
      <c r="Q42" s="170">
        <v>2</v>
      </c>
      <c r="R42" s="316"/>
      <c r="S42" s="316"/>
      <c r="T42" s="316"/>
      <c r="U42" s="316"/>
      <c r="V42" s="316"/>
      <c r="W42" s="316"/>
      <c r="X42" s="316"/>
      <c r="Y42" s="316"/>
      <c r="Z42" s="316"/>
      <c r="AA42" s="316"/>
      <c r="AB42" s="316"/>
      <c r="AC42" s="316"/>
      <c r="AD42" s="316"/>
      <c r="AE42" s="316"/>
      <c r="AF42" s="170">
        <v>2</v>
      </c>
      <c r="AG42" s="316"/>
      <c r="AH42" s="316"/>
      <c r="AI42" s="316"/>
      <c r="AJ42" s="316"/>
      <c r="AK42" s="316"/>
      <c r="AL42" s="316"/>
      <c r="AM42" s="316"/>
      <c r="AN42" s="316"/>
      <c r="AO42" s="316"/>
      <c r="AP42" s="316"/>
      <c r="AQ42" s="316"/>
      <c r="AR42" s="316"/>
      <c r="AS42" s="316"/>
      <c r="AT42" s="316"/>
    </row>
    <row r="43" spans="1:46" ht="52.5" customHeight="1" x14ac:dyDescent="0.25">
      <c r="A43" s="314" t="s">
        <v>2760</v>
      </c>
      <c r="B43" s="314"/>
      <c r="C43" s="314"/>
      <c r="D43" s="314"/>
      <c r="E43" s="314"/>
      <c r="F43" s="314"/>
      <c r="G43" s="314"/>
      <c r="H43" s="314"/>
      <c r="I43" s="314"/>
      <c r="J43" s="314"/>
      <c r="K43" s="314"/>
      <c r="L43" s="314"/>
      <c r="M43" s="314"/>
      <c r="N43" s="314"/>
      <c r="O43" s="314"/>
      <c r="P43" s="314"/>
      <c r="Q43" s="170">
        <v>2</v>
      </c>
      <c r="R43" s="316"/>
      <c r="S43" s="316"/>
      <c r="T43" s="316"/>
      <c r="U43" s="316"/>
      <c r="V43" s="316"/>
      <c r="W43" s="316"/>
      <c r="X43" s="316"/>
      <c r="Y43" s="316"/>
      <c r="Z43" s="316"/>
      <c r="AA43" s="316"/>
      <c r="AB43" s="316"/>
      <c r="AC43" s="316"/>
      <c r="AD43" s="316"/>
      <c r="AE43" s="316"/>
      <c r="AF43" s="170">
        <v>2</v>
      </c>
      <c r="AG43" s="316"/>
      <c r="AH43" s="316"/>
      <c r="AI43" s="316"/>
      <c r="AJ43" s="316"/>
      <c r="AK43" s="316"/>
      <c r="AL43" s="316"/>
      <c r="AM43" s="316"/>
      <c r="AN43" s="316"/>
      <c r="AO43" s="316"/>
      <c r="AP43" s="316"/>
      <c r="AQ43" s="316"/>
      <c r="AR43" s="316"/>
      <c r="AS43" s="316"/>
      <c r="AT43" s="316"/>
    </row>
    <row r="44" spans="1:46" ht="67.5" customHeight="1" x14ac:dyDescent="0.25">
      <c r="A44" s="314" t="s">
        <v>2761</v>
      </c>
      <c r="B44" s="314"/>
      <c r="C44" s="314"/>
      <c r="D44" s="314"/>
      <c r="E44" s="314"/>
      <c r="F44" s="314"/>
      <c r="G44" s="314"/>
      <c r="H44" s="314"/>
      <c r="I44" s="314"/>
      <c r="J44" s="314"/>
      <c r="K44" s="314"/>
      <c r="L44" s="314"/>
      <c r="M44" s="314"/>
      <c r="N44" s="314"/>
      <c r="O44" s="314"/>
      <c r="P44" s="314"/>
      <c r="Q44" s="170">
        <v>2</v>
      </c>
      <c r="R44" s="316"/>
      <c r="S44" s="316"/>
      <c r="T44" s="316"/>
      <c r="U44" s="316"/>
      <c r="V44" s="316"/>
      <c r="W44" s="316"/>
      <c r="X44" s="316"/>
      <c r="Y44" s="316"/>
      <c r="Z44" s="316"/>
      <c r="AA44" s="316"/>
      <c r="AB44" s="316"/>
      <c r="AC44" s="316"/>
      <c r="AD44" s="316"/>
      <c r="AE44" s="316"/>
      <c r="AF44" s="170">
        <v>2</v>
      </c>
      <c r="AG44" s="316"/>
      <c r="AH44" s="316"/>
      <c r="AI44" s="316"/>
      <c r="AJ44" s="316"/>
      <c r="AK44" s="316"/>
      <c r="AL44" s="316"/>
      <c r="AM44" s="316"/>
      <c r="AN44" s="316"/>
      <c r="AO44" s="316"/>
      <c r="AP44" s="316"/>
      <c r="AQ44" s="316"/>
      <c r="AR44" s="316"/>
      <c r="AS44" s="316"/>
      <c r="AT44" s="316"/>
    </row>
    <row r="45" spans="1:46" ht="63" customHeight="1" x14ac:dyDescent="0.25">
      <c r="A45" s="314" t="s">
        <v>2762</v>
      </c>
      <c r="B45" s="314"/>
      <c r="C45" s="314"/>
      <c r="D45" s="314"/>
      <c r="E45" s="314"/>
      <c r="F45" s="314"/>
      <c r="G45" s="314"/>
      <c r="H45" s="314"/>
      <c r="I45" s="314"/>
      <c r="J45" s="314"/>
      <c r="K45" s="314"/>
      <c r="L45" s="314"/>
      <c r="M45" s="314"/>
      <c r="N45" s="314"/>
      <c r="O45" s="314"/>
      <c r="P45" s="314"/>
      <c r="Q45" s="170">
        <v>2</v>
      </c>
      <c r="R45" s="315"/>
      <c r="S45" s="315"/>
      <c r="T45" s="315"/>
      <c r="U45" s="315"/>
      <c r="V45" s="315"/>
      <c r="W45" s="315"/>
      <c r="X45" s="315"/>
      <c r="Y45" s="315"/>
      <c r="Z45" s="315"/>
      <c r="AA45" s="315"/>
      <c r="AB45" s="315"/>
      <c r="AC45" s="315"/>
      <c r="AD45" s="315"/>
      <c r="AE45" s="315"/>
      <c r="AF45" s="170">
        <v>2</v>
      </c>
      <c r="AG45" s="315"/>
      <c r="AH45" s="315"/>
      <c r="AI45" s="315"/>
      <c r="AJ45" s="315"/>
      <c r="AK45" s="315"/>
      <c r="AL45" s="315"/>
      <c r="AM45" s="315"/>
      <c r="AN45" s="315"/>
      <c r="AO45" s="315"/>
      <c r="AP45" s="315"/>
      <c r="AQ45" s="315"/>
      <c r="AR45" s="315"/>
      <c r="AS45" s="315"/>
      <c r="AT45" s="315"/>
    </row>
  </sheetData>
  <sheetProtection algorithmName="SHA-512" hashValue="4uu2e+4ENOxZdb8XC56IUvLoAWQDFtSXSAdgTHkN5GHzS+uWAV5dgUsi2cWrrAXZYfsCAfjWaWAJu4qu5WdzdA==" saltValue="0jG60GJu8TBYSTEgKGtxL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1646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1647</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1648</v>
      </c>
      <c r="B10" s="288"/>
      <c r="C10" s="227" t="s">
        <v>1649</v>
      </c>
      <c r="D10" s="227" t="s">
        <v>1650</v>
      </c>
      <c r="E10" s="227" t="s">
        <v>1651</v>
      </c>
      <c r="F10" s="227" t="s">
        <v>1652</v>
      </c>
      <c r="G10" s="227" t="s">
        <v>1653</v>
      </c>
      <c r="H10" s="227" t="s">
        <v>1654</v>
      </c>
      <c r="I10" s="227" t="s">
        <v>1655</v>
      </c>
      <c r="J10" s="227" t="s">
        <v>1656</v>
      </c>
      <c r="K10" s="227" t="s">
        <v>1657</v>
      </c>
      <c r="L10" s="227" t="s">
        <v>1658</v>
      </c>
      <c r="M10" s="227" t="s">
        <v>1659</v>
      </c>
      <c r="N10" s="227" t="s">
        <v>1660</v>
      </c>
      <c r="O10" s="227" t="s">
        <v>1661</v>
      </c>
      <c r="P10" s="227" t="s">
        <v>1662</v>
      </c>
      <c r="Q10" s="227" t="s">
        <v>1663</v>
      </c>
      <c r="R10" s="227" t="s">
        <v>1664</v>
      </c>
      <c r="S10" s="227" t="s">
        <v>1665</v>
      </c>
      <c r="T10" s="227" t="s">
        <v>1666</v>
      </c>
      <c r="U10" s="227" t="s">
        <v>1667</v>
      </c>
      <c r="V10" s="227" t="s">
        <v>1668</v>
      </c>
      <c r="W10" s="227" t="s">
        <v>1669</v>
      </c>
      <c r="X10" s="227" t="s">
        <v>1670</v>
      </c>
      <c r="Y10" s="227" t="s">
        <v>1671</v>
      </c>
      <c r="Z10" s="227" t="s">
        <v>1672</v>
      </c>
      <c r="AA10" s="227" t="s">
        <v>1673</v>
      </c>
      <c r="AB10" s="227" t="s">
        <v>1674</v>
      </c>
      <c r="AC10" s="227" t="s">
        <v>1675</v>
      </c>
    </row>
    <row r="11" spans="1:38" ht="15" customHeight="1" x14ac:dyDescent="0.25">
      <c r="A11" s="288" t="s">
        <v>1676</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1648</v>
      </c>
      <c r="B14" s="288"/>
      <c r="C14" s="227" t="s">
        <v>1677</v>
      </c>
      <c r="D14" s="227" t="s">
        <v>1678</v>
      </c>
      <c r="E14" s="227" t="s">
        <v>1679</v>
      </c>
      <c r="F14" s="227" t="s">
        <v>1680</v>
      </c>
      <c r="G14" s="227" t="s">
        <v>1681</v>
      </c>
      <c r="H14" s="227" t="s">
        <v>1682</v>
      </c>
      <c r="I14" s="227" t="s">
        <v>1683</v>
      </c>
      <c r="J14" s="227" t="s">
        <v>1684</v>
      </c>
      <c r="K14" s="227" t="s">
        <v>1685</v>
      </c>
      <c r="L14" s="227" t="s">
        <v>1686</v>
      </c>
      <c r="M14" s="227" t="s">
        <v>1687</v>
      </c>
      <c r="N14" s="227" t="s">
        <v>1688</v>
      </c>
      <c r="O14" s="227" t="s">
        <v>1689</v>
      </c>
      <c r="P14" s="227" t="s">
        <v>1690</v>
      </c>
      <c r="Q14" s="227" t="s">
        <v>1691</v>
      </c>
      <c r="R14" s="227" t="s">
        <v>1692</v>
      </c>
      <c r="S14" s="227" t="s">
        <v>1693</v>
      </c>
      <c r="T14" s="227" t="s">
        <v>1694</v>
      </c>
      <c r="U14" s="227" t="s">
        <v>1695</v>
      </c>
      <c r="V14" s="227" t="s">
        <v>1696</v>
      </c>
      <c r="W14" s="227" t="s">
        <v>1697</v>
      </c>
      <c r="X14" s="227" t="s">
        <v>1698</v>
      </c>
      <c r="Y14" s="227" t="s">
        <v>1699</v>
      </c>
      <c r="Z14" s="227" t="s">
        <v>1700</v>
      </c>
      <c r="AA14" s="227" t="s">
        <v>1701</v>
      </c>
      <c r="AB14" s="227" t="s">
        <v>1702</v>
      </c>
      <c r="AC14" s="227" t="s">
        <v>1703</v>
      </c>
    </row>
    <row r="15" spans="1:38" ht="15" customHeight="1" x14ac:dyDescent="0.25">
      <c r="A15" s="288" t="s">
        <v>1676</v>
      </c>
      <c r="B15" s="28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90" t="s">
        <v>1704</v>
      </c>
      <c r="X17" s="290"/>
      <c r="Y17" s="290"/>
      <c r="Z17" s="290"/>
      <c r="AA17" s="290"/>
      <c r="AB17" s="290"/>
      <c r="AC17" s="227">
        <f>SUM(C11:AC11,C15:AC15)</f>
        <v>51</v>
      </c>
    </row>
    <row r="18" spans="1:37" ht="15" customHeight="1" x14ac:dyDescent="0.25"/>
    <row r="19" spans="1:37" ht="30" customHeight="1" x14ac:dyDescent="0.25">
      <c r="A19" s="289" t="s">
        <v>1705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194</v>
      </c>
      <c r="AE24" s="84" t="s">
        <v>9</v>
      </c>
      <c r="AF24" s="85" t="s">
        <v>1706</v>
      </c>
      <c r="AG24" s="85" t="s">
        <v>1707</v>
      </c>
      <c r="AH24" s="85" t="s">
        <v>1708</v>
      </c>
      <c r="AI24" s="86" t="s">
        <v>1709</v>
      </c>
      <c r="AJ24" s="85"/>
      <c r="AK24" s="86" t="s">
        <v>1710</v>
      </c>
    </row>
    <row r="25" spans="1:37" ht="24.9" customHeight="1" thickTop="1" thickBot="1" x14ac:dyDescent="0.3">
      <c r="A25" s="265" t="s">
        <v>196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121'!Q35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65" t="s">
        <v>197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121'!Q36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65" t="s">
        <v>198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121'!Q37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65" t="s">
        <v>199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121'!Q38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65" t="s">
        <v>200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121'!Q39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65" t="s">
        <v>201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121'!Q40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65" t="s">
        <v>202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121'!Q41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1" t="s">
        <v>1711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1.9607843137254897</v>
      </c>
      <c r="AF32" s="58"/>
      <c r="AG32" s="90">
        <f>SUM(AG25:AG31)</f>
        <v>7</v>
      </c>
      <c r="AH32" s="91"/>
      <c r="AI32" s="92"/>
      <c r="AJ32" s="92"/>
      <c r="AK32" s="92"/>
    </row>
    <row r="33" spans="1:37" ht="24.9" customHeight="1" x14ac:dyDescent="0.25">
      <c r="A33" s="279" t="s">
        <v>1712</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203</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194</v>
      </c>
      <c r="AE35" s="95" t="s">
        <v>9</v>
      </c>
      <c r="AF35" s="85" t="s">
        <v>1706</v>
      </c>
      <c r="AG35" s="85" t="s">
        <v>1707</v>
      </c>
      <c r="AH35" s="85" t="s">
        <v>1708</v>
      </c>
      <c r="AI35" s="86" t="s">
        <v>1709</v>
      </c>
      <c r="AJ35" s="85"/>
      <c r="AK35" s="86" t="s">
        <v>1710</v>
      </c>
    </row>
    <row r="36" spans="1:37" ht="24.9" customHeight="1" thickTop="1" thickBot="1" x14ac:dyDescent="0.3">
      <c r="A36" s="265" t="s">
        <v>204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121'!Q44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65" t="s">
        <v>205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121'!Q45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65" t="s">
        <v>206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121'!Q46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65" t="s">
        <v>207</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121'!Q47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65" t="s">
        <v>208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121'!Q48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1" t="s">
        <v>1713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1.9607843137254901</v>
      </c>
      <c r="AF41" s="58"/>
      <c r="AG41" s="90">
        <f>SUM(AG36:AG40)</f>
        <v>5</v>
      </c>
      <c r="AH41" s="91"/>
      <c r="AI41" s="92"/>
      <c r="AJ41" s="92"/>
      <c r="AK41" s="92"/>
    </row>
    <row r="42" spans="1:37" ht="24.9" customHeight="1" x14ac:dyDescent="0.25">
      <c r="A42" s="279" t="s">
        <v>1714</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1715</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194</v>
      </c>
      <c r="AE48" s="84" t="s">
        <v>9</v>
      </c>
      <c r="AF48" s="85" t="s">
        <v>1706</v>
      </c>
      <c r="AG48" s="85" t="s">
        <v>1707</v>
      </c>
      <c r="AH48" s="85" t="s">
        <v>1708</v>
      </c>
      <c r="AI48" s="86" t="s">
        <v>1709</v>
      </c>
      <c r="AJ48" s="85"/>
      <c r="AK48" s="86" t="s">
        <v>1710</v>
      </c>
    </row>
    <row r="49" spans="1:37" ht="24.9" customHeight="1" thickTop="1" thickBot="1" x14ac:dyDescent="0.3">
      <c r="A49" s="265" t="s">
        <v>196</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121'!Q57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65" t="s">
        <v>197</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121'!Q58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65" t="s">
        <v>210</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121'!Q59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65" t="s">
        <v>211</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121'!Q60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65" t="s">
        <v>212</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121'!Q61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65" t="s">
        <v>213</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121'!Q62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65" t="s">
        <v>214</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121'!Q63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65" t="s">
        <v>215</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121'!Q64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65" t="s">
        <v>216</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121'!Q65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65" t="s">
        <v>217</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121'!Q66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65" t="s">
        <v>218</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121'!Q67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65" t="s">
        <v>219</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121'!Q68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65" t="s">
        <v>220</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121'!Q69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65" t="s">
        <v>221</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121'!Q70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1" t="s">
        <v>1716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1.9607843137254897</v>
      </c>
      <c r="AF63" s="58"/>
      <c r="AG63" s="90">
        <f>SUM(AG49:AG62)</f>
        <v>14</v>
      </c>
      <c r="AH63" s="91"/>
      <c r="AI63" s="92"/>
      <c r="AJ63" s="92"/>
      <c r="AK63" s="92"/>
    </row>
    <row r="64" spans="1:37" ht="24.9" customHeight="1" x14ac:dyDescent="0.25">
      <c r="A64" s="279" t="s">
        <v>1717</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203</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194</v>
      </c>
      <c r="AE66" s="103" t="s">
        <v>9</v>
      </c>
      <c r="AF66" s="85" t="s">
        <v>1706</v>
      </c>
      <c r="AG66" s="85" t="s">
        <v>1707</v>
      </c>
      <c r="AH66" s="85" t="s">
        <v>1708</v>
      </c>
      <c r="AI66" s="86" t="s">
        <v>1709</v>
      </c>
      <c r="AJ66" s="85"/>
      <c r="AK66" s="86" t="s">
        <v>1710</v>
      </c>
    </row>
    <row r="67" spans="1:37" ht="24.9" customHeight="1" thickTop="1" thickBot="1" x14ac:dyDescent="0.3">
      <c r="A67" s="265" t="s">
        <v>204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121'!Q73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65" t="s">
        <v>205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121'!Q74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65" t="s">
        <v>206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121'!Q75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65" t="s">
        <v>207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121'!Q76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65" t="s">
        <v>208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121'!Q77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1" t="s">
        <v>1718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1.9607843137254901</v>
      </c>
      <c r="AF72" s="58"/>
      <c r="AG72" s="90">
        <f>SUM(AG67:AG71)</f>
        <v>5</v>
      </c>
      <c r="AH72" s="91"/>
      <c r="AI72" s="92"/>
      <c r="AJ72" s="92"/>
      <c r="AK72" s="92"/>
    </row>
    <row r="73" spans="1:37" ht="24.9" customHeight="1" x14ac:dyDescent="0.25">
      <c r="A73" s="279" t="s">
        <v>1719</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1720</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194</v>
      </c>
      <c r="AE79" s="221" t="s">
        <v>9</v>
      </c>
      <c r="AF79" s="85" t="s">
        <v>1706</v>
      </c>
      <c r="AG79" s="85" t="s">
        <v>1707</v>
      </c>
      <c r="AH79" s="85" t="s">
        <v>1708</v>
      </c>
      <c r="AI79" s="86" t="s">
        <v>1709</v>
      </c>
      <c r="AJ79" s="85"/>
      <c r="AK79" s="86" t="s">
        <v>1710</v>
      </c>
    </row>
    <row r="80" spans="1:37" ht="24.9" customHeight="1" thickTop="1" thickBot="1" x14ac:dyDescent="0.3">
      <c r="A80" s="265" t="s">
        <v>196</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121'!Q86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65" t="s">
        <v>197</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121'!Q87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65" t="s">
        <v>210</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121'!Q88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65" t="s">
        <v>223</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121'!Q89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65" t="s">
        <v>224</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121'!Q90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65" t="s">
        <v>225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121'!Q91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1" t="s">
        <v>1721</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1.9607843137254899</v>
      </c>
      <c r="AF86" s="58"/>
      <c r="AG86" s="90">
        <f>SUM(AG80:AG85)</f>
        <v>6</v>
      </c>
      <c r="AH86" s="91"/>
      <c r="AI86" s="92"/>
      <c r="AJ86" s="92"/>
      <c r="AK86" s="92"/>
    </row>
    <row r="87" spans="1:37" ht="24.9" customHeight="1" x14ac:dyDescent="0.25">
      <c r="A87" s="279" t="s">
        <v>1722</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203</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194</v>
      </c>
      <c r="AE89" s="103" t="s">
        <v>9</v>
      </c>
      <c r="AF89" s="85" t="s">
        <v>1706</v>
      </c>
      <c r="AG89" s="85" t="s">
        <v>1707</v>
      </c>
      <c r="AH89" s="85" t="s">
        <v>1708</v>
      </c>
      <c r="AI89" s="86" t="s">
        <v>1709</v>
      </c>
      <c r="AJ89" s="85"/>
      <c r="AK89" s="86" t="s">
        <v>1710</v>
      </c>
    </row>
    <row r="90" spans="1:37" ht="24.9" customHeight="1" thickTop="1" thickBot="1" x14ac:dyDescent="0.3">
      <c r="A90" s="265" t="s">
        <v>226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121'!Q94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65" t="s">
        <v>227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121'!Q95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65" t="s">
        <v>228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121'!Q96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65" t="s">
        <v>229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121'!Q97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65" t="s">
        <v>230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121'!Q98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1" t="s">
        <v>1723</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1.9607843137254901</v>
      </c>
      <c r="AF95" s="58"/>
      <c r="AG95" s="90">
        <f>SUM(AG90:AG94)</f>
        <v>5</v>
      </c>
      <c r="AH95" s="91"/>
      <c r="AI95" s="92"/>
      <c r="AJ95" s="92"/>
      <c r="AK95" s="92"/>
    </row>
    <row r="96" spans="1:37" ht="24.9" customHeight="1" x14ac:dyDescent="0.25">
      <c r="A96" s="279" t="s">
        <v>1724</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1725</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194</v>
      </c>
      <c r="AE102" s="221" t="s">
        <v>9</v>
      </c>
      <c r="AF102" s="85" t="s">
        <v>1706</v>
      </c>
      <c r="AG102" s="85" t="s">
        <v>1707</v>
      </c>
      <c r="AH102" s="85" t="s">
        <v>1708</v>
      </c>
      <c r="AI102" s="86" t="s">
        <v>1709</v>
      </c>
      <c r="AJ102" s="85"/>
      <c r="AK102" s="86" t="s">
        <v>1710</v>
      </c>
    </row>
    <row r="103" spans="1:37" ht="24.9" customHeight="1" thickTop="1" thickBot="1" x14ac:dyDescent="0.3">
      <c r="A103" s="265" t="s">
        <v>196</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121'!Q107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65" t="s">
        <v>197</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121'!Q108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65" t="s">
        <v>233</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121'!Q109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65" t="s">
        <v>234</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121'!Q110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65" t="s">
        <v>235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121'!Q111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65" t="s">
        <v>236</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121'!Q112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65" t="s">
        <v>237</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121'!Q113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65" t="s">
        <v>238</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121'!Q114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1" t="s">
        <v>1726</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1.9607843137254901</v>
      </c>
      <c r="AF111" s="58"/>
      <c r="AG111" s="90">
        <f>SUM(AG103:AG110)</f>
        <v>8</v>
      </c>
      <c r="AH111" s="91"/>
      <c r="AI111" s="92"/>
      <c r="AJ111" s="92"/>
      <c r="AK111" s="92"/>
    </row>
    <row r="112" spans="1:37" ht="24.9" customHeight="1" x14ac:dyDescent="0.25">
      <c r="A112" s="279" t="s">
        <v>1727</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203</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194</v>
      </c>
      <c r="AE114" s="103" t="s">
        <v>9</v>
      </c>
      <c r="AF114" s="85" t="s">
        <v>1706</v>
      </c>
      <c r="AG114" s="85" t="s">
        <v>1707</v>
      </c>
      <c r="AH114" s="85" t="s">
        <v>1708</v>
      </c>
      <c r="AI114" s="86" t="s">
        <v>1709</v>
      </c>
      <c r="AJ114" s="85"/>
      <c r="AK114" s="86" t="s">
        <v>1710</v>
      </c>
    </row>
    <row r="115" spans="1:37" ht="24.9" customHeight="1" thickTop="1" thickBot="1" x14ac:dyDescent="0.3">
      <c r="A115" s="265" t="s">
        <v>239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121'!Q117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65" t="s">
        <v>240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121'!Q118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65" t="s">
        <v>241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121'!Q119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65" t="s">
        <v>242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121'!Q120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65" t="s">
        <v>243</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121'!Q121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1" t="s">
        <v>1728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1.9607843137254901</v>
      </c>
      <c r="AF120" s="58"/>
      <c r="AG120" s="90">
        <f>SUM(AG115:AG119)</f>
        <v>5</v>
      </c>
      <c r="AH120" s="91"/>
      <c r="AI120" s="92"/>
      <c r="AJ120" s="92"/>
      <c r="AK120" s="92"/>
    </row>
    <row r="121" spans="1:37" ht="24.9" customHeight="1" x14ac:dyDescent="0.25">
      <c r="A121" s="279" t="s">
        <v>1729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194</v>
      </c>
      <c r="AE127" s="221" t="s">
        <v>9</v>
      </c>
      <c r="AF127" s="85" t="s">
        <v>1706</v>
      </c>
      <c r="AG127" s="85" t="s">
        <v>1707</v>
      </c>
      <c r="AH127" s="85" t="s">
        <v>1708</v>
      </c>
      <c r="AI127" s="86" t="s">
        <v>1709</v>
      </c>
      <c r="AJ127" s="85"/>
      <c r="AK127" s="86" t="s">
        <v>1710</v>
      </c>
    </row>
    <row r="128" spans="1:37" ht="24.9" customHeight="1" thickTop="1" thickBot="1" x14ac:dyDescent="0.3">
      <c r="A128" s="265" t="s">
        <v>196</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121'!Q130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65" t="s">
        <v>197</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121'!Q131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65" t="s">
        <v>246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121'!Q132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65" t="s">
        <v>247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121'!Q133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65" t="s">
        <v>248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121'!Q134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65" t="s">
        <v>249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121'!Q135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65" t="s">
        <v>250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121'!Q136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65" t="s">
        <v>251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121'!Q137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65" t="s">
        <v>252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121'!Q138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65" t="s">
        <v>253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121'!Q139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65" t="s">
        <v>254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121'!Q140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65" t="s">
        <v>255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121'!Q141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65" t="s">
        <v>256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121'!Q142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65" t="s">
        <v>257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121'!Q143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65" t="s">
        <v>258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121'!Q144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1" t="s">
        <v>1730</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1.9607843137254899</v>
      </c>
      <c r="AF143" s="58"/>
      <c r="AG143" s="90">
        <f>SUM(AG128:AG142)</f>
        <v>15</v>
      </c>
      <c r="AH143" s="91"/>
      <c r="AI143" s="92"/>
      <c r="AJ143" s="92"/>
      <c r="AK143" s="92"/>
    </row>
    <row r="144" spans="1:37" ht="24.9" customHeight="1" x14ac:dyDescent="0.25">
      <c r="A144" s="279" t="s">
        <v>1731</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203</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194</v>
      </c>
      <c r="AE146" s="103" t="s">
        <v>9</v>
      </c>
      <c r="AF146" s="85" t="s">
        <v>1706</v>
      </c>
      <c r="AG146" s="85" t="s">
        <v>1707</v>
      </c>
      <c r="AH146" s="85" t="s">
        <v>1708</v>
      </c>
      <c r="AI146" s="86" t="s">
        <v>1709</v>
      </c>
      <c r="AJ146" s="85"/>
      <c r="AK146" s="86" t="s">
        <v>1710</v>
      </c>
    </row>
    <row r="147" spans="1:37" ht="24.9" customHeight="1" thickTop="1" thickBot="1" x14ac:dyDescent="0.3">
      <c r="A147" s="265" t="s">
        <v>259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121'!Q147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65" t="s">
        <v>260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121'!Q148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65" t="s">
        <v>261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121'!Q149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65" t="s">
        <v>262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121'!Q150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65" t="s">
        <v>263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121'!Q151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1" t="s">
        <v>1732</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1.9607843137254901</v>
      </c>
      <c r="AF152" s="58"/>
      <c r="AG152" s="90">
        <f>SUM(AG147:AG151)</f>
        <v>5</v>
      </c>
      <c r="AH152" s="91"/>
      <c r="AI152" s="92"/>
      <c r="AJ152" s="92"/>
      <c r="AK152" s="92"/>
    </row>
    <row r="153" spans="1:37" ht="24.9" customHeight="1" x14ac:dyDescent="0.25">
      <c r="A153" s="279" t="s">
        <v>1733</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264</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194</v>
      </c>
      <c r="AE159" s="221" t="s">
        <v>9</v>
      </c>
      <c r="AF159" s="85" t="s">
        <v>1706</v>
      </c>
      <c r="AG159" s="85" t="s">
        <v>1707</v>
      </c>
      <c r="AH159" s="85" t="s">
        <v>1708</v>
      </c>
      <c r="AI159" s="86" t="s">
        <v>1709</v>
      </c>
      <c r="AJ159" s="85"/>
      <c r="AK159" s="86" t="s">
        <v>1710</v>
      </c>
    </row>
    <row r="160" spans="1:37" ht="24.9" customHeight="1" thickTop="1" thickBot="1" x14ac:dyDescent="0.3">
      <c r="A160" s="265" t="s">
        <v>196</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121'!Q160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65" t="s">
        <v>197</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121'!Q161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65" t="s">
        <v>265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121'!Q162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65" t="s">
        <v>266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121'!Q163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65" t="s">
        <v>267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121'!Q164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65" t="s">
        <v>268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121'!Q165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65" t="s">
        <v>269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121'!Q166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65" t="s">
        <v>270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121'!Q167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65" t="s">
        <v>271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121'!Q168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65" t="s">
        <v>272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121'!Q169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65" t="s">
        <v>273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121'!Q170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65" t="s">
        <v>274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121'!Q171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65" t="s">
        <v>275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121'!Q172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65" t="s">
        <v>276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121'!Q173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65" t="s">
        <v>277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121'!Q174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65" t="s">
        <v>278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121'!Q175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1" t="s">
        <v>1734</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1.9607843137254901</v>
      </c>
      <c r="AF176" s="58"/>
      <c r="AG176" s="90">
        <f>SUM(AG160:AG175)</f>
        <v>16</v>
      </c>
      <c r="AH176" s="91"/>
      <c r="AI176" s="92"/>
      <c r="AJ176" s="92"/>
      <c r="AK176" s="92"/>
    </row>
    <row r="177" spans="1:37" ht="24.9" customHeight="1" x14ac:dyDescent="0.25">
      <c r="A177" s="279" t="s">
        <v>1735</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203</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194</v>
      </c>
      <c r="AE179" s="103" t="s">
        <v>9</v>
      </c>
      <c r="AF179" s="85" t="s">
        <v>1706</v>
      </c>
      <c r="AG179" s="85" t="s">
        <v>1707</v>
      </c>
      <c r="AH179" s="85" t="s">
        <v>1708</v>
      </c>
      <c r="AI179" s="86" t="s">
        <v>1709</v>
      </c>
      <c r="AJ179" s="85"/>
      <c r="AK179" s="86" t="s">
        <v>1710</v>
      </c>
    </row>
    <row r="180" spans="1:37" ht="24.9" customHeight="1" thickTop="1" thickBot="1" x14ac:dyDescent="0.3">
      <c r="A180" s="265" t="s">
        <v>279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121'!Q178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65" t="s">
        <v>280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121'!Q179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65" t="s">
        <v>281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121'!Q180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65" t="s">
        <v>282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121'!Q181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65" t="s">
        <v>283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121'!Q182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1" t="s">
        <v>1736</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1.9607843137254901</v>
      </c>
      <c r="AF185" s="58"/>
      <c r="AG185" s="90">
        <f>SUM(AG180:AG184)</f>
        <v>5</v>
      </c>
      <c r="AH185" s="91"/>
      <c r="AI185" s="92"/>
      <c r="AJ185" s="92"/>
      <c r="AK185" s="92"/>
    </row>
    <row r="186" spans="1:37" ht="24.9" customHeight="1" x14ac:dyDescent="0.25">
      <c r="A186" s="279" t="s">
        <v>1737</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284</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194</v>
      </c>
      <c r="AE192" s="221" t="s">
        <v>9</v>
      </c>
      <c r="AF192" s="85" t="s">
        <v>1706</v>
      </c>
      <c r="AG192" s="85" t="s">
        <v>1707</v>
      </c>
      <c r="AH192" s="85" t="s">
        <v>1708</v>
      </c>
      <c r="AI192" s="86" t="s">
        <v>1709</v>
      </c>
      <c r="AJ192" s="85"/>
      <c r="AK192" s="86" t="s">
        <v>1710</v>
      </c>
    </row>
    <row r="193" spans="1:37" ht="24.9" customHeight="1" thickTop="1" thickBot="1" x14ac:dyDescent="0.3">
      <c r="A193" s="265" t="s">
        <v>196</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121'!Q191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65" t="s">
        <v>197</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121'!Q192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65" t="s">
        <v>285</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121'!Q193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65" t="s">
        <v>286</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121'!Q194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65" t="s">
        <v>287</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121'!Q195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65" t="s">
        <v>288</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121'!Q196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65" t="s">
        <v>289</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121'!Q197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65" t="s">
        <v>290</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121'!Q198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65" t="s">
        <v>291</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121'!Q199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65" t="s">
        <v>292</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121'!Q200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65" t="s">
        <v>293</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121'!Q201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65" t="s">
        <v>294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121'!Q202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65" t="s">
        <v>220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121'!Q203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65" t="s">
        <v>295</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121'!Q204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65" t="s">
        <v>296</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121'!Q205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65" t="s">
        <v>297</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121'!Q206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65" t="s">
        <v>298</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121'!Q207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65" t="s">
        <v>299</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121'!Q208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65" t="s">
        <v>300</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121'!Q209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65" t="s">
        <v>301</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121'!Q210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65" t="s">
        <v>302</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121'!Q211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65" t="s">
        <v>303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121'!Q212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1" t="s">
        <v>1738</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1.9607843137254901</v>
      </c>
      <c r="AF215" s="58"/>
      <c r="AG215" s="90">
        <f>SUM(AG193:AG214)</f>
        <v>22</v>
      </c>
      <c r="AH215" s="91"/>
      <c r="AI215" s="92"/>
      <c r="AJ215" s="92"/>
      <c r="AK215" s="92"/>
    </row>
    <row r="216" spans="1:37" ht="24.9" customHeight="1" x14ac:dyDescent="0.25">
      <c r="A216" s="279" t="s">
        <v>1739</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203</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194</v>
      </c>
      <c r="AE218" s="103" t="s">
        <v>9</v>
      </c>
      <c r="AF218" s="85" t="s">
        <v>1706</v>
      </c>
      <c r="AG218" s="85" t="s">
        <v>1707</v>
      </c>
      <c r="AH218" s="85" t="s">
        <v>1708</v>
      </c>
      <c r="AI218" s="86" t="s">
        <v>1709</v>
      </c>
      <c r="AJ218" s="85"/>
      <c r="AK218" s="86" t="s">
        <v>1710</v>
      </c>
    </row>
    <row r="219" spans="1:37" ht="24.9" customHeight="1" thickTop="1" thickBot="1" x14ac:dyDescent="0.3">
      <c r="A219" s="265" t="s">
        <v>304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121'!Q215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65" t="s">
        <v>305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121'!Q216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65" t="s">
        <v>306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121'!Q217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65" t="s">
        <v>307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121'!Q218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65" t="s">
        <v>308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121'!Q219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1" t="s">
        <v>1740</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1.9607843137254901</v>
      </c>
      <c r="AF224" s="58"/>
      <c r="AG224" s="90">
        <f>SUM(AG219:AG223)</f>
        <v>5</v>
      </c>
      <c r="AH224" s="91"/>
      <c r="AI224" s="92"/>
      <c r="AJ224" s="92"/>
      <c r="AK224" s="92"/>
    </row>
    <row r="225" spans="1:37" ht="24.9" customHeight="1" x14ac:dyDescent="0.25">
      <c r="A225" s="279" t="s">
        <v>1741</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309</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194</v>
      </c>
      <c r="AE231" s="221" t="s">
        <v>9</v>
      </c>
      <c r="AF231" s="85" t="s">
        <v>1706</v>
      </c>
      <c r="AG231" s="85" t="s">
        <v>1707</v>
      </c>
      <c r="AH231" s="85" t="s">
        <v>1708</v>
      </c>
      <c r="AI231" s="86" t="s">
        <v>1709</v>
      </c>
      <c r="AJ231" s="85"/>
      <c r="AK231" s="86" t="s">
        <v>1710</v>
      </c>
    </row>
    <row r="232" spans="1:37" ht="24.9" customHeight="1" thickTop="1" thickBot="1" x14ac:dyDescent="0.3">
      <c r="A232" s="265" t="s">
        <v>196</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121'!Q228</f>
        <v>1</v>
      </c>
      <c r="AE232" s="87">
        <f t="shared" ref="AE232:AE242" si="49">IF(AG232=1,AK232,AG232)</f>
        <v>8.9126559714795009E-2</v>
      </c>
      <c r="AF232">
        <f t="shared" ref="AF232:AF242" si="50">AD232/2</f>
        <v>0.5</v>
      </c>
      <c r="AG232" s="85">
        <f t="shared" ref="AG232:AG242" si="51">IF(AND(AF232&gt;=0,AF232&lt;=1),1,"No aplica")</f>
        <v>1</v>
      </c>
      <c r="AH232" s="88">
        <f t="shared" ref="AH232:AH242" si="52">AD232/(AG232*2)</f>
        <v>0.5</v>
      </c>
      <c r="AI232" s="89">
        <f t="shared" ref="AI232:AI242" si="53">IF(AG232=1,AG232/$AG$243,"No aplica")</f>
        <v>9.0909090909090912E-2</v>
      </c>
      <c r="AJ232" s="89">
        <f t="shared" ref="AJ232:AJ242" si="54">AF232*AI232</f>
        <v>4.5454545454545456E-2</v>
      </c>
      <c r="AK232" s="89">
        <f t="shared" ref="AK232:AK242" si="55">AJ232*$AE$23</f>
        <v>8.9126559714795009E-2</v>
      </c>
    </row>
    <row r="233" spans="1:37" ht="24.9" customHeight="1" thickTop="1" thickBot="1" x14ac:dyDescent="0.3">
      <c r="A233" s="265" t="s">
        <v>197</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121'!Q229</f>
        <v>1</v>
      </c>
      <c r="AE233" s="87">
        <f t="shared" si="49"/>
        <v>8.9126559714795009E-2</v>
      </c>
      <c r="AF233">
        <f t="shared" si="50"/>
        <v>0.5</v>
      </c>
      <c r="AG233" s="85">
        <f t="shared" si="51"/>
        <v>1</v>
      </c>
      <c r="AH233" s="88">
        <f t="shared" si="52"/>
        <v>0.5</v>
      </c>
      <c r="AI233" s="89">
        <f t="shared" si="53"/>
        <v>9.0909090909090912E-2</v>
      </c>
      <c r="AJ233" s="89">
        <f t="shared" si="54"/>
        <v>4.5454545454545456E-2</v>
      </c>
      <c r="AK233" s="89">
        <f t="shared" si="55"/>
        <v>8.9126559714795009E-2</v>
      </c>
    </row>
    <row r="234" spans="1:37" ht="24.9" customHeight="1" thickTop="1" thickBot="1" x14ac:dyDescent="0.3">
      <c r="A234" s="265" t="s">
        <v>311</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121'!Q230</f>
        <v>1</v>
      </c>
      <c r="AE234" s="87">
        <f t="shared" si="49"/>
        <v>8.9126559714795009E-2</v>
      </c>
      <c r="AF234">
        <f t="shared" si="50"/>
        <v>0.5</v>
      </c>
      <c r="AG234" s="85">
        <f t="shared" si="51"/>
        <v>1</v>
      </c>
      <c r="AH234" s="88">
        <f t="shared" si="52"/>
        <v>0.5</v>
      </c>
      <c r="AI234" s="89">
        <f t="shared" si="53"/>
        <v>9.0909090909090912E-2</v>
      </c>
      <c r="AJ234" s="89">
        <f t="shared" si="54"/>
        <v>4.5454545454545456E-2</v>
      </c>
      <c r="AK234" s="89">
        <f t="shared" si="55"/>
        <v>8.9126559714795009E-2</v>
      </c>
    </row>
    <row r="235" spans="1:37" ht="24.9" customHeight="1" thickTop="1" thickBot="1" x14ac:dyDescent="0.3">
      <c r="A235" s="265" t="s">
        <v>312</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121'!Q231</f>
        <v>1</v>
      </c>
      <c r="AE235" s="87">
        <f t="shared" si="49"/>
        <v>8.9126559714795009E-2</v>
      </c>
      <c r="AF235">
        <f t="shared" si="50"/>
        <v>0.5</v>
      </c>
      <c r="AG235" s="85">
        <f t="shared" si="51"/>
        <v>1</v>
      </c>
      <c r="AH235" s="88">
        <f t="shared" si="52"/>
        <v>0.5</v>
      </c>
      <c r="AI235" s="89">
        <f t="shared" si="53"/>
        <v>9.0909090909090912E-2</v>
      </c>
      <c r="AJ235" s="89">
        <f t="shared" si="54"/>
        <v>4.5454545454545456E-2</v>
      </c>
      <c r="AK235" s="89">
        <f t="shared" si="55"/>
        <v>8.9126559714795009E-2</v>
      </c>
    </row>
    <row r="236" spans="1:37" ht="24.9" customHeight="1" thickTop="1" thickBot="1" x14ac:dyDescent="0.3">
      <c r="A236" s="265" t="s">
        <v>313</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121'!Q232</f>
        <v>1</v>
      </c>
      <c r="AE236" s="87">
        <f t="shared" si="49"/>
        <v>8.9126559714795009E-2</v>
      </c>
      <c r="AF236">
        <f t="shared" si="50"/>
        <v>0.5</v>
      </c>
      <c r="AG236" s="85">
        <f t="shared" si="51"/>
        <v>1</v>
      </c>
      <c r="AH236" s="88">
        <f t="shared" si="52"/>
        <v>0.5</v>
      </c>
      <c r="AI236" s="89">
        <f t="shared" si="53"/>
        <v>9.0909090909090912E-2</v>
      </c>
      <c r="AJ236" s="89">
        <f t="shared" si="54"/>
        <v>4.5454545454545456E-2</v>
      </c>
      <c r="AK236" s="89">
        <f t="shared" si="55"/>
        <v>8.9126559714795009E-2</v>
      </c>
    </row>
    <row r="237" spans="1:37" ht="24.9" customHeight="1" thickTop="1" thickBot="1" x14ac:dyDescent="0.3">
      <c r="A237" s="265" t="s">
        <v>314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121'!Q233</f>
        <v>1</v>
      </c>
      <c r="AE237" s="87">
        <f t="shared" si="49"/>
        <v>8.9126559714795009E-2</v>
      </c>
      <c r="AF237">
        <f t="shared" si="50"/>
        <v>0.5</v>
      </c>
      <c r="AG237" s="85">
        <f t="shared" si="51"/>
        <v>1</v>
      </c>
      <c r="AH237" s="88">
        <f t="shared" si="52"/>
        <v>0.5</v>
      </c>
      <c r="AI237" s="89">
        <f t="shared" si="53"/>
        <v>9.0909090909090912E-2</v>
      </c>
      <c r="AJ237" s="89">
        <f t="shared" si="54"/>
        <v>4.5454545454545456E-2</v>
      </c>
      <c r="AK237" s="89">
        <f t="shared" si="55"/>
        <v>8.9126559714795009E-2</v>
      </c>
    </row>
    <row r="238" spans="1:37" ht="24.9" customHeight="1" thickTop="1" thickBot="1" x14ac:dyDescent="0.3">
      <c r="A238" s="265" t="s">
        <v>315</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121'!Q234</f>
        <v>1</v>
      </c>
      <c r="AE238" s="87">
        <f t="shared" si="49"/>
        <v>8.9126559714795009E-2</v>
      </c>
      <c r="AF238">
        <f t="shared" si="50"/>
        <v>0.5</v>
      </c>
      <c r="AG238" s="85">
        <f t="shared" si="51"/>
        <v>1</v>
      </c>
      <c r="AH238" s="88">
        <f t="shared" si="52"/>
        <v>0.5</v>
      </c>
      <c r="AI238" s="89">
        <f t="shared" si="53"/>
        <v>9.0909090909090912E-2</v>
      </c>
      <c r="AJ238" s="89">
        <f t="shared" si="54"/>
        <v>4.5454545454545456E-2</v>
      </c>
      <c r="AK238" s="89">
        <f t="shared" si="55"/>
        <v>8.9126559714795009E-2</v>
      </c>
    </row>
    <row r="239" spans="1:37" ht="24.9" customHeight="1" thickTop="1" thickBot="1" x14ac:dyDescent="0.3">
      <c r="A239" s="265" t="s">
        <v>316</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121'!Q235</f>
        <v>1</v>
      </c>
      <c r="AE239" s="87">
        <f t="shared" si="49"/>
        <v>8.9126559714795009E-2</v>
      </c>
      <c r="AF239">
        <f t="shared" si="50"/>
        <v>0.5</v>
      </c>
      <c r="AG239" s="85">
        <f t="shared" si="51"/>
        <v>1</v>
      </c>
      <c r="AH239" s="88">
        <f t="shared" si="52"/>
        <v>0.5</v>
      </c>
      <c r="AI239" s="89">
        <f t="shared" si="53"/>
        <v>9.0909090909090912E-2</v>
      </c>
      <c r="AJ239" s="89">
        <f t="shared" si="54"/>
        <v>4.5454545454545456E-2</v>
      </c>
      <c r="AK239" s="89">
        <f t="shared" si="55"/>
        <v>8.9126559714795009E-2</v>
      </c>
    </row>
    <row r="240" spans="1:37" ht="24.9" customHeight="1" thickTop="1" thickBot="1" x14ac:dyDescent="0.3">
      <c r="A240" s="265" t="s">
        <v>317</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121'!Q236</f>
        <v>1</v>
      </c>
      <c r="AE240" s="87">
        <f t="shared" si="49"/>
        <v>8.9126559714795009E-2</v>
      </c>
      <c r="AF240">
        <f t="shared" si="50"/>
        <v>0.5</v>
      </c>
      <c r="AG240" s="85">
        <f t="shared" si="51"/>
        <v>1</v>
      </c>
      <c r="AH240" s="88">
        <f t="shared" si="52"/>
        <v>0.5</v>
      </c>
      <c r="AI240" s="89">
        <f t="shared" si="53"/>
        <v>9.0909090909090912E-2</v>
      </c>
      <c r="AJ240" s="89">
        <f t="shared" si="54"/>
        <v>4.5454545454545456E-2</v>
      </c>
      <c r="AK240" s="89">
        <f t="shared" si="55"/>
        <v>8.9126559714795009E-2</v>
      </c>
    </row>
    <row r="241" spans="1:37" ht="24.9" customHeight="1" thickTop="1" thickBot="1" x14ac:dyDescent="0.3">
      <c r="A241" s="265" t="s">
        <v>318</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121'!Q237</f>
        <v>1</v>
      </c>
      <c r="AE241" s="87">
        <f t="shared" si="49"/>
        <v>8.9126559714795009E-2</v>
      </c>
      <c r="AF241">
        <f t="shared" si="50"/>
        <v>0.5</v>
      </c>
      <c r="AG241" s="85">
        <f t="shared" si="51"/>
        <v>1</v>
      </c>
      <c r="AH241" s="88">
        <f t="shared" si="52"/>
        <v>0.5</v>
      </c>
      <c r="AI241" s="89">
        <f t="shared" si="53"/>
        <v>9.0909090909090912E-2</v>
      </c>
      <c r="AJ241" s="89">
        <f t="shared" si="54"/>
        <v>4.5454545454545456E-2</v>
      </c>
      <c r="AK241" s="89">
        <f t="shared" si="55"/>
        <v>8.9126559714795009E-2</v>
      </c>
    </row>
    <row r="242" spans="1:37" ht="24.9" customHeight="1" thickTop="1" thickBot="1" x14ac:dyDescent="0.3">
      <c r="A242" s="265" t="s">
        <v>319</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121'!Q238</f>
        <v>1</v>
      </c>
      <c r="AE242" s="87">
        <f t="shared" si="49"/>
        <v>8.9126559714795009E-2</v>
      </c>
      <c r="AF242">
        <f t="shared" si="50"/>
        <v>0.5</v>
      </c>
      <c r="AG242" s="85">
        <f t="shared" si="51"/>
        <v>1</v>
      </c>
      <c r="AH242" s="88">
        <f t="shared" si="52"/>
        <v>0.5</v>
      </c>
      <c r="AI242" s="89">
        <f t="shared" si="53"/>
        <v>9.0909090909090912E-2</v>
      </c>
      <c r="AJ242" s="89">
        <f t="shared" si="54"/>
        <v>4.5454545454545456E-2</v>
      </c>
      <c r="AK242" s="89">
        <f t="shared" si="55"/>
        <v>8.9126559714795009E-2</v>
      </c>
    </row>
    <row r="243" spans="1:37" ht="24.9" customHeight="1" thickTop="1" x14ac:dyDescent="0.25">
      <c r="A243" s="281" t="s">
        <v>1742</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0.98039215686274506</v>
      </c>
      <c r="AF243" s="58"/>
      <c r="AG243" s="90">
        <f>SUM(AG232:AG242)</f>
        <v>11</v>
      </c>
      <c r="AH243" s="91"/>
      <c r="AI243" s="92"/>
      <c r="AJ243" s="92"/>
      <c r="AK243" s="92"/>
    </row>
    <row r="244" spans="1:37" ht="24.9" customHeight="1" x14ac:dyDescent="0.25">
      <c r="A244" s="279" t="s">
        <v>1743</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50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203</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194</v>
      </c>
      <c r="AE246" s="103" t="s">
        <v>9</v>
      </c>
      <c r="AF246" s="85" t="s">
        <v>1706</v>
      </c>
      <c r="AG246" s="85" t="s">
        <v>1707</v>
      </c>
      <c r="AH246" s="85" t="s">
        <v>1708</v>
      </c>
      <c r="AI246" s="86" t="s">
        <v>1709</v>
      </c>
      <c r="AJ246" s="85"/>
      <c r="AK246" s="86" t="s">
        <v>1710</v>
      </c>
    </row>
    <row r="247" spans="1:37" ht="24.9" customHeight="1" thickTop="1" thickBot="1" x14ac:dyDescent="0.3">
      <c r="A247" s="265" t="s">
        <v>320</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121'!Q241</f>
        <v>1</v>
      </c>
      <c r="AE247" s="87">
        <f>IF(AG247=1,AK247,AG247)</f>
        <v>0.19607843137254902</v>
      </c>
      <c r="AF247">
        <f>AD247/2</f>
        <v>0.5</v>
      </c>
      <c r="AG247" s="85">
        <f>IF(AND(AF247&gt;=0,AF247&lt;=1),1,"No aplica")</f>
        <v>1</v>
      </c>
      <c r="AH247" s="88">
        <f>AD247/(AG247*2)</f>
        <v>0.5</v>
      </c>
      <c r="AI247" s="89">
        <f>IF(AG247=1,AG247/$AG$252,"No aplica")</f>
        <v>0.2</v>
      </c>
      <c r="AJ247" s="89">
        <f>AF247*AI247</f>
        <v>0.1</v>
      </c>
      <c r="AK247" s="89">
        <f>AJ247*$AE$23</f>
        <v>0.19607843137254902</v>
      </c>
    </row>
    <row r="248" spans="1:37" ht="24.9" customHeight="1" thickTop="1" thickBot="1" x14ac:dyDescent="0.3">
      <c r="A248" s="265" t="s">
        <v>321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121'!Q242</f>
        <v>1</v>
      </c>
      <c r="AE248" s="87">
        <f>IF(AG248=1,AK248,AG248)</f>
        <v>0.19607843137254902</v>
      </c>
      <c r="AF248">
        <f>AD248/2</f>
        <v>0.5</v>
      </c>
      <c r="AG248" s="85">
        <f>IF(AND(AF248&gt;=0,AF248&lt;=1),1,"No aplica")</f>
        <v>1</v>
      </c>
      <c r="AH248" s="88">
        <f>AD248/(AG248*2)</f>
        <v>0.5</v>
      </c>
      <c r="AI248" s="89">
        <f>IF(AG248=1,AG248/$AG$252,"No aplica")</f>
        <v>0.2</v>
      </c>
      <c r="AJ248" s="89">
        <f>AF248*AI248</f>
        <v>0.1</v>
      </c>
      <c r="AK248" s="89">
        <f>AJ248*$AE$23</f>
        <v>0.19607843137254902</v>
      </c>
    </row>
    <row r="249" spans="1:37" ht="24.9" customHeight="1" thickTop="1" thickBot="1" x14ac:dyDescent="0.3">
      <c r="A249" s="265" t="s">
        <v>322</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121'!Q243</f>
        <v>1</v>
      </c>
      <c r="AE249" s="87">
        <f>IF(AG249=1,AK249,AG249)</f>
        <v>0.19607843137254902</v>
      </c>
      <c r="AF249">
        <f>AD249/2</f>
        <v>0.5</v>
      </c>
      <c r="AG249" s="85">
        <f>IF(AND(AF249&gt;=0,AF249&lt;=1),1,"No aplica")</f>
        <v>1</v>
      </c>
      <c r="AH249" s="88">
        <f>AD249/(AG249*2)</f>
        <v>0.5</v>
      </c>
      <c r="AI249" s="89">
        <f>IF(AG249=1,AG249/$AG$252,"No aplica")</f>
        <v>0.2</v>
      </c>
      <c r="AJ249" s="89">
        <f>AF249*AI249</f>
        <v>0.1</v>
      </c>
      <c r="AK249" s="89">
        <f>AJ249*$AE$23</f>
        <v>0.19607843137254902</v>
      </c>
    </row>
    <row r="250" spans="1:37" ht="24.9" customHeight="1" thickTop="1" thickBot="1" x14ac:dyDescent="0.3">
      <c r="A250" s="265" t="s">
        <v>323</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121'!Q244</f>
        <v>1</v>
      </c>
      <c r="AE250" s="87">
        <f>IF(AG250=1,AK250,AG250)</f>
        <v>0.19607843137254902</v>
      </c>
      <c r="AF250">
        <f>AD250/2</f>
        <v>0.5</v>
      </c>
      <c r="AG250" s="85">
        <f>IF(AND(AF250&gt;=0,AF250&lt;=1),1,"No aplica")</f>
        <v>1</v>
      </c>
      <c r="AH250" s="88">
        <f>AD250/(AG250*2)</f>
        <v>0.5</v>
      </c>
      <c r="AI250" s="89">
        <f>IF(AG250=1,AG250/$AG$252,"No aplica")</f>
        <v>0.2</v>
      </c>
      <c r="AJ250" s="89">
        <f>AF250*AI250</f>
        <v>0.1</v>
      </c>
      <c r="AK250" s="89">
        <f>AJ250*$AE$23</f>
        <v>0.19607843137254902</v>
      </c>
    </row>
    <row r="251" spans="1:37" ht="24.9" customHeight="1" thickTop="1" thickBot="1" x14ac:dyDescent="0.3">
      <c r="A251" s="265" t="s">
        <v>324</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121'!Q245</f>
        <v>1</v>
      </c>
      <c r="AE251" s="87">
        <f>IF(AG251=1,AK251,AG251)</f>
        <v>0.19607843137254902</v>
      </c>
      <c r="AF251">
        <f>AD251/2</f>
        <v>0.5</v>
      </c>
      <c r="AG251" s="85">
        <f>IF(AND(AF251&gt;=0,AF251&lt;=1),1,"No aplica")</f>
        <v>1</v>
      </c>
      <c r="AH251" s="88">
        <f>AD251/(AG251*2)</f>
        <v>0.5</v>
      </c>
      <c r="AI251" s="89">
        <f>IF(AG251=1,AG251/$AG$252,"No aplica")</f>
        <v>0.2</v>
      </c>
      <c r="AJ251" s="89">
        <f>AF251*AI251</f>
        <v>0.1</v>
      </c>
      <c r="AK251" s="89">
        <f>AJ251*$AE$23</f>
        <v>0.19607843137254902</v>
      </c>
    </row>
    <row r="252" spans="1:37" ht="24.9" customHeight="1" thickTop="1" x14ac:dyDescent="0.25">
      <c r="A252" s="281" t="s">
        <v>1744</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0.98039215686274506</v>
      </c>
      <c r="AF252" s="58"/>
      <c r="AG252" s="90">
        <f>SUM(AG247:AG251)</f>
        <v>5</v>
      </c>
      <c r="AH252" s="91"/>
      <c r="AI252" s="92"/>
      <c r="AJ252" s="92"/>
      <c r="AK252" s="92"/>
    </row>
    <row r="253" spans="1:37" ht="24.9" customHeight="1" x14ac:dyDescent="0.25">
      <c r="A253" s="279" t="s">
        <v>1745</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50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325</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194</v>
      </c>
      <c r="AE259" s="221" t="s">
        <v>9</v>
      </c>
      <c r="AF259" s="85" t="s">
        <v>1706</v>
      </c>
      <c r="AG259" s="85" t="s">
        <v>1707</v>
      </c>
      <c r="AH259" s="85" t="s">
        <v>1708</v>
      </c>
      <c r="AI259" s="86" t="s">
        <v>1709</v>
      </c>
      <c r="AJ259" s="85"/>
      <c r="AK259" s="86" t="s">
        <v>1710</v>
      </c>
    </row>
    <row r="260" spans="1:37" ht="24.9" customHeight="1" thickTop="1" thickBot="1" x14ac:dyDescent="0.3">
      <c r="A260" s="265" t="s">
        <v>196</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121'!Q254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65" t="s">
        <v>327</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121'!Q255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65" t="s">
        <v>328</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121'!Q256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65" t="s">
        <v>329</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121'!Q257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65" t="s">
        <v>330</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121'!Q258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65" t="s">
        <v>331</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121'!Q259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65" t="s">
        <v>332</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121'!Q260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65" t="s">
        <v>333</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121'!Q261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65" t="s">
        <v>334</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121'!Q262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65" t="s">
        <v>335</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121'!Q263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65" t="s">
        <v>336</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121'!Q264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65" t="s">
        <v>337</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121'!Q265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65" t="s">
        <v>338</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121'!Q266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65" t="s">
        <v>339</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121'!Q267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65" t="s">
        <v>340</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121'!Q268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65" t="s">
        <v>341</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121'!Q269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65" t="s">
        <v>342</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121'!Q270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65" t="s">
        <v>343</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121'!Q271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65" t="s">
        <v>344</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121'!Q272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65" t="s">
        <v>345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121'!Q273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65" t="s">
        <v>346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121'!Q274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65" t="s">
        <v>347</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121'!Q275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65" t="s">
        <v>348</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121'!Q276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65" t="s">
        <v>349</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121'!Q277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65" t="s">
        <v>350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121'!Q278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65" t="s">
        <v>351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121'!Q279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65" t="s">
        <v>352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121'!Q280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65" t="s">
        <v>353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121'!Q281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65" t="s">
        <v>354</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121'!Q282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65" t="s">
        <v>355</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121'!Q283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65" t="s">
        <v>356</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121'!Q284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65" t="s">
        <v>357</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121'!Q285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65" t="s">
        <v>358</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121'!Q286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65" t="s">
        <v>359</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121'!Q287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65" t="s">
        <v>360</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121'!Q288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65" t="s">
        <v>361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121'!Q289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65" t="s">
        <v>362</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121'!Q290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65" t="s">
        <v>363</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121'!Q291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65" t="s">
        <v>364</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121'!Q292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65" t="s">
        <v>365</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121'!Q293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65" t="s">
        <v>366</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121'!Q294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65" t="s">
        <v>367</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121'!Q295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65" t="s">
        <v>368</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121'!Q296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65" t="s">
        <v>369</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121'!Q297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65" t="s">
        <v>370</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121'!Q298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65" t="s">
        <v>371</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121'!Q299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65" t="s">
        <v>372</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121'!Q300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65" t="s">
        <v>373</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121'!Q301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65" t="s">
        <v>374</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121'!Q302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65" t="s">
        <v>375</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121'!Q303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65" t="s">
        <v>376</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121'!Q304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65" t="s">
        <v>377</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121'!Q305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65" t="s">
        <v>378</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121'!Q306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65" t="s">
        <v>379</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121'!Q307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65" t="s">
        <v>380</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121'!Q308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65" t="s">
        <v>381</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121'!Q309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65" t="s">
        <v>382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121'!Q310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65" t="s">
        <v>383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121'!Q311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65" t="s">
        <v>384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121'!Q312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65" t="s">
        <v>385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121'!Q313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65" t="s">
        <v>386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121'!Q314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65" t="s">
        <v>387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121'!Q315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65" t="s">
        <v>388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121'!Q316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65" t="s">
        <v>389</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121'!Q317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65" t="s">
        <v>390</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121'!Q318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65" t="s">
        <v>391</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121'!Q319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65" t="s">
        <v>392</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121'!Q320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65" t="s">
        <v>393</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121'!Q321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65" t="s">
        <v>394</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121'!Q322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65" t="s">
        <v>395</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121'!Q323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65" t="s">
        <v>396</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121'!Q324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65" t="s">
        <v>397</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121'!Q325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1" t="s">
        <v>1746</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1.9607843137254888</v>
      </c>
      <c r="AF332" s="58"/>
      <c r="AG332" s="90">
        <f>SUM(AG260:AG331)</f>
        <v>72</v>
      </c>
      <c r="AH332" s="91"/>
      <c r="AI332" s="92"/>
      <c r="AJ332" s="92"/>
      <c r="AK332" s="92"/>
    </row>
    <row r="333" spans="1:37" ht="24.9" customHeight="1" x14ac:dyDescent="0.25">
      <c r="A333" s="279" t="s">
        <v>1747</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203</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194</v>
      </c>
      <c r="AE335" s="103" t="s">
        <v>9</v>
      </c>
      <c r="AF335" s="85" t="s">
        <v>1706</v>
      </c>
      <c r="AG335" s="85" t="s">
        <v>1707</v>
      </c>
      <c r="AH335" s="85" t="s">
        <v>1708</v>
      </c>
      <c r="AI335" s="86" t="s">
        <v>1709</v>
      </c>
      <c r="AJ335" s="85"/>
      <c r="AK335" s="86" t="s">
        <v>1710</v>
      </c>
    </row>
    <row r="336" spans="1:37" ht="24.9" customHeight="1" thickTop="1" thickBot="1" x14ac:dyDescent="0.3">
      <c r="A336" s="265" t="s">
        <v>398</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121'!Q328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65" t="s">
        <v>399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121'!Q329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65" t="s">
        <v>400</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121'!Q330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65" t="s">
        <v>401</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121'!Q331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65" t="s">
        <v>402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121'!Q332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1" t="s">
        <v>1748</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1.9607843137254901</v>
      </c>
      <c r="AF341" s="58"/>
      <c r="AG341" s="90">
        <f>SUM(AG336:AG340)</f>
        <v>5</v>
      </c>
      <c r="AH341" s="91"/>
      <c r="AI341" s="92"/>
      <c r="AJ341" s="92"/>
      <c r="AK341" s="92"/>
    </row>
    <row r="342" spans="1:37" ht="24.9" customHeight="1" x14ac:dyDescent="0.25">
      <c r="A342" s="279" t="s">
        <v>1749</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403</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194</v>
      </c>
      <c r="AE348" s="221" t="s">
        <v>9</v>
      </c>
      <c r="AF348" s="85" t="s">
        <v>1706</v>
      </c>
      <c r="AG348" s="85" t="s">
        <v>1707</v>
      </c>
      <c r="AH348" s="85" t="s">
        <v>1708</v>
      </c>
      <c r="AI348" s="86" t="s">
        <v>1709</v>
      </c>
      <c r="AJ348" s="85"/>
      <c r="AK348" s="86" t="s">
        <v>1710</v>
      </c>
    </row>
    <row r="349" spans="1:37" ht="24.9" customHeight="1" thickTop="1" thickBot="1" x14ac:dyDescent="0.3">
      <c r="A349" s="265" t="s">
        <v>196</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121'!Q341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65" t="s">
        <v>327</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121'!Q342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65" t="s">
        <v>404</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121'!Q343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65" t="s">
        <v>405</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121'!Q344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65" t="s">
        <v>406</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121'!Q345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65" t="s">
        <v>407</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121'!Q346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65" t="s">
        <v>408</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121'!Q347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65" t="s">
        <v>409</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121'!Q348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65" t="s">
        <v>410</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121'!Q349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65" t="s">
        <v>411</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121'!Q350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65" t="s">
        <v>412</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121'!Q351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65" t="s">
        <v>413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121'!Q352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65" t="s">
        <v>414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121'!Q353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65" t="s">
        <v>415</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121'!Q354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65" t="s">
        <v>416</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121'!Q355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65" t="s">
        <v>417</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121'!Q356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65" t="s">
        <v>418</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121'!Q357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65" t="s">
        <v>419</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121'!Q358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65" t="s">
        <v>420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121'!Q359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65" t="s">
        <v>421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121'!Q360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65" t="s">
        <v>422</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121'!Q361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65" t="s">
        <v>423</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121'!Q362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65" t="s">
        <v>424</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121'!Q363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65" t="s">
        <v>425</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121'!Q364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65" t="s">
        <v>426</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121'!Q365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65" t="s">
        <v>427</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121'!Q366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65" t="s">
        <v>428</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121'!Q367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1" t="s">
        <v>1750</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1.9607843137254912</v>
      </c>
      <c r="AF376" s="58"/>
      <c r="AG376" s="90">
        <f>SUM(AG349:AG375)</f>
        <v>27</v>
      </c>
      <c r="AH376" s="91"/>
      <c r="AI376" s="92"/>
      <c r="AJ376" s="92"/>
      <c r="AK376" s="92"/>
    </row>
    <row r="377" spans="1:37" ht="24.9" customHeight="1" x14ac:dyDescent="0.25">
      <c r="A377" s="279" t="s">
        <v>1751</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203</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194</v>
      </c>
      <c r="AE379" s="103" t="s">
        <v>9</v>
      </c>
      <c r="AF379" s="85" t="s">
        <v>1706</v>
      </c>
      <c r="AG379" s="85" t="s">
        <v>1707</v>
      </c>
      <c r="AH379" s="85" t="s">
        <v>1708</v>
      </c>
      <c r="AI379" s="86" t="s">
        <v>1709</v>
      </c>
      <c r="AJ379" s="85"/>
      <c r="AK379" s="86" t="s">
        <v>1710</v>
      </c>
    </row>
    <row r="380" spans="1:37" ht="24.9" customHeight="1" thickTop="1" thickBot="1" x14ac:dyDescent="0.3">
      <c r="A380" s="265" t="s">
        <v>429</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121'!Q370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65" t="s">
        <v>430</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121'!Q371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65" t="s">
        <v>431</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121'!Q372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65" t="s">
        <v>432</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121'!Q373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65" t="s">
        <v>433</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121'!Q374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1" t="s">
        <v>1752</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1.9607843137254901</v>
      </c>
      <c r="AF385" s="58"/>
      <c r="AG385" s="90">
        <f>SUM(AG380:AG384)</f>
        <v>5</v>
      </c>
      <c r="AH385" s="91"/>
      <c r="AI385" s="92"/>
      <c r="AJ385" s="92"/>
      <c r="AK385" s="92"/>
    </row>
    <row r="386" spans="1:37" ht="24.9" customHeight="1" x14ac:dyDescent="0.25">
      <c r="A386" s="279" t="s">
        <v>1753</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434</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194</v>
      </c>
      <c r="AE392" s="221" t="s">
        <v>9</v>
      </c>
      <c r="AF392" s="85" t="s">
        <v>1706</v>
      </c>
      <c r="AG392" s="85" t="s">
        <v>1707</v>
      </c>
      <c r="AH392" s="85" t="s">
        <v>1708</v>
      </c>
      <c r="AI392" s="86" t="s">
        <v>1709</v>
      </c>
      <c r="AJ392" s="85"/>
      <c r="AK392" s="86" t="s">
        <v>1710</v>
      </c>
    </row>
    <row r="393" spans="1:37" ht="24.9" customHeight="1" thickTop="1" thickBot="1" x14ac:dyDescent="0.3">
      <c r="A393" s="265" t="s">
        <v>196</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121'!Q383</f>
        <v>1</v>
      </c>
      <c r="AE393" s="87">
        <f t="shared" ref="AE393:AE409" si="77">IF(AG393=1,AK393,AG393)</f>
        <v>5.7670126874279123E-2</v>
      </c>
      <c r="AF393">
        <f t="shared" ref="AF393:AF409" si="78">AD393/2</f>
        <v>0.5</v>
      </c>
      <c r="AG393" s="85">
        <f t="shared" ref="AG393:AG409" si="79">IF(AND(AF393&gt;=0,AF393&lt;=1),1,"No aplica")</f>
        <v>1</v>
      </c>
      <c r="AH393" s="88">
        <f t="shared" ref="AH393:AH409" si="80">AD393/(AG393*2)</f>
        <v>0.5</v>
      </c>
      <c r="AI393" s="89">
        <f t="shared" ref="AI393:AI409" si="81">IF(AG393=1,AG393/$AG$410,"No aplica")</f>
        <v>5.8823529411764705E-2</v>
      </c>
      <c r="AJ393" s="89">
        <f t="shared" ref="AJ393:AJ409" si="82">AF393*AI393</f>
        <v>2.9411764705882353E-2</v>
      </c>
      <c r="AK393" s="89">
        <f t="shared" ref="AK393:AK409" si="83">AJ393*$AE$23</f>
        <v>5.7670126874279123E-2</v>
      </c>
    </row>
    <row r="394" spans="1:37" ht="24.9" customHeight="1" thickTop="1" thickBot="1" x14ac:dyDescent="0.3">
      <c r="A394" s="265" t="s">
        <v>197</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121'!Q384</f>
        <v>1</v>
      </c>
      <c r="AE394" s="87">
        <f t="shared" si="77"/>
        <v>5.7670126874279123E-2</v>
      </c>
      <c r="AF394">
        <f t="shared" si="78"/>
        <v>0.5</v>
      </c>
      <c r="AG394" s="85">
        <f t="shared" si="79"/>
        <v>1</v>
      </c>
      <c r="AH394" s="88">
        <f t="shared" si="80"/>
        <v>0.5</v>
      </c>
      <c r="AI394" s="89">
        <f t="shared" si="81"/>
        <v>5.8823529411764705E-2</v>
      </c>
      <c r="AJ394" s="89">
        <f t="shared" si="82"/>
        <v>2.9411764705882353E-2</v>
      </c>
      <c r="AK394" s="89">
        <f t="shared" si="83"/>
        <v>5.7670126874279123E-2</v>
      </c>
    </row>
    <row r="395" spans="1:37" ht="24.9" customHeight="1" thickTop="1" thickBot="1" x14ac:dyDescent="0.3">
      <c r="A395" s="265" t="s">
        <v>435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121'!Q385</f>
        <v>1</v>
      </c>
      <c r="AE395" s="87">
        <f t="shared" si="77"/>
        <v>5.7670126874279123E-2</v>
      </c>
      <c r="AF395">
        <f t="shared" si="78"/>
        <v>0.5</v>
      </c>
      <c r="AG395" s="85">
        <f t="shared" si="79"/>
        <v>1</v>
      </c>
      <c r="AH395" s="88">
        <f t="shared" si="80"/>
        <v>0.5</v>
      </c>
      <c r="AI395" s="89">
        <f t="shared" si="81"/>
        <v>5.8823529411764705E-2</v>
      </c>
      <c r="AJ395" s="89">
        <f t="shared" si="82"/>
        <v>2.9411764705882353E-2</v>
      </c>
      <c r="AK395" s="89">
        <f t="shared" si="83"/>
        <v>5.7670126874279123E-2</v>
      </c>
    </row>
    <row r="396" spans="1:37" ht="24.9" customHeight="1" thickTop="1" thickBot="1" x14ac:dyDescent="0.3">
      <c r="A396" s="265" t="s">
        <v>436</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121'!Q386</f>
        <v>1</v>
      </c>
      <c r="AE396" s="87">
        <f t="shared" si="77"/>
        <v>5.7670126874279123E-2</v>
      </c>
      <c r="AF396">
        <f t="shared" si="78"/>
        <v>0.5</v>
      </c>
      <c r="AG396" s="85">
        <f t="shared" si="79"/>
        <v>1</v>
      </c>
      <c r="AH396" s="88">
        <f t="shared" si="80"/>
        <v>0.5</v>
      </c>
      <c r="AI396" s="89">
        <f t="shared" si="81"/>
        <v>5.8823529411764705E-2</v>
      </c>
      <c r="AJ396" s="89">
        <f t="shared" si="82"/>
        <v>2.9411764705882353E-2</v>
      </c>
      <c r="AK396" s="89">
        <f t="shared" si="83"/>
        <v>5.7670126874279123E-2</v>
      </c>
    </row>
    <row r="397" spans="1:37" ht="24.9" customHeight="1" thickTop="1" thickBot="1" x14ac:dyDescent="0.3">
      <c r="A397" s="265" t="s">
        <v>437</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121'!Q387</f>
        <v>1</v>
      </c>
      <c r="AE397" s="87">
        <f t="shared" si="77"/>
        <v>5.7670126874279123E-2</v>
      </c>
      <c r="AF397">
        <f t="shared" si="78"/>
        <v>0.5</v>
      </c>
      <c r="AG397" s="85">
        <f t="shared" si="79"/>
        <v>1</v>
      </c>
      <c r="AH397" s="88">
        <f t="shared" si="80"/>
        <v>0.5</v>
      </c>
      <c r="AI397" s="89">
        <f t="shared" si="81"/>
        <v>5.8823529411764705E-2</v>
      </c>
      <c r="AJ397" s="89">
        <f t="shared" si="82"/>
        <v>2.9411764705882353E-2</v>
      </c>
      <c r="AK397" s="89">
        <f t="shared" si="83"/>
        <v>5.7670126874279123E-2</v>
      </c>
    </row>
    <row r="398" spans="1:37" ht="24.9" customHeight="1" thickTop="1" thickBot="1" x14ac:dyDescent="0.3">
      <c r="A398" s="265" t="s">
        <v>438</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121'!Q388</f>
        <v>1</v>
      </c>
      <c r="AE398" s="87">
        <f t="shared" si="77"/>
        <v>5.7670126874279123E-2</v>
      </c>
      <c r="AF398">
        <f t="shared" si="78"/>
        <v>0.5</v>
      </c>
      <c r="AG398" s="85">
        <f t="shared" si="79"/>
        <v>1</v>
      </c>
      <c r="AH398" s="88">
        <f t="shared" si="80"/>
        <v>0.5</v>
      </c>
      <c r="AI398" s="89">
        <f t="shared" si="81"/>
        <v>5.8823529411764705E-2</v>
      </c>
      <c r="AJ398" s="89">
        <f t="shared" si="82"/>
        <v>2.9411764705882353E-2</v>
      </c>
      <c r="AK398" s="89">
        <f t="shared" si="83"/>
        <v>5.7670126874279123E-2</v>
      </c>
    </row>
    <row r="399" spans="1:37" ht="24.9" customHeight="1" thickTop="1" thickBot="1" x14ac:dyDescent="0.3">
      <c r="A399" s="265" t="s">
        <v>439</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121'!Q389</f>
        <v>1</v>
      </c>
      <c r="AE399" s="87">
        <f t="shared" si="77"/>
        <v>5.7670126874279123E-2</v>
      </c>
      <c r="AF399">
        <f t="shared" si="78"/>
        <v>0.5</v>
      </c>
      <c r="AG399" s="85">
        <f t="shared" si="79"/>
        <v>1</v>
      </c>
      <c r="AH399" s="88">
        <f t="shared" si="80"/>
        <v>0.5</v>
      </c>
      <c r="AI399" s="89">
        <f t="shared" si="81"/>
        <v>5.8823529411764705E-2</v>
      </c>
      <c r="AJ399" s="89">
        <f t="shared" si="82"/>
        <v>2.9411764705882353E-2</v>
      </c>
      <c r="AK399" s="89">
        <f t="shared" si="83"/>
        <v>5.7670126874279123E-2</v>
      </c>
    </row>
    <row r="400" spans="1:37" ht="24.9" customHeight="1" thickTop="1" thickBot="1" x14ac:dyDescent="0.3">
      <c r="A400" s="265" t="s">
        <v>440</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121'!Q390</f>
        <v>1</v>
      </c>
      <c r="AE400" s="87">
        <f t="shared" si="77"/>
        <v>5.7670126874279123E-2</v>
      </c>
      <c r="AF400">
        <f t="shared" si="78"/>
        <v>0.5</v>
      </c>
      <c r="AG400" s="85">
        <f t="shared" si="79"/>
        <v>1</v>
      </c>
      <c r="AH400" s="88">
        <f t="shared" si="80"/>
        <v>0.5</v>
      </c>
      <c r="AI400" s="89">
        <f t="shared" si="81"/>
        <v>5.8823529411764705E-2</v>
      </c>
      <c r="AJ400" s="89">
        <f t="shared" si="82"/>
        <v>2.9411764705882353E-2</v>
      </c>
      <c r="AK400" s="89">
        <f t="shared" si="83"/>
        <v>5.7670126874279123E-2</v>
      </c>
    </row>
    <row r="401" spans="1:37" ht="24.9" customHeight="1" thickTop="1" thickBot="1" x14ac:dyDescent="0.3">
      <c r="A401" s="265" t="s">
        <v>441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121'!Q391</f>
        <v>1</v>
      </c>
      <c r="AE401" s="87">
        <f t="shared" si="77"/>
        <v>5.7670126874279123E-2</v>
      </c>
      <c r="AF401">
        <f t="shared" si="78"/>
        <v>0.5</v>
      </c>
      <c r="AG401" s="85">
        <f t="shared" si="79"/>
        <v>1</v>
      </c>
      <c r="AH401" s="88">
        <f t="shared" si="80"/>
        <v>0.5</v>
      </c>
      <c r="AI401" s="89">
        <f t="shared" si="81"/>
        <v>5.8823529411764705E-2</v>
      </c>
      <c r="AJ401" s="89">
        <f t="shared" si="82"/>
        <v>2.9411764705882353E-2</v>
      </c>
      <c r="AK401" s="89">
        <f t="shared" si="83"/>
        <v>5.7670126874279123E-2</v>
      </c>
    </row>
    <row r="402" spans="1:37" ht="24.9" customHeight="1" thickTop="1" thickBot="1" x14ac:dyDescent="0.3">
      <c r="A402" s="265" t="s">
        <v>442</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121'!Q392</f>
        <v>1</v>
      </c>
      <c r="AE402" s="87">
        <f t="shared" si="77"/>
        <v>5.7670126874279123E-2</v>
      </c>
      <c r="AF402">
        <f t="shared" si="78"/>
        <v>0.5</v>
      </c>
      <c r="AG402" s="85">
        <f t="shared" si="79"/>
        <v>1</v>
      </c>
      <c r="AH402" s="88">
        <f t="shared" si="80"/>
        <v>0.5</v>
      </c>
      <c r="AI402" s="89">
        <f t="shared" si="81"/>
        <v>5.8823529411764705E-2</v>
      </c>
      <c r="AJ402" s="89">
        <f t="shared" si="82"/>
        <v>2.9411764705882353E-2</v>
      </c>
      <c r="AK402" s="89">
        <f t="shared" si="83"/>
        <v>5.7670126874279123E-2</v>
      </c>
    </row>
    <row r="403" spans="1:37" ht="24.9" customHeight="1" thickTop="1" thickBot="1" x14ac:dyDescent="0.3">
      <c r="A403" s="265" t="s">
        <v>443</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121'!Q393</f>
        <v>1</v>
      </c>
      <c r="AE403" s="87">
        <f t="shared" si="77"/>
        <v>5.7670126874279123E-2</v>
      </c>
      <c r="AF403">
        <f t="shared" si="78"/>
        <v>0.5</v>
      </c>
      <c r="AG403" s="85">
        <f t="shared" si="79"/>
        <v>1</v>
      </c>
      <c r="AH403" s="88">
        <f t="shared" si="80"/>
        <v>0.5</v>
      </c>
      <c r="AI403" s="89">
        <f t="shared" si="81"/>
        <v>5.8823529411764705E-2</v>
      </c>
      <c r="AJ403" s="89">
        <f t="shared" si="82"/>
        <v>2.9411764705882353E-2</v>
      </c>
      <c r="AK403" s="89">
        <f t="shared" si="83"/>
        <v>5.7670126874279123E-2</v>
      </c>
    </row>
    <row r="404" spans="1:37" ht="24.9" customHeight="1" thickTop="1" thickBot="1" x14ac:dyDescent="0.3">
      <c r="A404" s="265" t="s">
        <v>444</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121'!Q394</f>
        <v>1</v>
      </c>
      <c r="AE404" s="87">
        <f t="shared" si="77"/>
        <v>5.7670126874279123E-2</v>
      </c>
      <c r="AF404">
        <f t="shared" si="78"/>
        <v>0.5</v>
      </c>
      <c r="AG404" s="85">
        <f t="shared" si="79"/>
        <v>1</v>
      </c>
      <c r="AH404" s="88">
        <f t="shared" si="80"/>
        <v>0.5</v>
      </c>
      <c r="AI404" s="89">
        <f t="shared" si="81"/>
        <v>5.8823529411764705E-2</v>
      </c>
      <c r="AJ404" s="89">
        <f t="shared" si="82"/>
        <v>2.9411764705882353E-2</v>
      </c>
      <c r="AK404" s="89">
        <f t="shared" si="83"/>
        <v>5.7670126874279123E-2</v>
      </c>
    </row>
    <row r="405" spans="1:37" ht="24.9" customHeight="1" thickTop="1" thickBot="1" x14ac:dyDescent="0.3">
      <c r="A405" s="265" t="s">
        <v>445</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121'!Q395</f>
        <v>1</v>
      </c>
      <c r="AE405" s="87">
        <f t="shared" si="77"/>
        <v>5.7670126874279123E-2</v>
      </c>
      <c r="AF405">
        <f t="shared" si="78"/>
        <v>0.5</v>
      </c>
      <c r="AG405" s="85">
        <f t="shared" si="79"/>
        <v>1</v>
      </c>
      <c r="AH405" s="88">
        <f t="shared" si="80"/>
        <v>0.5</v>
      </c>
      <c r="AI405" s="89">
        <f t="shared" si="81"/>
        <v>5.8823529411764705E-2</v>
      </c>
      <c r="AJ405" s="89">
        <f t="shared" si="82"/>
        <v>2.9411764705882353E-2</v>
      </c>
      <c r="AK405" s="89">
        <f t="shared" si="83"/>
        <v>5.7670126874279123E-2</v>
      </c>
    </row>
    <row r="406" spans="1:37" ht="24.9" customHeight="1" thickTop="1" thickBot="1" x14ac:dyDescent="0.3">
      <c r="A406" s="265" t="s">
        <v>446</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121'!Q396</f>
        <v>1</v>
      </c>
      <c r="AE406" s="87">
        <f t="shared" si="77"/>
        <v>5.7670126874279123E-2</v>
      </c>
      <c r="AF406">
        <f t="shared" si="78"/>
        <v>0.5</v>
      </c>
      <c r="AG406" s="85">
        <f t="shared" si="79"/>
        <v>1</v>
      </c>
      <c r="AH406" s="88">
        <f t="shared" si="80"/>
        <v>0.5</v>
      </c>
      <c r="AI406" s="89">
        <f t="shared" si="81"/>
        <v>5.8823529411764705E-2</v>
      </c>
      <c r="AJ406" s="89">
        <f t="shared" si="82"/>
        <v>2.9411764705882353E-2</v>
      </c>
      <c r="AK406" s="89">
        <f t="shared" si="83"/>
        <v>5.7670126874279123E-2</v>
      </c>
    </row>
    <row r="407" spans="1:37" ht="24.9" customHeight="1" thickTop="1" thickBot="1" x14ac:dyDescent="0.3">
      <c r="A407" s="265" t="s">
        <v>447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121'!Q397</f>
        <v>1</v>
      </c>
      <c r="AE407" s="87">
        <f t="shared" si="77"/>
        <v>5.7670126874279123E-2</v>
      </c>
      <c r="AF407">
        <f t="shared" si="78"/>
        <v>0.5</v>
      </c>
      <c r="AG407" s="85">
        <f t="shared" si="79"/>
        <v>1</v>
      </c>
      <c r="AH407" s="88">
        <f t="shared" si="80"/>
        <v>0.5</v>
      </c>
      <c r="AI407" s="89">
        <f t="shared" si="81"/>
        <v>5.8823529411764705E-2</v>
      </c>
      <c r="AJ407" s="89">
        <f t="shared" si="82"/>
        <v>2.9411764705882353E-2</v>
      </c>
      <c r="AK407" s="89">
        <f t="shared" si="83"/>
        <v>5.7670126874279123E-2</v>
      </c>
    </row>
    <row r="408" spans="1:37" ht="24.9" customHeight="1" thickTop="1" thickBot="1" x14ac:dyDescent="0.3">
      <c r="A408" s="265" t="s">
        <v>448</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121'!Q398</f>
        <v>1</v>
      </c>
      <c r="AE408" s="87">
        <f t="shared" si="77"/>
        <v>5.7670126874279123E-2</v>
      </c>
      <c r="AF408">
        <f t="shared" si="78"/>
        <v>0.5</v>
      </c>
      <c r="AG408" s="85">
        <f t="shared" si="79"/>
        <v>1</v>
      </c>
      <c r="AH408" s="88">
        <f t="shared" si="80"/>
        <v>0.5</v>
      </c>
      <c r="AI408" s="89">
        <f t="shared" si="81"/>
        <v>5.8823529411764705E-2</v>
      </c>
      <c r="AJ408" s="89">
        <f t="shared" si="82"/>
        <v>2.9411764705882353E-2</v>
      </c>
      <c r="AK408" s="89">
        <f t="shared" si="83"/>
        <v>5.7670126874279123E-2</v>
      </c>
    </row>
    <row r="409" spans="1:37" ht="24.9" customHeight="1" thickTop="1" thickBot="1" x14ac:dyDescent="0.3">
      <c r="A409" s="265" t="s">
        <v>449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121'!Q399</f>
        <v>1</v>
      </c>
      <c r="AE409" s="87">
        <f t="shared" si="77"/>
        <v>5.7670126874279123E-2</v>
      </c>
      <c r="AF409">
        <f t="shared" si="78"/>
        <v>0.5</v>
      </c>
      <c r="AG409" s="85">
        <f t="shared" si="79"/>
        <v>1</v>
      </c>
      <c r="AH409" s="88">
        <f t="shared" si="80"/>
        <v>0.5</v>
      </c>
      <c r="AI409" s="89">
        <f t="shared" si="81"/>
        <v>5.8823529411764705E-2</v>
      </c>
      <c r="AJ409" s="89">
        <f t="shared" si="82"/>
        <v>2.9411764705882353E-2</v>
      </c>
      <c r="AK409" s="89">
        <f t="shared" si="83"/>
        <v>5.7670126874279123E-2</v>
      </c>
    </row>
    <row r="410" spans="1:37" ht="24.9" customHeight="1" thickTop="1" x14ac:dyDescent="0.25">
      <c r="A410" s="281" t="s">
        <v>1754</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0.98039215686274483</v>
      </c>
      <c r="AF410" s="58"/>
      <c r="AG410" s="90">
        <f>SUM(AG393:AG409)</f>
        <v>17</v>
      </c>
      <c r="AH410" s="91"/>
      <c r="AI410" s="92"/>
      <c r="AJ410" s="92"/>
      <c r="AK410" s="92"/>
    </row>
    <row r="411" spans="1:37" ht="24.9" customHeight="1" x14ac:dyDescent="0.25">
      <c r="A411" s="279" t="s">
        <v>1755</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49.999999999999986</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203</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194</v>
      </c>
      <c r="AE413" s="103" t="s">
        <v>9</v>
      </c>
      <c r="AF413" s="85" t="s">
        <v>1706</v>
      </c>
      <c r="AG413" s="85" t="s">
        <v>1707</v>
      </c>
      <c r="AH413" s="85" t="s">
        <v>1708</v>
      </c>
      <c r="AI413" s="86" t="s">
        <v>1709</v>
      </c>
      <c r="AJ413" s="85"/>
      <c r="AK413" s="86" t="s">
        <v>1710</v>
      </c>
    </row>
    <row r="414" spans="1:37" ht="24.9" customHeight="1" thickTop="1" thickBot="1" x14ac:dyDescent="0.3">
      <c r="A414" s="265" t="s">
        <v>450</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121'!Q402</f>
        <v>1</v>
      </c>
      <c r="AE414" s="87">
        <f>IF(AG414=1,AK414,AG414)</f>
        <v>0.19607843137254902</v>
      </c>
      <c r="AF414">
        <f>AD414/2</f>
        <v>0.5</v>
      </c>
      <c r="AG414" s="85">
        <f>IF(AND(AF414&gt;=0,AF414&lt;=1),1,"No aplica")</f>
        <v>1</v>
      </c>
      <c r="AH414" s="88">
        <f>AD414/(AG414*2)</f>
        <v>0.5</v>
      </c>
      <c r="AI414" s="89">
        <f>IF(AG414=1,AG414/$AG$419,"No aplica")</f>
        <v>0.2</v>
      </c>
      <c r="AJ414" s="89">
        <f>AF414*AI414</f>
        <v>0.1</v>
      </c>
      <c r="AK414" s="89">
        <f>AJ414*$AE$23</f>
        <v>0.19607843137254902</v>
      </c>
    </row>
    <row r="415" spans="1:37" ht="24.9" customHeight="1" thickTop="1" thickBot="1" x14ac:dyDescent="0.3">
      <c r="A415" s="265" t="s">
        <v>451</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121'!Q403</f>
        <v>1</v>
      </c>
      <c r="AE415" s="87">
        <f>IF(AG415=1,AK415,AG415)</f>
        <v>0.19607843137254902</v>
      </c>
      <c r="AF415">
        <f>AD415/2</f>
        <v>0.5</v>
      </c>
      <c r="AG415" s="85">
        <f>IF(AND(AF415&gt;=0,AF415&lt;=1),1,"No aplica")</f>
        <v>1</v>
      </c>
      <c r="AH415" s="88">
        <f>AD415/(AG415*2)</f>
        <v>0.5</v>
      </c>
      <c r="AI415" s="89">
        <f>IF(AG415=1,AG415/$AG$419,"No aplica")</f>
        <v>0.2</v>
      </c>
      <c r="AJ415" s="89">
        <f>AF415*AI415</f>
        <v>0.1</v>
      </c>
      <c r="AK415" s="89">
        <f>AJ415*$AE$23</f>
        <v>0.19607843137254902</v>
      </c>
    </row>
    <row r="416" spans="1:37" ht="24.9" customHeight="1" thickTop="1" thickBot="1" x14ac:dyDescent="0.3">
      <c r="A416" s="265" t="s">
        <v>452</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121'!Q404</f>
        <v>1</v>
      </c>
      <c r="AE416" s="87">
        <f>IF(AG416=1,AK416,AG416)</f>
        <v>0.19607843137254902</v>
      </c>
      <c r="AF416">
        <f>AD416/2</f>
        <v>0.5</v>
      </c>
      <c r="AG416" s="85">
        <f>IF(AND(AF416&gt;=0,AF416&lt;=1),1,"No aplica")</f>
        <v>1</v>
      </c>
      <c r="AH416" s="88">
        <f>AD416/(AG416*2)</f>
        <v>0.5</v>
      </c>
      <c r="AI416" s="89">
        <f>IF(AG416=1,AG416/$AG$419,"No aplica")</f>
        <v>0.2</v>
      </c>
      <c r="AJ416" s="89">
        <f>AF416*AI416</f>
        <v>0.1</v>
      </c>
      <c r="AK416" s="89">
        <f>AJ416*$AE$23</f>
        <v>0.19607843137254902</v>
      </c>
    </row>
    <row r="417" spans="1:37" ht="24.9" customHeight="1" thickTop="1" thickBot="1" x14ac:dyDescent="0.3">
      <c r="A417" s="265" t="s">
        <v>453</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121'!Q405</f>
        <v>1</v>
      </c>
      <c r="AE417" s="87">
        <f>IF(AG417=1,AK417,AG417)</f>
        <v>0.19607843137254902</v>
      </c>
      <c r="AF417">
        <f>AD417/2</f>
        <v>0.5</v>
      </c>
      <c r="AG417" s="85">
        <f>IF(AND(AF417&gt;=0,AF417&lt;=1),1,"No aplica")</f>
        <v>1</v>
      </c>
      <c r="AH417" s="88">
        <f>AD417/(AG417*2)</f>
        <v>0.5</v>
      </c>
      <c r="AI417" s="89">
        <f>IF(AG417=1,AG417/$AG$419,"No aplica")</f>
        <v>0.2</v>
      </c>
      <c r="AJ417" s="89">
        <f>AF417*AI417</f>
        <v>0.1</v>
      </c>
      <c r="AK417" s="89">
        <f>AJ417*$AE$23</f>
        <v>0.19607843137254902</v>
      </c>
    </row>
    <row r="418" spans="1:37" ht="24.9" customHeight="1" thickTop="1" thickBot="1" x14ac:dyDescent="0.3">
      <c r="A418" s="265" t="s">
        <v>454</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121'!Q406</f>
        <v>1</v>
      </c>
      <c r="AE418" s="87">
        <f>IF(AG418=1,AK418,AG418)</f>
        <v>0.19607843137254902</v>
      </c>
      <c r="AF418">
        <f>AD418/2</f>
        <v>0.5</v>
      </c>
      <c r="AG418" s="85">
        <f>IF(AND(AF418&gt;=0,AF418&lt;=1),1,"No aplica")</f>
        <v>1</v>
      </c>
      <c r="AH418" s="88">
        <f>AD418/(AG418*2)</f>
        <v>0.5</v>
      </c>
      <c r="AI418" s="89">
        <f>IF(AG418=1,AG418/$AG$419,"No aplica")</f>
        <v>0.2</v>
      </c>
      <c r="AJ418" s="89">
        <f>AF418*AI418</f>
        <v>0.1</v>
      </c>
      <c r="AK418" s="89">
        <f>AJ418*$AE$23</f>
        <v>0.19607843137254902</v>
      </c>
    </row>
    <row r="419" spans="1:37" ht="24.9" customHeight="1" thickTop="1" x14ac:dyDescent="0.25">
      <c r="A419" s="281" t="s">
        <v>1756</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0.98039215686274506</v>
      </c>
      <c r="AF419" s="58"/>
      <c r="AG419" s="90">
        <f>SUM(AG414:AG418)</f>
        <v>5</v>
      </c>
      <c r="AH419" s="91"/>
      <c r="AI419" s="92"/>
      <c r="AJ419" s="92"/>
      <c r="AK419" s="92"/>
    </row>
    <row r="420" spans="1:37" ht="24.9" customHeight="1" x14ac:dyDescent="0.25">
      <c r="A420" s="279" t="s">
        <v>1757</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50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455</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194</v>
      </c>
      <c r="AE426" s="221" t="s">
        <v>9</v>
      </c>
      <c r="AF426" s="85" t="s">
        <v>1706</v>
      </c>
      <c r="AG426" s="85" t="s">
        <v>1707</v>
      </c>
      <c r="AH426" s="85" t="s">
        <v>1708</v>
      </c>
      <c r="AI426" s="86" t="s">
        <v>1709</v>
      </c>
      <c r="AJ426" s="85"/>
      <c r="AK426" s="86" t="s">
        <v>1710</v>
      </c>
    </row>
    <row r="427" spans="1:37" ht="24.9" customHeight="1" thickTop="1" thickBot="1" x14ac:dyDescent="0.3">
      <c r="A427" s="265" t="s">
        <v>196</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121'!Q415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65" t="s">
        <v>197</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121'!Q416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65" t="s">
        <v>456</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121'!Q417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65" t="s">
        <v>457</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121'!Q418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65" t="s">
        <v>458</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121'!Q419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65" t="s">
        <v>459</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121'!Q420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65" t="s">
        <v>460</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121'!Q421</f>
        <v>2</v>
      </c>
      <c r="AE433" s="87">
        <f t="shared" si="84"/>
        <v>0.14005602240896356</v>
      </c>
      <c r="AF433">
        <f t="shared" si="85"/>
        <v>1</v>
      </c>
      <c r="AG433" s="85">
        <f t="shared" si="86"/>
        <v>1</v>
      </c>
      <c r="AH433" s="88">
        <f t="shared" si="87"/>
        <v>1</v>
      </c>
      <c r="AI433" s="89">
        <f t="shared" si="88"/>
        <v>7.1428571428571425E-2</v>
      </c>
      <c r="AJ433" s="89">
        <f t="shared" si="89"/>
        <v>7.1428571428571425E-2</v>
      </c>
      <c r="AK433" s="89">
        <f t="shared" si="90"/>
        <v>0.14005602240896356</v>
      </c>
    </row>
    <row r="434" spans="1:37" ht="24.9" customHeight="1" thickTop="1" thickBot="1" x14ac:dyDescent="0.3">
      <c r="A434" s="265" t="s">
        <v>461</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121'!Q422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65" t="s">
        <v>462</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121'!Q423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65" t="s">
        <v>463</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121'!Q424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65" t="s">
        <v>464</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121'!Q425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65" t="s">
        <v>465</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121'!Q426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65" t="s">
        <v>466</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121'!Q427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65" t="s">
        <v>467</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121'!Q428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1" t="s">
        <v>1758</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1.9607843137254897</v>
      </c>
      <c r="AF441" s="58"/>
      <c r="AG441" s="90">
        <f>SUM(AG427:AG440)</f>
        <v>14</v>
      </c>
      <c r="AH441" s="91"/>
      <c r="AI441" s="92"/>
      <c r="AJ441" s="92"/>
      <c r="AK441" s="92"/>
    </row>
    <row r="442" spans="1:37" ht="24.9" customHeight="1" x14ac:dyDescent="0.25">
      <c r="A442" s="279" t="s">
        <v>1759</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203</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194</v>
      </c>
      <c r="AE444" s="103" t="s">
        <v>9</v>
      </c>
      <c r="AF444" s="85" t="s">
        <v>1706</v>
      </c>
      <c r="AG444" s="85" t="s">
        <v>1707</v>
      </c>
      <c r="AH444" s="85" t="s">
        <v>1708</v>
      </c>
      <c r="AI444" s="86" t="s">
        <v>1709</v>
      </c>
      <c r="AJ444" s="85"/>
      <c r="AK444" s="86" t="s">
        <v>1710</v>
      </c>
    </row>
    <row r="445" spans="1:37" ht="24.9" customHeight="1" thickTop="1" thickBot="1" x14ac:dyDescent="0.3">
      <c r="A445" s="265" t="s">
        <v>468</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121'!Q431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65" t="s">
        <v>469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121'!Q432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65" t="s">
        <v>470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121'!Q433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65" t="s">
        <v>471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121'!Q434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65" t="s">
        <v>472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121'!Q435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1" t="s">
        <v>1760</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1.9607843137254901</v>
      </c>
      <c r="AF450" s="58"/>
      <c r="AG450" s="90">
        <f>SUM(AG445:AG449)</f>
        <v>5</v>
      </c>
      <c r="AH450" s="91"/>
      <c r="AI450" s="92"/>
      <c r="AJ450" s="92"/>
      <c r="AK450" s="92"/>
    </row>
    <row r="451" spans="1:37" ht="24.9" customHeight="1" x14ac:dyDescent="0.25">
      <c r="A451" s="279" t="s">
        <v>1761</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194</v>
      </c>
      <c r="AE457" s="221" t="s">
        <v>9</v>
      </c>
      <c r="AF457" s="85" t="s">
        <v>1706</v>
      </c>
      <c r="AG457" s="85" t="s">
        <v>1707</v>
      </c>
      <c r="AH457" s="85" t="s">
        <v>1708</v>
      </c>
      <c r="AI457" s="86" t="s">
        <v>1709</v>
      </c>
      <c r="AJ457" s="85"/>
      <c r="AK457" s="86" t="s">
        <v>1710</v>
      </c>
    </row>
    <row r="458" spans="1:37" ht="24.9" customHeight="1" thickTop="1" thickBot="1" x14ac:dyDescent="0.3">
      <c r="A458" s="265" t="s">
        <v>196</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121'!Q444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65" t="s">
        <v>197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121'!Q445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65" t="s">
        <v>474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121'!Q446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65" t="s">
        <v>475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121'!Q447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65" t="s">
        <v>476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121'!Q448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65" t="s">
        <v>331</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121'!Q449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65" t="s">
        <v>477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121'!Q450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65" t="s">
        <v>478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121'!Q451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65" t="s">
        <v>479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121'!Q452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65" t="s">
        <v>480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121'!Q453</f>
        <v>2</v>
      </c>
      <c r="AE467" s="87">
        <f t="shared" si="91"/>
        <v>0.16339869281045749</v>
      </c>
      <c r="AF467">
        <f t="shared" si="92"/>
        <v>1</v>
      </c>
      <c r="AG467" s="85">
        <f t="shared" si="93"/>
        <v>1</v>
      </c>
      <c r="AH467" s="88">
        <f t="shared" si="94"/>
        <v>1</v>
      </c>
      <c r="AI467" s="89">
        <f t="shared" si="95"/>
        <v>8.3333333333333329E-2</v>
      </c>
      <c r="AJ467" s="89">
        <f t="shared" si="96"/>
        <v>8.3333333333333329E-2</v>
      </c>
      <c r="AK467" s="89">
        <f t="shared" si="97"/>
        <v>0.16339869281045749</v>
      </c>
    </row>
    <row r="468" spans="1:37" ht="24.9" customHeight="1" thickTop="1" thickBot="1" x14ac:dyDescent="0.3">
      <c r="A468" s="265" t="s">
        <v>481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121'!Q454</f>
        <v>2</v>
      </c>
      <c r="AE468" s="87">
        <f t="shared" si="91"/>
        <v>0.16339869281045749</v>
      </c>
      <c r="AF468">
        <f t="shared" si="92"/>
        <v>1</v>
      </c>
      <c r="AG468" s="85">
        <f t="shared" si="93"/>
        <v>1</v>
      </c>
      <c r="AH468" s="88">
        <f t="shared" si="94"/>
        <v>1</v>
      </c>
      <c r="AI468" s="89">
        <f t="shared" si="95"/>
        <v>8.3333333333333329E-2</v>
      </c>
      <c r="AJ468" s="89">
        <f t="shared" si="96"/>
        <v>8.3333333333333329E-2</v>
      </c>
      <c r="AK468" s="89">
        <f t="shared" si="97"/>
        <v>0.16339869281045749</v>
      </c>
    </row>
    <row r="469" spans="1:37" ht="24.9" customHeight="1" thickTop="1" thickBot="1" x14ac:dyDescent="0.3">
      <c r="A469" s="265" t="s">
        <v>482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121'!Q455</f>
        <v>2</v>
      </c>
      <c r="AE469" s="87">
        <f t="shared" si="91"/>
        <v>0.16339869281045749</v>
      </c>
      <c r="AF469">
        <f t="shared" si="92"/>
        <v>1</v>
      </c>
      <c r="AG469" s="85">
        <f t="shared" si="93"/>
        <v>1</v>
      </c>
      <c r="AH469" s="88">
        <f t="shared" si="94"/>
        <v>1</v>
      </c>
      <c r="AI469" s="89">
        <f t="shared" si="95"/>
        <v>8.3333333333333329E-2</v>
      </c>
      <c r="AJ469" s="89">
        <f t="shared" si="96"/>
        <v>8.3333333333333329E-2</v>
      </c>
      <c r="AK469" s="89">
        <f t="shared" si="97"/>
        <v>0.16339869281045749</v>
      </c>
    </row>
    <row r="470" spans="1:37" ht="24.9" customHeight="1" thickTop="1" x14ac:dyDescent="0.25">
      <c r="A470" s="281" t="s">
        <v>1762</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1.9607843137254894</v>
      </c>
      <c r="AF470" s="58"/>
      <c r="AG470" s="90">
        <f>SUM(AG458:AG469)</f>
        <v>12</v>
      </c>
      <c r="AH470" s="91"/>
      <c r="AI470" s="92"/>
      <c r="AJ470" s="92"/>
      <c r="AK470" s="92"/>
    </row>
    <row r="471" spans="1:37" ht="24.9" customHeight="1" x14ac:dyDescent="0.25">
      <c r="A471" s="279" t="s">
        <v>1763</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203</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194</v>
      </c>
      <c r="AE473" s="103" t="s">
        <v>9</v>
      </c>
      <c r="AF473" s="85" t="s">
        <v>1706</v>
      </c>
      <c r="AG473" s="85" t="s">
        <v>1707</v>
      </c>
      <c r="AH473" s="85" t="s">
        <v>1708</v>
      </c>
      <c r="AI473" s="86" t="s">
        <v>1709</v>
      </c>
      <c r="AJ473" s="85"/>
      <c r="AK473" s="86" t="s">
        <v>1710</v>
      </c>
    </row>
    <row r="474" spans="1:37" ht="24.9" customHeight="1" thickTop="1" thickBot="1" x14ac:dyDescent="0.3">
      <c r="A474" s="265" t="s">
        <v>483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121'!Q458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65" t="s">
        <v>485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121'!Q459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65" t="s">
        <v>486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121'!Q460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65" t="s">
        <v>487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121'!Q461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65" t="s">
        <v>488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121'!Q462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1" t="s">
        <v>1764</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1.9607843137254901</v>
      </c>
      <c r="AF479" s="58"/>
      <c r="AG479" s="90">
        <f>SUM(AG474:AG478)</f>
        <v>5</v>
      </c>
      <c r="AH479" s="91"/>
      <c r="AI479" s="92"/>
      <c r="AJ479" s="92"/>
      <c r="AK479" s="92"/>
    </row>
    <row r="480" spans="1:37" ht="24.9" customHeight="1" x14ac:dyDescent="0.25">
      <c r="A480" s="279" t="s">
        <v>1765</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489</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194</v>
      </c>
      <c r="AE486" s="221" t="s">
        <v>9</v>
      </c>
      <c r="AF486" s="85" t="s">
        <v>1706</v>
      </c>
      <c r="AG486" s="85" t="s">
        <v>1707</v>
      </c>
      <c r="AH486" s="85" t="s">
        <v>1708</v>
      </c>
      <c r="AI486" s="86" t="s">
        <v>1709</v>
      </c>
      <c r="AJ486" s="85"/>
      <c r="AK486" s="86" t="s">
        <v>1710</v>
      </c>
    </row>
    <row r="487" spans="1:37" ht="24.9" customHeight="1" thickTop="1" thickBot="1" x14ac:dyDescent="0.3">
      <c r="A487" s="265" t="s">
        <v>196</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121'!Q471</f>
        <v>2</v>
      </c>
      <c r="AE487" s="87">
        <f t="shared" ref="AE487:AE497" si="98">IF(AG487=1,AK487,AG487)</f>
        <v>0.17825311942959002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0.17825311942959002</v>
      </c>
    </row>
    <row r="488" spans="1:37" ht="24.9" customHeight="1" thickTop="1" thickBot="1" x14ac:dyDescent="0.3">
      <c r="A488" s="265" t="s">
        <v>197</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121'!Q472</f>
        <v>2</v>
      </c>
      <c r="AE488" s="87">
        <f t="shared" si="98"/>
        <v>0.17825311942959002</v>
      </c>
      <c r="AF488">
        <f t="shared" si="99"/>
        <v>1</v>
      </c>
      <c r="AG488" s="85">
        <f t="shared" si="100"/>
        <v>1</v>
      </c>
      <c r="AH488" s="88">
        <f t="shared" si="101"/>
        <v>1</v>
      </c>
      <c r="AI488" s="89">
        <f t="shared" si="102"/>
        <v>9.0909090909090912E-2</v>
      </c>
      <c r="AJ488" s="89">
        <f t="shared" si="103"/>
        <v>9.0909090909090912E-2</v>
      </c>
      <c r="AK488" s="89">
        <f t="shared" si="104"/>
        <v>0.17825311942959002</v>
      </c>
    </row>
    <row r="489" spans="1:37" ht="24.9" customHeight="1" thickTop="1" thickBot="1" x14ac:dyDescent="0.3">
      <c r="A489" s="265" t="s">
        <v>490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121'!Q473</f>
        <v>2</v>
      </c>
      <c r="AE489" s="87">
        <f t="shared" si="98"/>
        <v>0.17825311942959002</v>
      </c>
      <c r="AF489">
        <f t="shared" si="99"/>
        <v>1</v>
      </c>
      <c r="AG489" s="85">
        <f t="shared" si="100"/>
        <v>1</v>
      </c>
      <c r="AH489" s="88">
        <f t="shared" si="101"/>
        <v>1</v>
      </c>
      <c r="AI489" s="89">
        <f t="shared" si="102"/>
        <v>9.0909090909090912E-2</v>
      </c>
      <c r="AJ489" s="89">
        <f t="shared" si="103"/>
        <v>9.0909090909090912E-2</v>
      </c>
      <c r="AK489" s="89">
        <f t="shared" si="104"/>
        <v>0.17825311942959002</v>
      </c>
    </row>
    <row r="490" spans="1:37" ht="24.9" customHeight="1" thickTop="1" thickBot="1" x14ac:dyDescent="0.3">
      <c r="A490" s="265" t="s">
        <v>491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121'!Q474</f>
        <v>2</v>
      </c>
      <c r="AE490" s="87">
        <f t="shared" si="98"/>
        <v>0.17825311942959002</v>
      </c>
      <c r="AF490">
        <f t="shared" si="99"/>
        <v>1</v>
      </c>
      <c r="AG490" s="85">
        <f t="shared" si="100"/>
        <v>1</v>
      </c>
      <c r="AH490" s="88">
        <f t="shared" si="101"/>
        <v>1</v>
      </c>
      <c r="AI490" s="89">
        <f t="shared" si="102"/>
        <v>9.0909090909090912E-2</v>
      </c>
      <c r="AJ490" s="89">
        <f t="shared" si="103"/>
        <v>9.0909090909090912E-2</v>
      </c>
      <c r="AK490" s="89">
        <f t="shared" si="104"/>
        <v>0.17825311942959002</v>
      </c>
    </row>
    <row r="491" spans="1:37" ht="24.9" customHeight="1" thickTop="1" thickBot="1" x14ac:dyDescent="0.3">
      <c r="A491" s="265" t="s">
        <v>492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121'!Q475</f>
        <v>2</v>
      </c>
      <c r="AE491" s="87">
        <f t="shared" si="98"/>
        <v>0.17825311942959002</v>
      </c>
      <c r="AF491">
        <f t="shared" si="99"/>
        <v>1</v>
      </c>
      <c r="AG491" s="85">
        <f t="shared" si="100"/>
        <v>1</v>
      </c>
      <c r="AH491" s="88">
        <f t="shared" si="101"/>
        <v>1</v>
      </c>
      <c r="AI491" s="89">
        <f t="shared" si="102"/>
        <v>9.0909090909090912E-2</v>
      </c>
      <c r="AJ491" s="89">
        <f t="shared" si="103"/>
        <v>9.0909090909090912E-2</v>
      </c>
      <c r="AK491" s="89">
        <f t="shared" si="104"/>
        <v>0.17825311942959002</v>
      </c>
    </row>
    <row r="492" spans="1:37" ht="24.9" customHeight="1" thickTop="1" thickBot="1" x14ac:dyDescent="0.3">
      <c r="A492" s="265" t="s">
        <v>493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121'!Q476</f>
        <v>2</v>
      </c>
      <c r="AE492" s="87">
        <f t="shared" si="98"/>
        <v>0.17825311942959002</v>
      </c>
      <c r="AF492">
        <f t="shared" si="99"/>
        <v>1</v>
      </c>
      <c r="AG492" s="85">
        <f t="shared" si="100"/>
        <v>1</v>
      </c>
      <c r="AH492" s="88">
        <f t="shared" si="101"/>
        <v>1</v>
      </c>
      <c r="AI492" s="89">
        <f t="shared" si="102"/>
        <v>9.0909090909090912E-2</v>
      </c>
      <c r="AJ492" s="89">
        <f t="shared" si="103"/>
        <v>9.0909090909090912E-2</v>
      </c>
      <c r="AK492" s="89">
        <f t="shared" si="104"/>
        <v>0.17825311942959002</v>
      </c>
    </row>
    <row r="493" spans="1:37" ht="24.9" customHeight="1" thickTop="1" thickBot="1" x14ac:dyDescent="0.3">
      <c r="A493" s="265" t="s">
        <v>494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121'!Q477</f>
        <v>2</v>
      </c>
      <c r="AE493" s="87">
        <f t="shared" si="98"/>
        <v>0.17825311942959002</v>
      </c>
      <c r="AF493">
        <f t="shared" si="99"/>
        <v>1</v>
      </c>
      <c r="AG493" s="85">
        <f t="shared" si="100"/>
        <v>1</v>
      </c>
      <c r="AH493" s="88">
        <f t="shared" si="101"/>
        <v>1</v>
      </c>
      <c r="AI493" s="89">
        <f t="shared" si="102"/>
        <v>9.0909090909090912E-2</v>
      </c>
      <c r="AJ493" s="89">
        <f t="shared" si="103"/>
        <v>9.0909090909090912E-2</v>
      </c>
      <c r="AK493" s="89">
        <f t="shared" si="104"/>
        <v>0.17825311942959002</v>
      </c>
    </row>
    <row r="494" spans="1:37" ht="24.9" customHeight="1" thickTop="1" thickBot="1" x14ac:dyDescent="0.3">
      <c r="A494" s="265" t="s">
        <v>495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121'!Q478</f>
        <v>2</v>
      </c>
      <c r="AE494" s="87">
        <f t="shared" si="98"/>
        <v>0.17825311942959002</v>
      </c>
      <c r="AF494">
        <f t="shared" si="99"/>
        <v>1</v>
      </c>
      <c r="AG494" s="85">
        <f t="shared" si="100"/>
        <v>1</v>
      </c>
      <c r="AH494" s="88">
        <f t="shared" si="101"/>
        <v>1</v>
      </c>
      <c r="AI494" s="89">
        <f t="shared" si="102"/>
        <v>9.0909090909090912E-2</v>
      </c>
      <c r="AJ494" s="89">
        <f t="shared" si="103"/>
        <v>9.0909090909090912E-2</v>
      </c>
      <c r="AK494" s="89">
        <f t="shared" si="104"/>
        <v>0.17825311942959002</v>
      </c>
    </row>
    <row r="495" spans="1:37" ht="24.9" customHeight="1" thickTop="1" thickBot="1" x14ac:dyDescent="0.3">
      <c r="A495" s="265" t="s">
        <v>496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121'!Q479</f>
        <v>2</v>
      </c>
      <c r="AE495" s="87">
        <f t="shared" si="98"/>
        <v>0.17825311942959002</v>
      </c>
      <c r="AF495">
        <f t="shared" si="99"/>
        <v>1</v>
      </c>
      <c r="AG495" s="85">
        <f t="shared" si="100"/>
        <v>1</v>
      </c>
      <c r="AH495" s="88">
        <f t="shared" si="101"/>
        <v>1</v>
      </c>
      <c r="AI495" s="89">
        <f t="shared" si="102"/>
        <v>9.0909090909090912E-2</v>
      </c>
      <c r="AJ495" s="89">
        <f t="shared" si="103"/>
        <v>9.0909090909090912E-2</v>
      </c>
      <c r="AK495" s="89">
        <f t="shared" si="104"/>
        <v>0.17825311942959002</v>
      </c>
    </row>
    <row r="496" spans="1:37" ht="24.9" customHeight="1" thickTop="1" thickBot="1" x14ac:dyDescent="0.3">
      <c r="A496" s="265" t="s">
        <v>497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121'!Q480</f>
        <v>2</v>
      </c>
      <c r="AE496" s="87">
        <f t="shared" si="98"/>
        <v>0.17825311942959002</v>
      </c>
      <c r="AF496">
        <f t="shared" si="99"/>
        <v>1</v>
      </c>
      <c r="AG496" s="85">
        <f t="shared" si="100"/>
        <v>1</v>
      </c>
      <c r="AH496" s="88">
        <f t="shared" si="101"/>
        <v>1</v>
      </c>
      <c r="AI496" s="89">
        <f t="shared" si="102"/>
        <v>9.0909090909090912E-2</v>
      </c>
      <c r="AJ496" s="89">
        <f t="shared" si="103"/>
        <v>9.0909090909090912E-2</v>
      </c>
      <c r="AK496" s="89">
        <f t="shared" si="104"/>
        <v>0.17825311942959002</v>
      </c>
    </row>
    <row r="497" spans="1:37" ht="24.9" customHeight="1" thickTop="1" thickBot="1" x14ac:dyDescent="0.3">
      <c r="A497" s="265" t="s">
        <v>498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121'!Q481</f>
        <v>2</v>
      </c>
      <c r="AE497" s="87">
        <f t="shared" si="98"/>
        <v>0.17825311942959002</v>
      </c>
      <c r="AF497">
        <f t="shared" si="99"/>
        <v>1</v>
      </c>
      <c r="AG497" s="85">
        <f t="shared" si="100"/>
        <v>1</v>
      </c>
      <c r="AH497" s="88">
        <f t="shared" si="101"/>
        <v>1</v>
      </c>
      <c r="AI497" s="89">
        <f t="shared" si="102"/>
        <v>9.0909090909090912E-2</v>
      </c>
      <c r="AJ497" s="89">
        <f t="shared" si="103"/>
        <v>9.0909090909090912E-2</v>
      </c>
      <c r="AK497" s="89">
        <f t="shared" si="104"/>
        <v>0.17825311942959002</v>
      </c>
    </row>
    <row r="498" spans="1:37" ht="24.9" customHeight="1" thickTop="1" x14ac:dyDescent="0.25">
      <c r="A498" s="281" t="s">
        <v>1766</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1.9607843137254901</v>
      </c>
      <c r="AF498" s="58"/>
      <c r="AG498" s="90">
        <f>SUM(AG487:AG497)</f>
        <v>11</v>
      </c>
      <c r="AH498" s="91"/>
      <c r="AI498" s="92"/>
      <c r="AJ498" s="92"/>
      <c r="AK498" s="92"/>
    </row>
    <row r="499" spans="1:37" ht="24.9" customHeight="1" x14ac:dyDescent="0.25">
      <c r="A499" s="279" t="s">
        <v>1767</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203</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194</v>
      </c>
      <c r="AE501" s="103" t="s">
        <v>9</v>
      </c>
      <c r="AF501" s="85" t="s">
        <v>1706</v>
      </c>
      <c r="AG501" s="85" t="s">
        <v>1707</v>
      </c>
      <c r="AH501" s="85" t="s">
        <v>1708</v>
      </c>
      <c r="AI501" s="86" t="s">
        <v>1709</v>
      </c>
      <c r="AJ501" s="85"/>
      <c r="AK501" s="86" t="s">
        <v>1710</v>
      </c>
    </row>
    <row r="502" spans="1:37" ht="24.9" customHeight="1" thickTop="1" thickBot="1" x14ac:dyDescent="0.3">
      <c r="A502" s="265" t="s">
        <v>320</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121'!Q484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65" t="s">
        <v>321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121'!Q485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65" t="s">
        <v>322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121'!Q486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65" t="s">
        <v>323</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121'!Q487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65" t="s">
        <v>499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121'!Q488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1" t="s">
        <v>1768</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1.9607843137254901</v>
      </c>
      <c r="AF507" s="58"/>
      <c r="AG507" s="90">
        <f>SUM(AG502:AG506)</f>
        <v>5</v>
      </c>
      <c r="AH507" s="91"/>
      <c r="AI507" s="92"/>
      <c r="AJ507" s="92"/>
      <c r="AK507" s="92"/>
    </row>
    <row r="508" spans="1:37" ht="24.9" customHeight="1" x14ac:dyDescent="0.25">
      <c r="A508" s="279" t="s">
        <v>1769</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500</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194</v>
      </c>
      <c r="AE514" s="221" t="s">
        <v>9</v>
      </c>
      <c r="AF514" s="85" t="s">
        <v>1706</v>
      </c>
      <c r="AG514" s="85" t="s">
        <v>1707</v>
      </c>
      <c r="AH514" s="85" t="s">
        <v>1708</v>
      </c>
      <c r="AI514" s="86" t="s">
        <v>1709</v>
      </c>
      <c r="AJ514" s="85"/>
      <c r="AK514" s="86" t="s">
        <v>1710</v>
      </c>
    </row>
    <row r="515" spans="1:37" ht="24.9" customHeight="1" thickTop="1" thickBot="1" x14ac:dyDescent="0.3">
      <c r="A515" s="265" t="s">
        <v>196</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121'!Q497</f>
        <v>1</v>
      </c>
      <c r="AE515" s="87">
        <f t="shared" ref="AE515:AE533" si="105">IF(AG515=1,AK515,AG515)</f>
        <v>5.159958720330237E-2</v>
      </c>
      <c r="AF515">
        <f t="shared" ref="AF515:AF533" si="106">AD515/2</f>
        <v>0.5</v>
      </c>
      <c r="AG515" s="85">
        <f t="shared" ref="AG515:AG533" si="107">IF(AND(AF515&gt;=0,AF515&lt;=1),1,"No aplica")</f>
        <v>1</v>
      </c>
      <c r="AH515" s="88">
        <f t="shared" ref="AH515:AH533" si="108">AD515/(AG515*2)</f>
        <v>0.5</v>
      </c>
      <c r="AI515" s="89">
        <f t="shared" ref="AI515:AI533" si="109">IF(AG515=1,AG515/$AG$534,"No aplica")</f>
        <v>5.2631578947368418E-2</v>
      </c>
      <c r="AJ515" s="89">
        <f t="shared" ref="AJ515:AJ533" si="110">AF515*AI515</f>
        <v>2.6315789473684209E-2</v>
      </c>
      <c r="AK515" s="89">
        <f t="shared" ref="AK515:AK533" si="111">AJ515*$AE$23</f>
        <v>5.159958720330237E-2</v>
      </c>
    </row>
    <row r="516" spans="1:37" ht="24.9" customHeight="1" thickTop="1" thickBot="1" x14ac:dyDescent="0.3">
      <c r="A516" s="265" t="s">
        <v>197</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121'!Q498</f>
        <v>1</v>
      </c>
      <c r="AE516" s="87">
        <f t="shared" si="105"/>
        <v>5.159958720330237E-2</v>
      </c>
      <c r="AF516">
        <f t="shared" si="106"/>
        <v>0.5</v>
      </c>
      <c r="AG516" s="85">
        <f t="shared" si="107"/>
        <v>1</v>
      </c>
      <c r="AH516" s="88">
        <f t="shared" si="108"/>
        <v>0.5</v>
      </c>
      <c r="AI516" s="89">
        <f t="shared" si="109"/>
        <v>5.2631578947368418E-2</v>
      </c>
      <c r="AJ516" s="89">
        <f t="shared" si="110"/>
        <v>2.6315789473684209E-2</v>
      </c>
      <c r="AK516" s="89">
        <f t="shared" si="111"/>
        <v>5.159958720330237E-2</v>
      </c>
    </row>
    <row r="517" spans="1:37" ht="24.9" customHeight="1" thickTop="1" thickBot="1" x14ac:dyDescent="0.3">
      <c r="A517" s="265" t="s">
        <v>502</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121'!Q499</f>
        <v>1</v>
      </c>
      <c r="AE517" s="87">
        <f t="shared" si="105"/>
        <v>5.159958720330237E-2</v>
      </c>
      <c r="AF517">
        <f t="shared" si="106"/>
        <v>0.5</v>
      </c>
      <c r="AG517" s="85">
        <f t="shared" si="107"/>
        <v>1</v>
      </c>
      <c r="AH517" s="88">
        <f t="shared" si="108"/>
        <v>0.5</v>
      </c>
      <c r="AI517" s="89">
        <f t="shared" si="109"/>
        <v>5.2631578947368418E-2</v>
      </c>
      <c r="AJ517" s="89">
        <f t="shared" si="110"/>
        <v>2.6315789473684209E-2</v>
      </c>
      <c r="AK517" s="89">
        <f t="shared" si="111"/>
        <v>5.159958720330237E-2</v>
      </c>
    </row>
    <row r="518" spans="1:37" ht="24.9" customHeight="1" thickTop="1" thickBot="1" x14ac:dyDescent="0.3">
      <c r="A518" s="265" t="s">
        <v>503</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121'!Q500</f>
        <v>1</v>
      </c>
      <c r="AE518" s="87">
        <f t="shared" si="105"/>
        <v>5.159958720330237E-2</v>
      </c>
      <c r="AF518">
        <f t="shared" si="106"/>
        <v>0.5</v>
      </c>
      <c r="AG518" s="85">
        <f t="shared" si="107"/>
        <v>1</v>
      </c>
      <c r="AH518" s="88">
        <f t="shared" si="108"/>
        <v>0.5</v>
      </c>
      <c r="AI518" s="89">
        <f t="shared" si="109"/>
        <v>5.2631578947368418E-2</v>
      </c>
      <c r="AJ518" s="89">
        <f t="shared" si="110"/>
        <v>2.6315789473684209E-2</v>
      </c>
      <c r="AK518" s="89">
        <f t="shared" si="111"/>
        <v>5.159958720330237E-2</v>
      </c>
    </row>
    <row r="519" spans="1:37" ht="24.9" customHeight="1" thickTop="1" thickBot="1" x14ac:dyDescent="0.3">
      <c r="A519" s="265" t="s">
        <v>504</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121'!Q501</f>
        <v>1</v>
      </c>
      <c r="AE519" s="87">
        <f t="shared" si="105"/>
        <v>5.159958720330237E-2</v>
      </c>
      <c r="AF519">
        <f t="shared" si="106"/>
        <v>0.5</v>
      </c>
      <c r="AG519" s="85">
        <f t="shared" si="107"/>
        <v>1</v>
      </c>
      <c r="AH519" s="88">
        <f t="shared" si="108"/>
        <v>0.5</v>
      </c>
      <c r="AI519" s="89">
        <f t="shared" si="109"/>
        <v>5.2631578947368418E-2</v>
      </c>
      <c r="AJ519" s="89">
        <f t="shared" si="110"/>
        <v>2.6315789473684209E-2</v>
      </c>
      <c r="AK519" s="89">
        <f t="shared" si="111"/>
        <v>5.159958720330237E-2</v>
      </c>
    </row>
    <row r="520" spans="1:37" ht="24.9" customHeight="1" thickTop="1" thickBot="1" x14ac:dyDescent="0.3">
      <c r="A520" s="265" t="s">
        <v>505</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121'!Q502</f>
        <v>1</v>
      </c>
      <c r="AE520" s="87">
        <f t="shared" si="105"/>
        <v>5.159958720330237E-2</v>
      </c>
      <c r="AF520">
        <f t="shared" si="106"/>
        <v>0.5</v>
      </c>
      <c r="AG520" s="85">
        <f t="shared" si="107"/>
        <v>1</v>
      </c>
      <c r="AH520" s="88">
        <f t="shared" si="108"/>
        <v>0.5</v>
      </c>
      <c r="AI520" s="89">
        <f t="shared" si="109"/>
        <v>5.2631578947368418E-2</v>
      </c>
      <c r="AJ520" s="89">
        <f t="shared" si="110"/>
        <v>2.6315789473684209E-2</v>
      </c>
      <c r="AK520" s="89">
        <f t="shared" si="111"/>
        <v>5.159958720330237E-2</v>
      </c>
    </row>
    <row r="521" spans="1:37" ht="24.9" customHeight="1" thickTop="1" thickBot="1" x14ac:dyDescent="0.3">
      <c r="A521" s="265" t="s">
        <v>506</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121'!Q503</f>
        <v>1</v>
      </c>
      <c r="AE521" s="87">
        <f t="shared" si="105"/>
        <v>5.159958720330237E-2</v>
      </c>
      <c r="AF521">
        <f t="shared" si="106"/>
        <v>0.5</v>
      </c>
      <c r="AG521" s="85">
        <f t="shared" si="107"/>
        <v>1</v>
      </c>
      <c r="AH521" s="88">
        <f t="shared" si="108"/>
        <v>0.5</v>
      </c>
      <c r="AI521" s="89">
        <f t="shared" si="109"/>
        <v>5.2631578947368418E-2</v>
      </c>
      <c r="AJ521" s="89">
        <f t="shared" si="110"/>
        <v>2.6315789473684209E-2</v>
      </c>
      <c r="AK521" s="89">
        <f t="shared" si="111"/>
        <v>5.159958720330237E-2</v>
      </c>
    </row>
    <row r="522" spans="1:37" ht="24.9" customHeight="1" thickTop="1" thickBot="1" x14ac:dyDescent="0.3">
      <c r="A522" s="265" t="s">
        <v>507</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121'!Q504</f>
        <v>1</v>
      </c>
      <c r="AE522" s="87">
        <f t="shared" si="105"/>
        <v>5.159958720330237E-2</v>
      </c>
      <c r="AF522">
        <f t="shared" si="106"/>
        <v>0.5</v>
      </c>
      <c r="AG522" s="85">
        <f t="shared" si="107"/>
        <v>1</v>
      </c>
      <c r="AH522" s="88">
        <f t="shared" si="108"/>
        <v>0.5</v>
      </c>
      <c r="AI522" s="89">
        <f t="shared" si="109"/>
        <v>5.2631578947368418E-2</v>
      </c>
      <c r="AJ522" s="89">
        <f t="shared" si="110"/>
        <v>2.6315789473684209E-2</v>
      </c>
      <c r="AK522" s="89">
        <f t="shared" si="111"/>
        <v>5.159958720330237E-2</v>
      </c>
    </row>
    <row r="523" spans="1:37" ht="24.9" customHeight="1" thickTop="1" thickBot="1" x14ac:dyDescent="0.3">
      <c r="A523" s="265" t="s">
        <v>508</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121'!Q505</f>
        <v>1</v>
      </c>
      <c r="AE523" s="87">
        <f t="shared" si="105"/>
        <v>5.159958720330237E-2</v>
      </c>
      <c r="AF523">
        <f t="shared" si="106"/>
        <v>0.5</v>
      </c>
      <c r="AG523" s="85">
        <f t="shared" si="107"/>
        <v>1</v>
      </c>
      <c r="AH523" s="88">
        <f t="shared" si="108"/>
        <v>0.5</v>
      </c>
      <c r="AI523" s="89">
        <f t="shared" si="109"/>
        <v>5.2631578947368418E-2</v>
      </c>
      <c r="AJ523" s="89">
        <f t="shared" si="110"/>
        <v>2.6315789473684209E-2</v>
      </c>
      <c r="AK523" s="89">
        <f t="shared" si="111"/>
        <v>5.159958720330237E-2</v>
      </c>
    </row>
    <row r="524" spans="1:37" ht="24.9" customHeight="1" thickTop="1" thickBot="1" x14ac:dyDescent="0.3">
      <c r="A524" s="265" t="s">
        <v>509</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121'!Q506</f>
        <v>1</v>
      </c>
      <c r="AE524" s="87">
        <f t="shared" si="105"/>
        <v>5.159958720330237E-2</v>
      </c>
      <c r="AF524">
        <f t="shared" si="106"/>
        <v>0.5</v>
      </c>
      <c r="AG524" s="85">
        <f t="shared" si="107"/>
        <v>1</v>
      </c>
      <c r="AH524" s="88">
        <f t="shared" si="108"/>
        <v>0.5</v>
      </c>
      <c r="AI524" s="89">
        <f t="shared" si="109"/>
        <v>5.2631578947368418E-2</v>
      </c>
      <c r="AJ524" s="89">
        <f t="shared" si="110"/>
        <v>2.6315789473684209E-2</v>
      </c>
      <c r="AK524" s="89">
        <f t="shared" si="111"/>
        <v>5.159958720330237E-2</v>
      </c>
    </row>
    <row r="525" spans="1:37" ht="24.9" customHeight="1" thickTop="1" thickBot="1" x14ac:dyDescent="0.3">
      <c r="A525" s="265" t="s">
        <v>510</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121'!Q507</f>
        <v>1</v>
      </c>
      <c r="AE525" s="87">
        <f t="shared" si="105"/>
        <v>5.159958720330237E-2</v>
      </c>
      <c r="AF525">
        <f t="shared" si="106"/>
        <v>0.5</v>
      </c>
      <c r="AG525" s="85">
        <f t="shared" si="107"/>
        <v>1</v>
      </c>
      <c r="AH525" s="88">
        <f t="shared" si="108"/>
        <v>0.5</v>
      </c>
      <c r="AI525" s="89">
        <f t="shared" si="109"/>
        <v>5.2631578947368418E-2</v>
      </c>
      <c r="AJ525" s="89">
        <f t="shared" si="110"/>
        <v>2.6315789473684209E-2</v>
      </c>
      <c r="AK525" s="89">
        <f t="shared" si="111"/>
        <v>5.159958720330237E-2</v>
      </c>
    </row>
    <row r="526" spans="1:37" ht="24.9" customHeight="1" thickTop="1" thickBot="1" x14ac:dyDescent="0.3">
      <c r="A526" s="265" t="s">
        <v>511</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121'!Q508</f>
        <v>1</v>
      </c>
      <c r="AE526" s="87">
        <f t="shared" si="105"/>
        <v>5.159958720330237E-2</v>
      </c>
      <c r="AF526">
        <f t="shared" si="106"/>
        <v>0.5</v>
      </c>
      <c r="AG526" s="85">
        <f t="shared" si="107"/>
        <v>1</v>
      </c>
      <c r="AH526" s="88">
        <f t="shared" si="108"/>
        <v>0.5</v>
      </c>
      <c r="AI526" s="89">
        <f t="shared" si="109"/>
        <v>5.2631578947368418E-2</v>
      </c>
      <c r="AJ526" s="89">
        <f t="shared" si="110"/>
        <v>2.6315789473684209E-2</v>
      </c>
      <c r="AK526" s="89">
        <f t="shared" si="111"/>
        <v>5.159958720330237E-2</v>
      </c>
    </row>
    <row r="527" spans="1:37" ht="24.9" customHeight="1" thickTop="1" thickBot="1" x14ac:dyDescent="0.3">
      <c r="A527" s="265" t="s">
        <v>512</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121'!Q509</f>
        <v>1</v>
      </c>
      <c r="AE527" s="87">
        <f t="shared" si="105"/>
        <v>5.159958720330237E-2</v>
      </c>
      <c r="AF527">
        <f t="shared" si="106"/>
        <v>0.5</v>
      </c>
      <c r="AG527" s="85">
        <f t="shared" si="107"/>
        <v>1</v>
      </c>
      <c r="AH527" s="88">
        <f t="shared" si="108"/>
        <v>0.5</v>
      </c>
      <c r="AI527" s="89">
        <f t="shared" si="109"/>
        <v>5.2631578947368418E-2</v>
      </c>
      <c r="AJ527" s="89">
        <f t="shared" si="110"/>
        <v>2.6315789473684209E-2</v>
      </c>
      <c r="AK527" s="89">
        <f t="shared" si="111"/>
        <v>5.159958720330237E-2</v>
      </c>
    </row>
    <row r="528" spans="1:37" ht="24.9" customHeight="1" thickTop="1" thickBot="1" x14ac:dyDescent="0.3">
      <c r="A528" s="265" t="s">
        <v>513</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121'!Q510</f>
        <v>1</v>
      </c>
      <c r="AE528" s="87">
        <f t="shared" si="105"/>
        <v>5.159958720330237E-2</v>
      </c>
      <c r="AF528">
        <f t="shared" si="106"/>
        <v>0.5</v>
      </c>
      <c r="AG528" s="85">
        <f t="shared" si="107"/>
        <v>1</v>
      </c>
      <c r="AH528" s="88">
        <f t="shared" si="108"/>
        <v>0.5</v>
      </c>
      <c r="AI528" s="89">
        <f t="shared" si="109"/>
        <v>5.2631578947368418E-2</v>
      </c>
      <c r="AJ528" s="89">
        <f t="shared" si="110"/>
        <v>2.6315789473684209E-2</v>
      </c>
      <c r="AK528" s="89">
        <f t="shared" si="111"/>
        <v>5.159958720330237E-2</v>
      </c>
    </row>
    <row r="529" spans="1:37" ht="24.9" customHeight="1" thickTop="1" thickBot="1" x14ac:dyDescent="0.3">
      <c r="A529" s="265" t="s">
        <v>514</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121'!Q511</f>
        <v>1</v>
      </c>
      <c r="AE529" s="87">
        <f t="shared" si="105"/>
        <v>5.159958720330237E-2</v>
      </c>
      <c r="AF529">
        <f t="shared" si="106"/>
        <v>0.5</v>
      </c>
      <c r="AG529" s="85">
        <f t="shared" si="107"/>
        <v>1</v>
      </c>
      <c r="AH529" s="88">
        <f t="shared" si="108"/>
        <v>0.5</v>
      </c>
      <c r="AI529" s="89">
        <f t="shared" si="109"/>
        <v>5.2631578947368418E-2</v>
      </c>
      <c r="AJ529" s="89">
        <f t="shared" si="110"/>
        <v>2.6315789473684209E-2</v>
      </c>
      <c r="AK529" s="89">
        <f t="shared" si="111"/>
        <v>5.159958720330237E-2</v>
      </c>
    </row>
    <row r="530" spans="1:37" ht="24.9" customHeight="1" thickTop="1" thickBot="1" x14ac:dyDescent="0.3">
      <c r="A530" s="265" t="s">
        <v>515</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121'!Q512</f>
        <v>1</v>
      </c>
      <c r="AE530" s="87">
        <f t="shared" si="105"/>
        <v>5.159958720330237E-2</v>
      </c>
      <c r="AF530">
        <f t="shared" si="106"/>
        <v>0.5</v>
      </c>
      <c r="AG530" s="85">
        <f t="shared" si="107"/>
        <v>1</v>
      </c>
      <c r="AH530" s="88">
        <f t="shared" si="108"/>
        <v>0.5</v>
      </c>
      <c r="AI530" s="89">
        <f t="shared" si="109"/>
        <v>5.2631578947368418E-2</v>
      </c>
      <c r="AJ530" s="89">
        <f t="shared" si="110"/>
        <v>2.6315789473684209E-2</v>
      </c>
      <c r="AK530" s="89">
        <f t="shared" si="111"/>
        <v>5.159958720330237E-2</v>
      </c>
    </row>
    <row r="531" spans="1:37" ht="24.9" customHeight="1" thickTop="1" thickBot="1" x14ac:dyDescent="0.3">
      <c r="A531" s="265" t="s">
        <v>516</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121'!Q513</f>
        <v>1</v>
      </c>
      <c r="AE531" s="87">
        <f t="shared" si="105"/>
        <v>5.159958720330237E-2</v>
      </c>
      <c r="AF531">
        <f t="shared" si="106"/>
        <v>0.5</v>
      </c>
      <c r="AG531" s="85">
        <f t="shared" si="107"/>
        <v>1</v>
      </c>
      <c r="AH531" s="88">
        <f t="shared" si="108"/>
        <v>0.5</v>
      </c>
      <c r="AI531" s="89">
        <f t="shared" si="109"/>
        <v>5.2631578947368418E-2</v>
      </c>
      <c r="AJ531" s="89">
        <f t="shared" si="110"/>
        <v>2.6315789473684209E-2</v>
      </c>
      <c r="AK531" s="89">
        <f t="shared" si="111"/>
        <v>5.159958720330237E-2</v>
      </c>
    </row>
    <row r="532" spans="1:37" ht="24.9" customHeight="1" thickTop="1" thickBot="1" x14ac:dyDescent="0.3">
      <c r="A532" s="265" t="s">
        <v>517</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121'!Q514</f>
        <v>1</v>
      </c>
      <c r="AE532" s="87">
        <f t="shared" si="105"/>
        <v>5.159958720330237E-2</v>
      </c>
      <c r="AF532">
        <f t="shared" si="106"/>
        <v>0.5</v>
      </c>
      <c r="AG532" s="85">
        <f t="shared" si="107"/>
        <v>1</v>
      </c>
      <c r="AH532" s="88">
        <f t="shared" si="108"/>
        <v>0.5</v>
      </c>
      <c r="AI532" s="89">
        <f t="shared" si="109"/>
        <v>5.2631578947368418E-2</v>
      </c>
      <c r="AJ532" s="89">
        <f t="shared" si="110"/>
        <v>2.6315789473684209E-2</v>
      </c>
      <c r="AK532" s="89">
        <f t="shared" si="111"/>
        <v>5.159958720330237E-2</v>
      </c>
    </row>
    <row r="533" spans="1:37" ht="24.9" customHeight="1" thickTop="1" thickBot="1" x14ac:dyDescent="0.3">
      <c r="A533" s="265" t="s">
        <v>518</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121'!Q515</f>
        <v>1</v>
      </c>
      <c r="AE533" s="87">
        <f t="shared" si="105"/>
        <v>5.159958720330237E-2</v>
      </c>
      <c r="AF533">
        <f t="shared" si="106"/>
        <v>0.5</v>
      </c>
      <c r="AG533" s="85">
        <f t="shared" si="107"/>
        <v>1</v>
      </c>
      <c r="AH533" s="88">
        <f t="shared" si="108"/>
        <v>0.5</v>
      </c>
      <c r="AI533" s="89">
        <f t="shared" si="109"/>
        <v>5.2631578947368418E-2</v>
      </c>
      <c r="AJ533" s="89">
        <f t="shared" si="110"/>
        <v>2.6315789473684209E-2</v>
      </c>
      <c r="AK533" s="89">
        <f t="shared" si="111"/>
        <v>5.159958720330237E-2</v>
      </c>
    </row>
    <row r="534" spans="1:37" ht="24.9" customHeight="1" thickTop="1" x14ac:dyDescent="0.25">
      <c r="A534" s="281" t="s">
        <v>1770</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0.98039215686274506</v>
      </c>
      <c r="AF534" s="58"/>
      <c r="AG534" s="90">
        <f>SUM(AG515:AG533)</f>
        <v>19</v>
      </c>
      <c r="AH534" s="91"/>
      <c r="AI534" s="92"/>
      <c r="AJ534" s="92"/>
      <c r="AK534" s="92"/>
    </row>
    <row r="535" spans="1:37" ht="24.9" customHeight="1" x14ac:dyDescent="0.25">
      <c r="A535" s="279" t="s">
        <v>1771</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50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203</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194</v>
      </c>
      <c r="AE537" s="103" t="s">
        <v>9</v>
      </c>
      <c r="AF537" s="85" t="s">
        <v>1706</v>
      </c>
      <c r="AG537" s="85" t="s">
        <v>1707</v>
      </c>
      <c r="AH537" s="85" t="s">
        <v>1708</v>
      </c>
      <c r="AI537" s="86" t="s">
        <v>1709</v>
      </c>
      <c r="AJ537" s="85"/>
      <c r="AK537" s="86" t="s">
        <v>1710</v>
      </c>
    </row>
    <row r="538" spans="1:37" ht="24.9" customHeight="1" thickTop="1" thickBot="1" x14ac:dyDescent="0.3">
      <c r="A538" s="265" t="s">
        <v>519</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121'!Q518</f>
        <v>1</v>
      </c>
      <c r="AE538" s="87">
        <f>IF(AG538=1,AK538,AG538)</f>
        <v>0.19607843137254902</v>
      </c>
      <c r="AF538">
        <f>AD538/2</f>
        <v>0.5</v>
      </c>
      <c r="AG538" s="85">
        <f>IF(AND(AF538&gt;=0,AF538&lt;=1),1,"No aplica")</f>
        <v>1</v>
      </c>
      <c r="AH538" s="88">
        <f>AD538/(AG538*2)</f>
        <v>0.5</v>
      </c>
      <c r="AI538" s="89">
        <f>IF(AG538=1,AG538/$AG$543,"No aplica")</f>
        <v>0.2</v>
      </c>
      <c r="AJ538" s="89">
        <f>AF538*AI538</f>
        <v>0.1</v>
      </c>
      <c r="AK538" s="89">
        <f>AJ538*$AE$23</f>
        <v>0.19607843137254902</v>
      </c>
    </row>
    <row r="539" spans="1:37" ht="24.9" customHeight="1" thickTop="1" thickBot="1" x14ac:dyDescent="0.3">
      <c r="A539" s="265" t="s">
        <v>520</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121'!Q519</f>
        <v>1</v>
      </c>
      <c r="AE539" s="87">
        <f>IF(AG539=1,AK539,AG539)</f>
        <v>0.19607843137254902</v>
      </c>
      <c r="AF539">
        <f>AD539/2</f>
        <v>0.5</v>
      </c>
      <c r="AG539" s="85">
        <f>IF(AND(AF539&gt;=0,AF539&lt;=1),1,"No aplica")</f>
        <v>1</v>
      </c>
      <c r="AH539" s="88">
        <f>AD539/(AG539*2)</f>
        <v>0.5</v>
      </c>
      <c r="AI539" s="89">
        <f>IF(AG539=1,AG539/$AG$543,"No aplica")</f>
        <v>0.2</v>
      </c>
      <c r="AJ539" s="89">
        <f>AF539*AI539</f>
        <v>0.1</v>
      </c>
      <c r="AK539" s="89">
        <f>AJ539*$AE$23</f>
        <v>0.19607843137254902</v>
      </c>
    </row>
    <row r="540" spans="1:37" ht="24.9" customHeight="1" thickTop="1" thickBot="1" x14ac:dyDescent="0.3">
      <c r="A540" s="265" t="s">
        <v>521</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121'!Q520</f>
        <v>1</v>
      </c>
      <c r="AE540" s="87">
        <f>IF(AG540=1,AK540,AG540)</f>
        <v>0.19607843137254902</v>
      </c>
      <c r="AF540">
        <f>AD540/2</f>
        <v>0.5</v>
      </c>
      <c r="AG540" s="85">
        <f>IF(AND(AF540&gt;=0,AF540&lt;=1),1,"No aplica")</f>
        <v>1</v>
      </c>
      <c r="AH540" s="88">
        <f>AD540/(AG540*2)</f>
        <v>0.5</v>
      </c>
      <c r="AI540" s="89">
        <f>IF(AG540=1,AG540/$AG$543,"No aplica")</f>
        <v>0.2</v>
      </c>
      <c r="AJ540" s="89">
        <f>AF540*AI540</f>
        <v>0.1</v>
      </c>
      <c r="AK540" s="89">
        <f>AJ540*$AE$23</f>
        <v>0.19607843137254902</v>
      </c>
    </row>
    <row r="541" spans="1:37" ht="24.9" customHeight="1" thickTop="1" thickBot="1" x14ac:dyDescent="0.3">
      <c r="A541" s="265" t="s">
        <v>522</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121'!Q521</f>
        <v>1</v>
      </c>
      <c r="AE541" s="87">
        <f>IF(AG541=1,AK541,AG541)</f>
        <v>0.19607843137254902</v>
      </c>
      <c r="AF541">
        <f>AD541/2</f>
        <v>0.5</v>
      </c>
      <c r="AG541" s="85">
        <f>IF(AND(AF541&gt;=0,AF541&lt;=1),1,"No aplica")</f>
        <v>1</v>
      </c>
      <c r="AH541" s="88">
        <f>AD541/(AG541*2)</f>
        <v>0.5</v>
      </c>
      <c r="AI541" s="89">
        <f>IF(AG541=1,AG541/$AG$543,"No aplica")</f>
        <v>0.2</v>
      </c>
      <c r="AJ541" s="89">
        <f>AF541*AI541</f>
        <v>0.1</v>
      </c>
      <c r="AK541" s="89">
        <f>AJ541*$AE$23</f>
        <v>0.19607843137254902</v>
      </c>
    </row>
    <row r="542" spans="1:37" ht="24.9" customHeight="1" thickTop="1" thickBot="1" x14ac:dyDescent="0.3">
      <c r="A542" s="265" t="s">
        <v>523</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121'!Q522</f>
        <v>1</v>
      </c>
      <c r="AE542" s="87">
        <f>IF(AG542=1,AK542,AG542)</f>
        <v>0.19607843137254902</v>
      </c>
      <c r="AF542">
        <f>AD542/2</f>
        <v>0.5</v>
      </c>
      <c r="AG542" s="85">
        <f>IF(AND(AF542&gt;=0,AF542&lt;=1),1,"No aplica")</f>
        <v>1</v>
      </c>
      <c r="AH542" s="88">
        <f>AD542/(AG542*2)</f>
        <v>0.5</v>
      </c>
      <c r="AI542" s="89">
        <f>IF(AG542=1,AG542/$AG$543,"No aplica")</f>
        <v>0.2</v>
      </c>
      <c r="AJ542" s="89">
        <f>AF542*AI542</f>
        <v>0.1</v>
      </c>
      <c r="AK542" s="89">
        <f>AJ542*$AE$23</f>
        <v>0.19607843137254902</v>
      </c>
    </row>
    <row r="543" spans="1:37" ht="24.9" customHeight="1" thickTop="1" x14ac:dyDescent="0.25">
      <c r="A543" s="281" t="s">
        <v>1772</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0.98039215686274506</v>
      </c>
      <c r="AF543" s="58"/>
      <c r="AG543" s="90">
        <f>SUM(AG538:AG542)</f>
        <v>5</v>
      </c>
      <c r="AH543" s="91"/>
      <c r="AI543" s="92"/>
      <c r="AJ543" s="92"/>
      <c r="AK543" s="92"/>
    </row>
    <row r="544" spans="1:37" ht="24.9" customHeight="1" x14ac:dyDescent="0.25">
      <c r="A544" s="279" t="s">
        <v>1773</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50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524</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194</v>
      </c>
      <c r="AE550" s="221" t="s">
        <v>9</v>
      </c>
      <c r="AF550" s="85" t="s">
        <v>1706</v>
      </c>
      <c r="AG550" s="85" t="s">
        <v>1707</v>
      </c>
      <c r="AH550" s="85" t="s">
        <v>1708</v>
      </c>
      <c r="AI550" s="86" t="s">
        <v>1709</v>
      </c>
      <c r="AJ550" s="85"/>
      <c r="AK550" s="86" t="s">
        <v>1710</v>
      </c>
    </row>
    <row r="551" spans="1:37" ht="24.9" customHeight="1" thickTop="1" thickBot="1" x14ac:dyDescent="0.3">
      <c r="A551" s="265" t="s">
        <v>196</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121'!Q531</f>
        <v>1</v>
      </c>
      <c r="AE551" s="87">
        <f t="shared" ref="AE551:AE569" si="112">IF(AG551=1,AK551,AG551)</f>
        <v>5.159958720330237E-2</v>
      </c>
      <c r="AF551">
        <f t="shared" ref="AF551:AF569" si="113">AD551/2</f>
        <v>0.5</v>
      </c>
      <c r="AG551" s="85">
        <f t="shared" ref="AG551:AG569" si="114">IF(AND(AF551&gt;=0,AF551&lt;=1),1,"No aplica")</f>
        <v>1</v>
      </c>
      <c r="AH551" s="88">
        <f t="shared" ref="AH551:AH569" si="115">AD551/(AG551*2)</f>
        <v>0.5</v>
      </c>
      <c r="AI551" s="89">
        <f t="shared" ref="AI551:AI569" si="116">IF(AG551=1,AG551/$AG$570,"No aplica")</f>
        <v>5.2631578947368418E-2</v>
      </c>
      <c r="AJ551" s="89">
        <f t="shared" ref="AJ551:AJ569" si="117">AF551*AI551</f>
        <v>2.6315789473684209E-2</v>
      </c>
      <c r="AK551" s="89">
        <f t="shared" ref="AK551:AK569" si="118">AJ551*$AE$23</f>
        <v>5.159958720330237E-2</v>
      </c>
    </row>
    <row r="552" spans="1:37" ht="24.9" customHeight="1" thickTop="1" thickBot="1" x14ac:dyDescent="0.3">
      <c r="A552" s="265" t="s">
        <v>197</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121'!Q532</f>
        <v>1</v>
      </c>
      <c r="AE552" s="87">
        <f t="shared" si="112"/>
        <v>5.159958720330237E-2</v>
      </c>
      <c r="AF552">
        <f t="shared" si="113"/>
        <v>0.5</v>
      </c>
      <c r="AG552" s="85">
        <f t="shared" si="114"/>
        <v>1</v>
      </c>
      <c r="AH552" s="88">
        <f t="shared" si="115"/>
        <v>0.5</v>
      </c>
      <c r="AI552" s="89">
        <f t="shared" si="116"/>
        <v>5.2631578947368418E-2</v>
      </c>
      <c r="AJ552" s="89">
        <f t="shared" si="117"/>
        <v>2.6315789473684209E-2</v>
      </c>
      <c r="AK552" s="89">
        <f t="shared" si="118"/>
        <v>5.159958720330237E-2</v>
      </c>
    </row>
    <row r="553" spans="1:37" ht="24.9" customHeight="1" thickTop="1" thickBot="1" x14ac:dyDescent="0.3">
      <c r="A553" s="265" t="s">
        <v>526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121'!Q533</f>
        <v>1</v>
      </c>
      <c r="AE553" s="87">
        <f t="shared" si="112"/>
        <v>5.159958720330237E-2</v>
      </c>
      <c r="AF553">
        <f t="shared" si="113"/>
        <v>0.5</v>
      </c>
      <c r="AG553" s="85">
        <f t="shared" si="114"/>
        <v>1</v>
      </c>
      <c r="AH553" s="88">
        <f t="shared" si="115"/>
        <v>0.5</v>
      </c>
      <c r="AI553" s="89">
        <f t="shared" si="116"/>
        <v>5.2631578947368418E-2</v>
      </c>
      <c r="AJ553" s="89">
        <f t="shared" si="117"/>
        <v>2.6315789473684209E-2</v>
      </c>
      <c r="AK553" s="89">
        <f t="shared" si="118"/>
        <v>5.159958720330237E-2</v>
      </c>
    </row>
    <row r="554" spans="1:37" ht="24.9" customHeight="1" thickTop="1" thickBot="1" x14ac:dyDescent="0.3">
      <c r="A554" s="265" t="s">
        <v>527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121'!Q534</f>
        <v>1</v>
      </c>
      <c r="AE554" s="87">
        <f t="shared" si="112"/>
        <v>5.159958720330237E-2</v>
      </c>
      <c r="AF554">
        <f t="shared" si="113"/>
        <v>0.5</v>
      </c>
      <c r="AG554" s="85">
        <f t="shared" si="114"/>
        <v>1</v>
      </c>
      <c r="AH554" s="88">
        <f t="shared" si="115"/>
        <v>0.5</v>
      </c>
      <c r="AI554" s="89">
        <f t="shared" si="116"/>
        <v>5.2631578947368418E-2</v>
      </c>
      <c r="AJ554" s="89">
        <f t="shared" si="117"/>
        <v>2.6315789473684209E-2</v>
      </c>
      <c r="AK554" s="89">
        <f t="shared" si="118"/>
        <v>5.159958720330237E-2</v>
      </c>
    </row>
    <row r="555" spans="1:37" ht="24.9" customHeight="1" thickTop="1" thickBot="1" x14ac:dyDescent="0.3">
      <c r="A555" s="265" t="s">
        <v>528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121'!Q535</f>
        <v>1</v>
      </c>
      <c r="AE555" s="87">
        <f t="shared" si="112"/>
        <v>5.159958720330237E-2</v>
      </c>
      <c r="AF555">
        <f t="shared" si="113"/>
        <v>0.5</v>
      </c>
      <c r="AG555" s="85">
        <f t="shared" si="114"/>
        <v>1</v>
      </c>
      <c r="AH555" s="88">
        <f t="shared" si="115"/>
        <v>0.5</v>
      </c>
      <c r="AI555" s="89">
        <f t="shared" si="116"/>
        <v>5.2631578947368418E-2</v>
      </c>
      <c r="AJ555" s="89">
        <f t="shared" si="117"/>
        <v>2.6315789473684209E-2</v>
      </c>
      <c r="AK555" s="89">
        <f t="shared" si="118"/>
        <v>5.159958720330237E-2</v>
      </c>
    </row>
    <row r="556" spans="1:37" ht="24.9" customHeight="1" thickTop="1" thickBot="1" x14ac:dyDescent="0.3">
      <c r="A556" s="265" t="s">
        <v>529</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121'!Q536</f>
        <v>1</v>
      </c>
      <c r="AE556" s="87">
        <f t="shared" si="112"/>
        <v>5.159958720330237E-2</v>
      </c>
      <c r="AF556">
        <f t="shared" si="113"/>
        <v>0.5</v>
      </c>
      <c r="AG556" s="85">
        <f t="shared" si="114"/>
        <v>1</v>
      </c>
      <c r="AH556" s="88">
        <f t="shared" si="115"/>
        <v>0.5</v>
      </c>
      <c r="AI556" s="89">
        <f t="shared" si="116"/>
        <v>5.2631578947368418E-2</v>
      </c>
      <c r="AJ556" s="89">
        <f t="shared" si="117"/>
        <v>2.6315789473684209E-2</v>
      </c>
      <c r="AK556" s="89">
        <f t="shared" si="118"/>
        <v>5.159958720330237E-2</v>
      </c>
    </row>
    <row r="557" spans="1:37" ht="24.9" customHeight="1" thickTop="1" thickBot="1" x14ac:dyDescent="0.3">
      <c r="A557" s="265" t="s">
        <v>530</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121'!Q537</f>
        <v>1</v>
      </c>
      <c r="AE557" s="87">
        <f t="shared" si="112"/>
        <v>5.159958720330237E-2</v>
      </c>
      <c r="AF557">
        <f t="shared" si="113"/>
        <v>0.5</v>
      </c>
      <c r="AG557" s="85">
        <f t="shared" si="114"/>
        <v>1</v>
      </c>
      <c r="AH557" s="88">
        <f t="shared" si="115"/>
        <v>0.5</v>
      </c>
      <c r="AI557" s="89">
        <f t="shared" si="116"/>
        <v>5.2631578947368418E-2</v>
      </c>
      <c r="AJ557" s="89">
        <f t="shared" si="117"/>
        <v>2.6315789473684209E-2</v>
      </c>
      <c r="AK557" s="89">
        <f t="shared" si="118"/>
        <v>5.159958720330237E-2</v>
      </c>
    </row>
    <row r="558" spans="1:37" ht="24.9" customHeight="1" thickTop="1" thickBot="1" x14ac:dyDescent="0.3">
      <c r="A558" s="265" t="s">
        <v>531</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121'!Q538</f>
        <v>1</v>
      </c>
      <c r="AE558" s="87">
        <f t="shared" si="112"/>
        <v>5.159958720330237E-2</v>
      </c>
      <c r="AF558">
        <f t="shared" si="113"/>
        <v>0.5</v>
      </c>
      <c r="AG558" s="85">
        <f t="shared" si="114"/>
        <v>1</v>
      </c>
      <c r="AH558" s="88">
        <f t="shared" si="115"/>
        <v>0.5</v>
      </c>
      <c r="AI558" s="89">
        <f t="shared" si="116"/>
        <v>5.2631578947368418E-2</v>
      </c>
      <c r="AJ558" s="89">
        <f t="shared" si="117"/>
        <v>2.6315789473684209E-2</v>
      </c>
      <c r="AK558" s="89">
        <f t="shared" si="118"/>
        <v>5.159958720330237E-2</v>
      </c>
    </row>
    <row r="559" spans="1:37" ht="24.9" customHeight="1" thickTop="1" thickBot="1" x14ac:dyDescent="0.3">
      <c r="A559" s="265" t="s">
        <v>532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121'!Q539</f>
        <v>1</v>
      </c>
      <c r="AE559" s="87">
        <f t="shared" si="112"/>
        <v>5.159958720330237E-2</v>
      </c>
      <c r="AF559">
        <f t="shared" si="113"/>
        <v>0.5</v>
      </c>
      <c r="AG559" s="85">
        <f t="shared" si="114"/>
        <v>1</v>
      </c>
      <c r="AH559" s="88">
        <f t="shared" si="115"/>
        <v>0.5</v>
      </c>
      <c r="AI559" s="89">
        <f t="shared" si="116"/>
        <v>5.2631578947368418E-2</v>
      </c>
      <c r="AJ559" s="89">
        <f t="shared" si="117"/>
        <v>2.6315789473684209E-2</v>
      </c>
      <c r="AK559" s="89">
        <f t="shared" si="118"/>
        <v>5.159958720330237E-2</v>
      </c>
    </row>
    <row r="560" spans="1:37" ht="24.9" customHeight="1" thickTop="1" thickBot="1" x14ac:dyDescent="0.3">
      <c r="A560" s="265" t="s">
        <v>533</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121'!Q540</f>
        <v>1</v>
      </c>
      <c r="AE560" s="87">
        <f t="shared" si="112"/>
        <v>5.159958720330237E-2</v>
      </c>
      <c r="AF560">
        <f t="shared" si="113"/>
        <v>0.5</v>
      </c>
      <c r="AG560" s="85">
        <f t="shared" si="114"/>
        <v>1</v>
      </c>
      <c r="AH560" s="88">
        <f t="shared" si="115"/>
        <v>0.5</v>
      </c>
      <c r="AI560" s="89">
        <f t="shared" si="116"/>
        <v>5.2631578947368418E-2</v>
      </c>
      <c r="AJ560" s="89">
        <f t="shared" si="117"/>
        <v>2.6315789473684209E-2</v>
      </c>
      <c r="AK560" s="89">
        <f t="shared" si="118"/>
        <v>5.159958720330237E-2</v>
      </c>
    </row>
    <row r="561" spans="1:37" ht="24.9" customHeight="1" thickTop="1" thickBot="1" x14ac:dyDescent="0.3">
      <c r="A561" s="265" t="s">
        <v>534</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121'!Q541</f>
        <v>1</v>
      </c>
      <c r="AE561" s="87">
        <f t="shared" si="112"/>
        <v>5.159958720330237E-2</v>
      </c>
      <c r="AF561">
        <f t="shared" si="113"/>
        <v>0.5</v>
      </c>
      <c r="AG561" s="85">
        <f t="shared" si="114"/>
        <v>1</v>
      </c>
      <c r="AH561" s="88">
        <f t="shared" si="115"/>
        <v>0.5</v>
      </c>
      <c r="AI561" s="89">
        <f t="shared" si="116"/>
        <v>5.2631578947368418E-2</v>
      </c>
      <c r="AJ561" s="89">
        <f t="shared" si="117"/>
        <v>2.6315789473684209E-2</v>
      </c>
      <c r="AK561" s="89">
        <f t="shared" si="118"/>
        <v>5.159958720330237E-2</v>
      </c>
    </row>
    <row r="562" spans="1:37" ht="24.9" customHeight="1" thickTop="1" thickBot="1" x14ac:dyDescent="0.3">
      <c r="A562" s="265" t="s">
        <v>535</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121'!Q542</f>
        <v>1</v>
      </c>
      <c r="AE562" s="87">
        <f t="shared" si="112"/>
        <v>5.159958720330237E-2</v>
      </c>
      <c r="AF562">
        <f t="shared" si="113"/>
        <v>0.5</v>
      </c>
      <c r="AG562" s="85">
        <f t="shared" si="114"/>
        <v>1</v>
      </c>
      <c r="AH562" s="88">
        <f t="shared" si="115"/>
        <v>0.5</v>
      </c>
      <c r="AI562" s="89">
        <f t="shared" si="116"/>
        <v>5.2631578947368418E-2</v>
      </c>
      <c r="AJ562" s="89">
        <f t="shared" si="117"/>
        <v>2.6315789473684209E-2</v>
      </c>
      <c r="AK562" s="89">
        <f t="shared" si="118"/>
        <v>5.159958720330237E-2</v>
      </c>
    </row>
    <row r="563" spans="1:37" ht="24.9" customHeight="1" thickTop="1" thickBot="1" x14ac:dyDescent="0.3">
      <c r="A563" s="265" t="s">
        <v>536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121'!Q543</f>
        <v>1</v>
      </c>
      <c r="AE563" s="87">
        <f t="shared" si="112"/>
        <v>5.159958720330237E-2</v>
      </c>
      <c r="AF563">
        <f t="shared" si="113"/>
        <v>0.5</v>
      </c>
      <c r="AG563" s="85">
        <f t="shared" si="114"/>
        <v>1</v>
      </c>
      <c r="AH563" s="88">
        <f t="shared" si="115"/>
        <v>0.5</v>
      </c>
      <c r="AI563" s="89">
        <f t="shared" si="116"/>
        <v>5.2631578947368418E-2</v>
      </c>
      <c r="AJ563" s="89">
        <f t="shared" si="117"/>
        <v>2.6315789473684209E-2</v>
      </c>
      <c r="AK563" s="89">
        <f t="shared" si="118"/>
        <v>5.159958720330237E-2</v>
      </c>
    </row>
    <row r="564" spans="1:37" ht="24.9" customHeight="1" thickTop="1" thickBot="1" x14ac:dyDescent="0.3">
      <c r="A564" s="265" t="s">
        <v>537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121'!Q544</f>
        <v>1</v>
      </c>
      <c r="AE564" s="87">
        <f t="shared" si="112"/>
        <v>5.159958720330237E-2</v>
      </c>
      <c r="AF564">
        <f t="shared" si="113"/>
        <v>0.5</v>
      </c>
      <c r="AG564" s="85">
        <f t="shared" si="114"/>
        <v>1</v>
      </c>
      <c r="AH564" s="88">
        <f t="shared" si="115"/>
        <v>0.5</v>
      </c>
      <c r="AI564" s="89">
        <f t="shared" si="116"/>
        <v>5.2631578947368418E-2</v>
      </c>
      <c r="AJ564" s="89">
        <f t="shared" si="117"/>
        <v>2.6315789473684209E-2</v>
      </c>
      <c r="AK564" s="89">
        <f t="shared" si="118"/>
        <v>5.159958720330237E-2</v>
      </c>
    </row>
    <row r="565" spans="1:37" ht="24.9" customHeight="1" thickTop="1" thickBot="1" x14ac:dyDescent="0.3">
      <c r="A565" s="265" t="s">
        <v>538</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121'!Q545</f>
        <v>1</v>
      </c>
      <c r="AE565" s="87">
        <f t="shared" si="112"/>
        <v>5.159958720330237E-2</v>
      </c>
      <c r="AF565">
        <f t="shared" si="113"/>
        <v>0.5</v>
      </c>
      <c r="AG565" s="85">
        <f t="shared" si="114"/>
        <v>1</v>
      </c>
      <c r="AH565" s="88">
        <f t="shared" si="115"/>
        <v>0.5</v>
      </c>
      <c r="AI565" s="89">
        <f t="shared" si="116"/>
        <v>5.2631578947368418E-2</v>
      </c>
      <c r="AJ565" s="89">
        <f t="shared" si="117"/>
        <v>2.6315789473684209E-2</v>
      </c>
      <c r="AK565" s="89">
        <f t="shared" si="118"/>
        <v>5.159958720330237E-2</v>
      </c>
    </row>
    <row r="566" spans="1:37" ht="24.9" customHeight="1" thickTop="1" thickBot="1" x14ac:dyDescent="0.3">
      <c r="A566" s="265" t="s">
        <v>539</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121'!Q546</f>
        <v>1</v>
      </c>
      <c r="AE566" s="87">
        <f t="shared" si="112"/>
        <v>5.159958720330237E-2</v>
      </c>
      <c r="AF566">
        <f t="shared" si="113"/>
        <v>0.5</v>
      </c>
      <c r="AG566" s="85">
        <f t="shared" si="114"/>
        <v>1</v>
      </c>
      <c r="AH566" s="88">
        <f t="shared" si="115"/>
        <v>0.5</v>
      </c>
      <c r="AI566" s="89">
        <f t="shared" si="116"/>
        <v>5.2631578947368418E-2</v>
      </c>
      <c r="AJ566" s="89">
        <f t="shared" si="117"/>
        <v>2.6315789473684209E-2</v>
      </c>
      <c r="AK566" s="89">
        <f t="shared" si="118"/>
        <v>5.159958720330237E-2</v>
      </c>
    </row>
    <row r="567" spans="1:37" ht="24.9" customHeight="1" thickTop="1" thickBot="1" x14ac:dyDescent="0.3">
      <c r="A567" s="265" t="s">
        <v>540</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121'!Q547</f>
        <v>1</v>
      </c>
      <c r="AE567" s="87">
        <f t="shared" si="112"/>
        <v>5.159958720330237E-2</v>
      </c>
      <c r="AF567">
        <f t="shared" si="113"/>
        <v>0.5</v>
      </c>
      <c r="AG567" s="85">
        <f t="shared" si="114"/>
        <v>1</v>
      </c>
      <c r="AH567" s="88">
        <f t="shared" si="115"/>
        <v>0.5</v>
      </c>
      <c r="AI567" s="89">
        <f t="shared" si="116"/>
        <v>5.2631578947368418E-2</v>
      </c>
      <c r="AJ567" s="89">
        <f t="shared" si="117"/>
        <v>2.6315789473684209E-2</v>
      </c>
      <c r="AK567" s="89">
        <f t="shared" si="118"/>
        <v>5.159958720330237E-2</v>
      </c>
    </row>
    <row r="568" spans="1:37" ht="24.9" customHeight="1" thickTop="1" thickBot="1" x14ac:dyDescent="0.3">
      <c r="A568" s="265" t="s">
        <v>541</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121'!Q548</f>
        <v>1</v>
      </c>
      <c r="AE568" s="87">
        <f t="shared" si="112"/>
        <v>5.159958720330237E-2</v>
      </c>
      <c r="AF568">
        <f t="shared" si="113"/>
        <v>0.5</v>
      </c>
      <c r="AG568" s="85">
        <f t="shared" si="114"/>
        <v>1</v>
      </c>
      <c r="AH568" s="88">
        <f t="shared" si="115"/>
        <v>0.5</v>
      </c>
      <c r="AI568" s="89">
        <f t="shared" si="116"/>
        <v>5.2631578947368418E-2</v>
      </c>
      <c r="AJ568" s="89">
        <f t="shared" si="117"/>
        <v>2.6315789473684209E-2</v>
      </c>
      <c r="AK568" s="89">
        <f t="shared" si="118"/>
        <v>5.159958720330237E-2</v>
      </c>
    </row>
    <row r="569" spans="1:37" ht="24.9" customHeight="1" thickTop="1" thickBot="1" x14ac:dyDescent="0.3">
      <c r="A569" s="265" t="s">
        <v>542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121'!Q549</f>
        <v>1</v>
      </c>
      <c r="AE569" s="87">
        <f t="shared" si="112"/>
        <v>5.159958720330237E-2</v>
      </c>
      <c r="AF569">
        <f t="shared" si="113"/>
        <v>0.5</v>
      </c>
      <c r="AG569" s="85">
        <f t="shared" si="114"/>
        <v>1</v>
      </c>
      <c r="AH569" s="88">
        <f t="shared" si="115"/>
        <v>0.5</v>
      </c>
      <c r="AI569" s="89">
        <f t="shared" si="116"/>
        <v>5.2631578947368418E-2</v>
      </c>
      <c r="AJ569" s="89">
        <f t="shared" si="117"/>
        <v>2.6315789473684209E-2</v>
      </c>
      <c r="AK569" s="89">
        <f t="shared" si="118"/>
        <v>5.159958720330237E-2</v>
      </c>
    </row>
    <row r="570" spans="1:37" ht="24.9" customHeight="1" thickTop="1" x14ac:dyDescent="0.25">
      <c r="A570" s="281" t="s">
        <v>1774</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0.98039215686274506</v>
      </c>
      <c r="AF570" s="58"/>
      <c r="AG570" s="90">
        <f>SUM(AG551:AG569)</f>
        <v>19</v>
      </c>
      <c r="AH570" s="91"/>
      <c r="AI570" s="92"/>
      <c r="AJ570" s="92"/>
      <c r="AK570" s="92"/>
    </row>
    <row r="571" spans="1:37" ht="24.9" customHeight="1" x14ac:dyDescent="0.25">
      <c r="A571" s="279" t="s">
        <v>1775</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50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203</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194</v>
      </c>
      <c r="AE573" s="103" t="s">
        <v>9</v>
      </c>
      <c r="AF573" s="85" t="s">
        <v>1706</v>
      </c>
      <c r="AG573" s="85" t="s">
        <v>1707</v>
      </c>
      <c r="AH573" s="85" t="s">
        <v>1708</v>
      </c>
      <c r="AI573" s="86" t="s">
        <v>1709</v>
      </c>
      <c r="AJ573" s="85"/>
      <c r="AK573" s="86" t="s">
        <v>1710</v>
      </c>
    </row>
    <row r="574" spans="1:37" ht="24.9" customHeight="1" thickTop="1" thickBot="1" x14ac:dyDescent="0.3">
      <c r="A574" s="265" t="s">
        <v>519</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121'!Q552</f>
        <v>1</v>
      </c>
      <c r="AE574" s="87">
        <f>IF(AG574=1,AK574,AG574)</f>
        <v>0.19607843137254902</v>
      </c>
      <c r="AF574">
        <f>AD574/2</f>
        <v>0.5</v>
      </c>
      <c r="AG574" s="85">
        <f>IF(AND(AF574&gt;=0,AF574&lt;=1),1,"No aplica")</f>
        <v>1</v>
      </c>
      <c r="AH574" s="88">
        <f>AD574/(AG574*2)</f>
        <v>0.5</v>
      </c>
      <c r="AI574" s="89">
        <f>IF(AG574=1,AG574/$AG$579,"No aplica")</f>
        <v>0.2</v>
      </c>
      <c r="AJ574" s="89">
        <f>AF574*AI574</f>
        <v>0.1</v>
      </c>
      <c r="AK574" s="89">
        <f>AJ574*$AE$23</f>
        <v>0.19607843137254902</v>
      </c>
    </row>
    <row r="575" spans="1:37" ht="24.9" customHeight="1" thickTop="1" thickBot="1" x14ac:dyDescent="0.3">
      <c r="A575" s="265" t="s">
        <v>520</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121'!Q553</f>
        <v>1</v>
      </c>
      <c r="AE575" s="87">
        <f>IF(AG575=1,AK575,AG575)</f>
        <v>0.19607843137254902</v>
      </c>
      <c r="AF575">
        <f>AD575/2</f>
        <v>0.5</v>
      </c>
      <c r="AG575" s="85">
        <f>IF(AND(AF575&gt;=0,AF575&lt;=1),1,"No aplica")</f>
        <v>1</v>
      </c>
      <c r="AH575" s="88">
        <f>AD575/(AG575*2)</f>
        <v>0.5</v>
      </c>
      <c r="AI575" s="89">
        <f>IF(AG575=1,AG575/$AG$579,"No aplica")</f>
        <v>0.2</v>
      </c>
      <c r="AJ575" s="89">
        <f>AF575*AI575</f>
        <v>0.1</v>
      </c>
      <c r="AK575" s="89">
        <f>AJ575*$AE$23</f>
        <v>0.19607843137254902</v>
      </c>
    </row>
    <row r="576" spans="1:37" ht="24.9" customHeight="1" thickTop="1" thickBot="1" x14ac:dyDescent="0.3">
      <c r="A576" s="265" t="s">
        <v>521</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121'!Q554</f>
        <v>1</v>
      </c>
      <c r="AE576" s="87">
        <f>IF(AG576=1,AK576,AG576)</f>
        <v>0.19607843137254902</v>
      </c>
      <c r="AF576">
        <f>AD576/2</f>
        <v>0.5</v>
      </c>
      <c r="AG576" s="85">
        <f>IF(AND(AF576&gt;=0,AF576&lt;=1),1,"No aplica")</f>
        <v>1</v>
      </c>
      <c r="AH576" s="88">
        <f>AD576/(AG576*2)</f>
        <v>0.5</v>
      </c>
      <c r="AI576" s="89">
        <f>IF(AG576=1,AG576/$AG$579,"No aplica")</f>
        <v>0.2</v>
      </c>
      <c r="AJ576" s="89">
        <f>AF576*AI576</f>
        <v>0.1</v>
      </c>
      <c r="AK576" s="89">
        <f>AJ576*$AE$23</f>
        <v>0.19607843137254902</v>
      </c>
    </row>
    <row r="577" spans="1:37" ht="24.9" customHeight="1" thickTop="1" thickBot="1" x14ac:dyDescent="0.3">
      <c r="A577" s="265" t="s">
        <v>522</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121'!Q555</f>
        <v>1</v>
      </c>
      <c r="AE577" s="87">
        <f>IF(AG577=1,AK577,AG577)</f>
        <v>0.19607843137254902</v>
      </c>
      <c r="AF577">
        <f>AD577/2</f>
        <v>0.5</v>
      </c>
      <c r="AG577" s="85">
        <f>IF(AND(AF577&gt;=0,AF577&lt;=1),1,"No aplica")</f>
        <v>1</v>
      </c>
      <c r="AH577" s="88">
        <f>AD577/(AG577*2)</f>
        <v>0.5</v>
      </c>
      <c r="AI577" s="89">
        <f>IF(AG577=1,AG577/$AG$579,"No aplica")</f>
        <v>0.2</v>
      </c>
      <c r="AJ577" s="89">
        <f>AF577*AI577</f>
        <v>0.1</v>
      </c>
      <c r="AK577" s="89">
        <f>AJ577*$AE$23</f>
        <v>0.19607843137254902</v>
      </c>
    </row>
    <row r="578" spans="1:37" ht="24.9" customHeight="1" thickTop="1" thickBot="1" x14ac:dyDescent="0.3">
      <c r="A578" s="265" t="s">
        <v>543</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121'!Q556</f>
        <v>1</v>
      </c>
      <c r="AE578" s="87">
        <f>IF(AG578=1,AK578,AG578)</f>
        <v>0.19607843137254902</v>
      </c>
      <c r="AF578">
        <f>AD578/2</f>
        <v>0.5</v>
      </c>
      <c r="AG578" s="85">
        <f>IF(AND(AF578&gt;=0,AF578&lt;=1),1,"No aplica")</f>
        <v>1</v>
      </c>
      <c r="AH578" s="88">
        <f>AD578/(AG578*2)</f>
        <v>0.5</v>
      </c>
      <c r="AI578" s="89">
        <f>IF(AG578=1,AG578/$AG$579,"No aplica")</f>
        <v>0.2</v>
      </c>
      <c r="AJ578" s="89">
        <f>AF578*AI578</f>
        <v>0.1</v>
      </c>
      <c r="AK578" s="89">
        <f>AJ578*$AE$23</f>
        <v>0.19607843137254902</v>
      </c>
    </row>
    <row r="579" spans="1:37" ht="24.9" customHeight="1" thickTop="1" x14ac:dyDescent="0.25">
      <c r="A579" s="281" t="s">
        <v>1776</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0.98039215686274506</v>
      </c>
      <c r="AF579" s="58"/>
      <c r="AG579" s="90">
        <f>SUM(AG574:AG578)</f>
        <v>5</v>
      </c>
      <c r="AH579" s="91"/>
      <c r="AI579" s="92"/>
      <c r="AJ579" s="92"/>
      <c r="AK579" s="92"/>
    </row>
    <row r="580" spans="1:37" ht="24.9" customHeight="1" x14ac:dyDescent="0.25">
      <c r="A580" s="279" t="s">
        <v>1777</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50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544</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194</v>
      </c>
      <c r="AE586" s="221" t="s">
        <v>9</v>
      </c>
      <c r="AF586" s="85" t="s">
        <v>1706</v>
      </c>
      <c r="AG586" s="85" t="s">
        <v>1707</v>
      </c>
      <c r="AH586" s="85" t="s">
        <v>1708</v>
      </c>
      <c r="AI586" s="86" t="s">
        <v>1709</v>
      </c>
      <c r="AJ586" s="85"/>
      <c r="AK586" s="86" t="s">
        <v>1710</v>
      </c>
    </row>
    <row r="587" spans="1:37" ht="24.9" customHeight="1" thickTop="1" thickBot="1" x14ac:dyDescent="0.3">
      <c r="A587" s="265" t="s">
        <v>196</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121'!Q565</f>
        <v>1</v>
      </c>
      <c r="AE587" s="87">
        <f t="shared" ref="AE587:AE611" si="119">IF(AG587=1,AK587,AG587)</f>
        <v>3.9215686274509803E-2</v>
      </c>
      <c r="AF587">
        <f t="shared" ref="AF587:AF611" si="120">AD587/2</f>
        <v>0.5</v>
      </c>
      <c r="AG587" s="85">
        <f t="shared" ref="AG587:AG611" si="121">IF(AND(AF587&gt;=0,AF587&lt;=1),1,"No aplica")</f>
        <v>1</v>
      </c>
      <c r="AH587" s="88">
        <f t="shared" ref="AH587:AH611" si="122">AD587/(AG587*2)</f>
        <v>0.5</v>
      </c>
      <c r="AI587" s="89">
        <f t="shared" ref="AI587:AI611" si="123">IF(AG587=1,AG587/$AG$612,"No aplica")</f>
        <v>0.04</v>
      </c>
      <c r="AJ587" s="89">
        <f t="shared" ref="AJ587:AJ611" si="124">AF587*AI587</f>
        <v>0.02</v>
      </c>
      <c r="AK587" s="89">
        <f t="shared" ref="AK587:AK611" si="125">AJ587*$AE$23</f>
        <v>3.9215686274509803E-2</v>
      </c>
    </row>
    <row r="588" spans="1:37" ht="24.9" customHeight="1" thickTop="1" thickBot="1" x14ac:dyDescent="0.3">
      <c r="A588" s="265" t="s">
        <v>197</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121'!Q566</f>
        <v>1</v>
      </c>
      <c r="AE588" s="87">
        <f t="shared" si="119"/>
        <v>3.9215686274509803E-2</v>
      </c>
      <c r="AF588">
        <f t="shared" si="120"/>
        <v>0.5</v>
      </c>
      <c r="AG588" s="85">
        <f t="shared" si="121"/>
        <v>1</v>
      </c>
      <c r="AH588" s="88">
        <f t="shared" si="122"/>
        <v>0.5</v>
      </c>
      <c r="AI588" s="89">
        <f t="shared" si="123"/>
        <v>0.04</v>
      </c>
      <c r="AJ588" s="89">
        <f t="shared" si="124"/>
        <v>0.02</v>
      </c>
      <c r="AK588" s="89">
        <f t="shared" si="125"/>
        <v>3.9215686274509803E-2</v>
      </c>
    </row>
    <row r="589" spans="1:37" ht="24.9" customHeight="1" thickTop="1" thickBot="1" x14ac:dyDescent="0.3">
      <c r="A589" s="265" t="s">
        <v>545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121'!Q567</f>
        <v>1</v>
      </c>
      <c r="AE589" s="87">
        <f t="shared" si="119"/>
        <v>3.9215686274509803E-2</v>
      </c>
      <c r="AF589">
        <f t="shared" si="120"/>
        <v>0.5</v>
      </c>
      <c r="AG589" s="85">
        <f t="shared" si="121"/>
        <v>1</v>
      </c>
      <c r="AH589" s="88">
        <f t="shared" si="122"/>
        <v>0.5</v>
      </c>
      <c r="AI589" s="89">
        <f t="shared" si="123"/>
        <v>0.04</v>
      </c>
      <c r="AJ589" s="89">
        <f t="shared" si="124"/>
        <v>0.02</v>
      </c>
      <c r="AK589" s="89">
        <f t="shared" si="125"/>
        <v>3.9215686274509803E-2</v>
      </c>
    </row>
    <row r="590" spans="1:37" ht="24.9" customHeight="1" thickTop="1" thickBot="1" x14ac:dyDescent="0.3">
      <c r="A590" s="265" t="s">
        <v>312</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121'!Q568</f>
        <v>1</v>
      </c>
      <c r="AE590" s="87">
        <f t="shared" si="119"/>
        <v>3.9215686274509803E-2</v>
      </c>
      <c r="AF590">
        <f t="shared" si="120"/>
        <v>0.5</v>
      </c>
      <c r="AG590" s="85">
        <f t="shared" si="121"/>
        <v>1</v>
      </c>
      <c r="AH590" s="88">
        <f t="shared" si="122"/>
        <v>0.5</v>
      </c>
      <c r="AI590" s="89">
        <f t="shared" si="123"/>
        <v>0.04</v>
      </c>
      <c r="AJ590" s="89">
        <f t="shared" si="124"/>
        <v>0.02</v>
      </c>
      <c r="AK590" s="89">
        <f t="shared" si="125"/>
        <v>3.9215686274509803E-2</v>
      </c>
    </row>
    <row r="591" spans="1:37" ht="24.9" customHeight="1" thickTop="1" thickBot="1" x14ac:dyDescent="0.3">
      <c r="A591" s="265" t="s">
        <v>546</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121'!Q569</f>
        <v>1</v>
      </c>
      <c r="AE591" s="87">
        <f t="shared" si="119"/>
        <v>3.9215686274509803E-2</v>
      </c>
      <c r="AF591">
        <f t="shared" si="120"/>
        <v>0.5</v>
      </c>
      <c r="AG591" s="85">
        <f t="shared" si="121"/>
        <v>1</v>
      </c>
      <c r="AH591" s="88">
        <f t="shared" si="122"/>
        <v>0.5</v>
      </c>
      <c r="AI591" s="89">
        <f t="shared" si="123"/>
        <v>0.04</v>
      </c>
      <c r="AJ591" s="89">
        <f t="shared" si="124"/>
        <v>0.02</v>
      </c>
      <c r="AK591" s="89">
        <f t="shared" si="125"/>
        <v>3.9215686274509803E-2</v>
      </c>
    </row>
    <row r="592" spans="1:37" ht="24.9" customHeight="1" thickTop="1" thickBot="1" x14ac:dyDescent="0.3">
      <c r="A592" s="265" t="s">
        <v>547</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121'!Q570</f>
        <v>1</v>
      </c>
      <c r="AE592" s="87">
        <f t="shared" si="119"/>
        <v>3.9215686274509803E-2</v>
      </c>
      <c r="AF592">
        <f t="shared" si="120"/>
        <v>0.5</v>
      </c>
      <c r="AG592" s="85">
        <f t="shared" si="121"/>
        <v>1</v>
      </c>
      <c r="AH592" s="88">
        <f t="shared" si="122"/>
        <v>0.5</v>
      </c>
      <c r="AI592" s="89">
        <f t="shared" si="123"/>
        <v>0.04</v>
      </c>
      <c r="AJ592" s="89">
        <f t="shared" si="124"/>
        <v>0.02</v>
      </c>
      <c r="AK592" s="89">
        <f t="shared" si="125"/>
        <v>3.9215686274509803E-2</v>
      </c>
    </row>
    <row r="593" spans="1:37" ht="24.9" customHeight="1" thickTop="1" thickBot="1" x14ac:dyDescent="0.3">
      <c r="A593" s="265" t="s">
        <v>548</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121'!Q571</f>
        <v>1</v>
      </c>
      <c r="AE593" s="87">
        <f t="shared" si="119"/>
        <v>3.9215686274509803E-2</v>
      </c>
      <c r="AF593">
        <f t="shared" si="120"/>
        <v>0.5</v>
      </c>
      <c r="AG593" s="85">
        <f t="shared" si="121"/>
        <v>1</v>
      </c>
      <c r="AH593" s="88">
        <f t="shared" si="122"/>
        <v>0.5</v>
      </c>
      <c r="AI593" s="89">
        <f t="shared" si="123"/>
        <v>0.04</v>
      </c>
      <c r="AJ593" s="89">
        <f t="shared" si="124"/>
        <v>0.02</v>
      </c>
      <c r="AK593" s="89">
        <f t="shared" si="125"/>
        <v>3.9215686274509803E-2</v>
      </c>
    </row>
    <row r="594" spans="1:37" ht="24.9" customHeight="1" thickTop="1" thickBot="1" x14ac:dyDescent="0.3">
      <c r="A594" s="265" t="s">
        <v>549</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121'!Q572</f>
        <v>1</v>
      </c>
      <c r="AE594" s="87">
        <f t="shared" si="119"/>
        <v>3.9215686274509803E-2</v>
      </c>
      <c r="AF594">
        <f t="shared" si="120"/>
        <v>0.5</v>
      </c>
      <c r="AG594" s="85">
        <f t="shared" si="121"/>
        <v>1</v>
      </c>
      <c r="AH594" s="88">
        <f t="shared" si="122"/>
        <v>0.5</v>
      </c>
      <c r="AI594" s="89">
        <f t="shared" si="123"/>
        <v>0.04</v>
      </c>
      <c r="AJ594" s="89">
        <f t="shared" si="124"/>
        <v>0.02</v>
      </c>
      <c r="AK594" s="89">
        <f t="shared" si="125"/>
        <v>3.9215686274509803E-2</v>
      </c>
    </row>
    <row r="595" spans="1:37" ht="24.9" customHeight="1" thickTop="1" thickBot="1" x14ac:dyDescent="0.3">
      <c r="A595" s="265" t="s">
        <v>550</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121'!Q573</f>
        <v>1</v>
      </c>
      <c r="AE595" s="87">
        <f t="shared" si="119"/>
        <v>3.9215686274509803E-2</v>
      </c>
      <c r="AF595">
        <f t="shared" si="120"/>
        <v>0.5</v>
      </c>
      <c r="AG595" s="85">
        <f t="shared" si="121"/>
        <v>1</v>
      </c>
      <c r="AH595" s="88">
        <f t="shared" si="122"/>
        <v>0.5</v>
      </c>
      <c r="AI595" s="89">
        <f t="shared" si="123"/>
        <v>0.04</v>
      </c>
      <c r="AJ595" s="89">
        <f t="shared" si="124"/>
        <v>0.02</v>
      </c>
      <c r="AK595" s="89">
        <f t="shared" si="125"/>
        <v>3.9215686274509803E-2</v>
      </c>
    </row>
    <row r="596" spans="1:37" ht="24.9" customHeight="1" thickTop="1" thickBot="1" x14ac:dyDescent="0.3">
      <c r="A596" s="265" t="s">
        <v>551</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121'!Q574</f>
        <v>1</v>
      </c>
      <c r="AE596" s="87">
        <f t="shared" si="119"/>
        <v>3.9215686274509803E-2</v>
      </c>
      <c r="AF596">
        <f t="shared" si="120"/>
        <v>0.5</v>
      </c>
      <c r="AG596" s="85">
        <f t="shared" si="121"/>
        <v>1</v>
      </c>
      <c r="AH596" s="88">
        <f t="shared" si="122"/>
        <v>0.5</v>
      </c>
      <c r="AI596" s="89">
        <f t="shared" si="123"/>
        <v>0.04</v>
      </c>
      <c r="AJ596" s="89">
        <f t="shared" si="124"/>
        <v>0.02</v>
      </c>
      <c r="AK596" s="89">
        <f t="shared" si="125"/>
        <v>3.9215686274509803E-2</v>
      </c>
    </row>
    <row r="597" spans="1:37" ht="24.9" customHeight="1" thickTop="1" thickBot="1" x14ac:dyDescent="0.3">
      <c r="A597" s="265" t="s">
        <v>552</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121'!Q575</f>
        <v>1</v>
      </c>
      <c r="AE597" s="87">
        <f t="shared" si="119"/>
        <v>3.9215686274509803E-2</v>
      </c>
      <c r="AF597">
        <f t="shared" si="120"/>
        <v>0.5</v>
      </c>
      <c r="AG597" s="85">
        <f t="shared" si="121"/>
        <v>1</v>
      </c>
      <c r="AH597" s="88">
        <f t="shared" si="122"/>
        <v>0.5</v>
      </c>
      <c r="AI597" s="89">
        <f t="shared" si="123"/>
        <v>0.04</v>
      </c>
      <c r="AJ597" s="89">
        <f t="shared" si="124"/>
        <v>0.02</v>
      </c>
      <c r="AK597" s="89">
        <f t="shared" si="125"/>
        <v>3.9215686274509803E-2</v>
      </c>
    </row>
    <row r="598" spans="1:37" ht="24.9" customHeight="1" thickTop="1" thickBot="1" x14ac:dyDescent="0.3">
      <c r="A598" s="265" t="s">
        <v>553</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121'!Q576</f>
        <v>1</v>
      </c>
      <c r="AE598" s="87">
        <f t="shared" si="119"/>
        <v>3.9215686274509803E-2</v>
      </c>
      <c r="AF598">
        <f t="shared" si="120"/>
        <v>0.5</v>
      </c>
      <c r="AG598" s="85">
        <f t="shared" si="121"/>
        <v>1</v>
      </c>
      <c r="AH598" s="88">
        <f t="shared" si="122"/>
        <v>0.5</v>
      </c>
      <c r="AI598" s="89">
        <f t="shared" si="123"/>
        <v>0.04</v>
      </c>
      <c r="AJ598" s="89">
        <f t="shared" si="124"/>
        <v>0.02</v>
      </c>
      <c r="AK598" s="89">
        <f t="shared" si="125"/>
        <v>3.9215686274509803E-2</v>
      </c>
    </row>
    <row r="599" spans="1:37" ht="24.9" customHeight="1" thickTop="1" thickBot="1" x14ac:dyDescent="0.3">
      <c r="A599" s="265" t="s">
        <v>554</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121'!Q577</f>
        <v>1</v>
      </c>
      <c r="AE599" s="87">
        <f t="shared" si="119"/>
        <v>3.9215686274509803E-2</v>
      </c>
      <c r="AF599">
        <f t="shared" si="120"/>
        <v>0.5</v>
      </c>
      <c r="AG599" s="85">
        <f t="shared" si="121"/>
        <v>1</v>
      </c>
      <c r="AH599" s="88">
        <f t="shared" si="122"/>
        <v>0.5</v>
      </c>
      <c r="AI599" s="89">
        <f t="shared" si="123"/>
        <v>0.04</v>
      </c>
      <c r="AJ599" s="89">
        <f t="shared" si="124"/>
        <v>0.02</v>
      </c>
      <c r="AK599" s="89">
        <f t="shared" si="125"/>
        <v>3.9215686274509803E-2</v>
      </c>
    </row>
    <row r="600" spans="1:37" ht="24.9" customHeight="1" thickTop="1" thickBot="1" x14ac:dyDescent="0.3">
      <c r="A600" s="265" t="s">
        <v>555</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121'!Q578</f>
        <v>1</v>
      </c>
      <c r="AE600" s="87">
        <f t="shared" si="119"/>
        <v>3.9215686274509803E-2</v>
      </c>
      <c r="AF600">
        <f t="shared" si="120"/>
        <v>0.5</v>
      </c>
      <c r="AG600" s="85">
        <f t="shared" si="121"/>
        <v>1</v>
      </c>
      <c r="AH600" s="88">
        <f t="shared" si="122"/>
        <v>0.5</v>
      </c>
      <c r="AI600" s="89">
        <f t="shared" si="123"/>
        <v>0.04</v>
      </c>
      <c r="AJ600" s="89">
        <f t="shared" si="124"/>
        <v>0.02</v>
      </c>
      <c r="AK600" s="89">
        <f t="shared" si="125"/>
        <v>3.9215686274509803E-2</v>
      </c>
    </row>
    <row r="601" spans="1:37" ht="24.9" customHeight="1" thickTop="1" thickBot="1" x14ac:dyDescent="0.3">
      <c r="A601" s="265" t="s">
        <v>556</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121'!Q579</f>
        <v>1</v>
      </c>
      <c r="AE601" s="87">
        <f t="shared" si="119"/>
        <v>3.9215686274509803E-2</v>
      </c>
      <c r="AF601">
        <f t="shared" si="120"/>
        <v>0.5</v>
      </c>
      <c r="AG601" s="85">
        <f t="shared" si="121"/>
        <v>1</v>
      </c>
      <c r="AH601" s="88">
        <f t="shared" si="122"/>
        <v>0.5</v>
      </c>
      <c r="AI601" s="89">
        <f t="shared" si="123"/>
        <v>0.04</v>
      </c>
      <c r="AJ601" s="89">
        <f t="shared" si="124"/>
        <v>0.02</v>
      </c>
      <c r="AK601" s="89">
        <f t="shared" si="125"/>
        <v>3.9215686274509803E-2</v>
      </c>
    </row>
    <row r="602" spans="1:37" ht="24.9" customHeight="1" thickTop="1" thickBot="1" x14ac:dyDescent="0.3">
      <c r="A602" s="265" t="s">
        <v>557</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121'!Q580</f>
        <v>1</v>
      </c>
      <c r="AE602" s="87">
        <f t="shared" si="119"/>
        <v>3.9215686274509803E-2</v>
      </c>
      <c r="AF602">
        <f t="shared" si="120"/>
        <v>0.5</v>
      </c>
      <c r="AG602" s="85">
        <f t="shared" si="121"/>
        <v>1</v>
      </c>
      <c r="AH602" s="88">
        <f t="shared" si="122"/>
        <v>0.5</v>
      </c>
      <c r="AI602" s="89">
        <f t="shared" si="123"/>
        <v>0.04</v>
      </c>
      <c r="AJ602" s="89">
        <f t="shared" si="124"/>
        <v>0.02</v>
      </c>
      <c r="AK602" s="89">
        <f t="shared" si="125"/>
        <v>3.9215686274509803E-2</v>
      </c>
    </row>
    <row r="603" spans="1:37" ht="24.9" customHeight="1" thickTop="1" thickBot="1" x14ac:dyDescent="0.3">
      <c r="A603" s="265" t="s">
        <v>558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121'!Q581</f>
        <v>1</v>
      </c>
      <c r="AE603" s="87">
        <f t="shared" si="119"/>
        <v>3.9215686274509803E-2</v>
      </c>
      <c r="AF603">
        <f t="shared" si="120"/>
        <v>0.5</v>
      </c>
      <c r="AG603" s="85">
        <f t="shared" si="121"/>
        <v>1</v>
      </c>
      <c r="AH603" s="88">
        <f t="shared" si="122"/>
        <v>0.5</v>
      </c>
      <c r="AI603" s="89">
        <f t="shared" si="123"/>
        <v>0.04</v>
      </c>
      <c r="AJ603" s="89">
        <f t="shared" si="124"/>
        <v>0.02</v>
      </c>
      <c r="AK603" s="89">
        <f t="shared" si="125"/>
        <v>3.9215686274509803E-2</v>
      </c>
    </row>
    <row r="604" spans="1:37" ht="24.9" customHeight="1" thickTop="1" thickBot="1" x14ac:dyDescent="0.3">
      <c r="A604" s="265" t="s">
        <v>559</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121'!Q582</f>
        <v>1</v>
      </c>
      <c r="AE604" s="87">
        <f t="shared" si="119"/>
        <v>3.9215686274509803E-2</v>
      </c>
      <c r="AF604">
        <f t="shared" si="120"/>
        <v>0.5</v>
      </c>
      <c r="AG604" s="85">
        <f t="shared" si="121"/>
        <v>1</v>
      </c>
      <c r="AH604" s="88">
        <f t="shared" si="122"/>
        <v>0.5</v>
      </c>
      <c r="AI604" s="89">
        <f t="shared" si="123"/>
        <v>0.04</v>
      </c>
      <c r="AJ604" s="89">
        <f t="shared" si="124"/>
        <v>0.02</v>
      </c>
      <c r="AK604" s="89">
        <f t="shared" si="125"/>
        <v>3.9215686274509803E-2</v>
      </c>
    </row>
    <row r="605" spans="1:37" ht="24.9" customHeight="1" thickTop="1" thickBot="1" x14ac:dyDescent="0.3">
      <c r="A605" s="265" t="s">
        <v>560</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121'!Q583</f>
        <v>1</v>
      </c>
      <c r="AE605" s="87">
        <f t="shared" si="119"/>
        <v>3.9215686274509803E-2</v>
      </c>
      <c r="AF605">
        <f t="shared" si="120"/>
        <v>0.5</v>
      </c>
      <c r="AG605" s="85">
        <f t="shared" si="121"/>
        <v>1</v>
      </c>
      <c r="AH605" s="88">
        <f t="shared" si="122"/>
        <v>0.5</v>
      </c>
      <c r="AI605" s="89">
        <f t="shared" si="123"/>
        <v>0.04</v>
      </c>
      <c r="AJ605" s="89">
        <f t="shared" si="124"/>
        <v>0.02</v>
      </c>
      <c r="AK605" s="89">
        <f t="shared" si="125"/>
        <v>3.9215686274509803E-2</v>
      </c>
    </row>
    <row r="606" spans="1:37" ht="24.9" customHeight="1" thickTop="1" thickBot="1" x14ac:dyDescent="0.3">
      <c r="A606" s="265" t="s">
        <v>561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121'!Q584</f>
        <v>1</v>
      </c>
      <c r="AE606" s="87">
        <f t="shared" si="119"/>
        <v>3.9215686274509803E-2</v>
      </c>
      <c r="AF606">
        <f t="shared" si="120"/>
        <v>0.5</v>
      </c>
      <c r="AG606" s="85">
        <f t="shared" si="121"/>
        <v>1</v>
      </c>
      <c r="AH606" s="88">
        <f t="shared" si="122"/>
        <v>0.5</v>
      </c>
      <c r="AI606" s="89">
        <f t="shared" si="123"/>
        <v>0.04</v>
      </c>
      <c r="AJ606" s="89">
        <f t="shared" si="124"/>
        <v>0.02</v>
      </c>
      <c r="AK606" s="89">
        <f t="shared" si="125"/>
        <v>3.9215686274509803E-2</v>
      </c>
    </row>
    <row r="607" spans="1:37" ht="24.9" customHeight="1" thickTop="1" thickBot="1" x14ac:dyDescent="0.3">
      <c r="A607" s="265" t="s">
        <v>562</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121'!Q585</f>
        <v>1</v>
      </c>
      <c r="AE607" s="87">
        <f t="shared" si="119"/>
        <v>3.9215686274509803E-2</v>
      </c>
      <c r="AF607">
        <f t="shared" si="120"/>
        <v>0.5</v>
      </c>
      <c r="AG607" s="85">
        <f t="shared" si="121"/>
        <v>1</v>
      </c>
      <c r="AH607" s="88">
        <f t="shared" si="122"/>
        <v>0.5</v>
      </c>
      <c r="AI607" s="89">
        <f t="shared" si="123"/>
        <v>0.04</v>
      </c>
      <c r="AJ607" s="89">
        <f t="shared" si="124"/>
        <v>0.02</v>
      </c>
      <c r="AK607" s="89">
        <f t="shared" si="125"/>
        <v>3.9215686274509803E-2</v>
      </c>
    </row>
    <row r="608" spans="1:37" ht="24.9" customHeight="1" thickTop="1" thickBot="1" x14ac:dyDescent="0.3">
      <c r="A608" s="265" t="s">
        <v>563</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121'!Q586</f>
        <v>1</v>
      </c>
      <c r="AE608" s="87">
        <f t="shared" si="119"/>
        <v>3.9215686274509803E-2</v>
      </c>
      <c r="AF608">
        <f t="shared" si="120"/>
        <v>0.5</v>
      </c>
      <c r="AG608" s="85">
        <f t="shared" si="121"/>
        <v>1</v>
      </c>
      <c r="AH608" s="88">
        <f t="shared" si="122"/>
        <v>0.5</v>
      </c>
      <c r="AI608" s="89">
        <f t="shared" si="123"/>
        <v>0.04</v>
      </c>
      <c r="AJ608" s="89">
        <f t="shared" si="124"/>
        <v>0.02</v>
      </c>
      <c r="AK608" s="89">
        <f t="shared" si="125"/>
        <v>3.9215686274509803E-2</v>
      </c>
    </row>
    <row r="609" spans="1:37" ht="24.9" customHeight="1" thickTop="1" thickBot="1" x14ac:dyDescent="0.3">
      <c r="A609" s="265" t="s">
        <v>564</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121'!Q587</f>
        <v>1</v>
      </c>
      <c r="AE609" s="87">
        <f t="shared" si="119"/>
        <v>3.9215686274509803E-2</v>
      </c>
      <c r="AF609">
        <f t="shared" si="120"/>
        <v>0.5</v>
      </c>
      <c r="AG609" s="85">
        <f t="shared" si="121"/>
        <v>1</v>
      </c>
      <c r="AH609" s="88">
        <f t="shared" si="122"/>
        <v>0.5</v>
      </c>
      <c r="AI609" s="89">
        <f t="shared" si="123"/>
        <v>0.04</v>
      </c>
      <c r="AJ609" s="89">
        <f t="shared" si="124"/>
        <v>0.02</v>
      </c>
      <c r="AK609" s="89">
        <f t="shared" si="125"/>
        <v>3.9215686274509803E-2</v>
      </c>
    </row>
    <row r="610" spans="1:37" ht="24.9" customHeight="1" thickTop="1" thickBot="1" x14ac:dyDescent="0.3">
      <c r="A610" s="265" t="s">
        <v>565</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121'!Q588</f>
        <v>1</v>
      </c>
      <c r="AE610" s="87">
        <f t="shared" si="119"/>
        <v>3.9215686274509803E-2</v>
      </c>
      <c r="AF610">
        <f t="shared" si="120"/>
        <v>0.5</v>
      </c>
      <c r="AG610" s="85">
        <f t="shared" si="121"/>
        <v>1</v>
      </c>
      <c r="AH610" s="88">
        <f t="shared" si="122"/>
        <v>0.5</v>
      </c>
      <c r="AI610" s="89">
        <f t="shared" si="123"/>
        <v>0.04</v>
      </c>
      <c r="AJ610" s="89">
        <f t="shared" si="124"/>
        <v>0.02</v>
      </c>
      <c r="AK610" s="89">
        <f t="shared" si="125"/>
        <v>3.9215686274509803E-2</v>
      </c>
    </row>
    <row r="611" spans="1:37" ht="24.9" customHeight="1" thickTop="1" thickBot="1" x14ac:dyDescent="0.3">
      <c r="A611" s="265" t="s">
        <v>566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121'!Q589</f>
        <v>1</v>
      </c>
      <c r="AE611" s="87">
        <f t="shared" si="119"/>
        <v>3.9215686274509803E-2</v>
      </c>
      <c r="AF611">
        <f t="shared" si="120"/>
        <v>0.5</v>
      </c>
      <c r="AG611" s="85">
        <f t="shared" si="121"/>
        <v>1</v>
      </c>
      <c r="AH611" s="88">
        <f t="shared" si="122"/>
        <v>0.5</v>
      </c>
      <c r="AI611" s="89">
        <f t="shared" si="123"/>
        <v>0.04</v>
      </c>
      <c r="AJ611" s="89">
        <f t="shared" si="124"/>
        <v>0.02</v>
      </c>
      <c r="AK611" s="89">
        <f t="shared" si="125"/>
        <v>3.9215686274509803E-2</v>
      </c>
    </row>
    <row r="612" spans="1:37" ht="24.9" customHeight="1" thickTop="1" x14ac:dyDescent="0.25">
      <c r="A612" s="281" t="s">
        <v>1778</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0.98039215686274461</v>
      </c>
      <c r="AF612" s="58"/>
      <c r="AG612" s="90">
        <f>SUM(AG587:AG611)</f>
        <v>25</v>
      </c>
      <c r="AH612" s="91"/>
      <c r="AI612" s="92"/>
      <c r="AJ612" s="92"/>
      <c r="AK612" s="92"/>
    </row>
    <row r="613" spans="1:37" ht="24.9" customHeight="1" x14ac:dyDescent="0.25">
      <c r="A613" s="279" t="s">
        <v>1779</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49.999999999999979</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203</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194</v>
      </c>
      <c r="AE615" s="103" t="s">
        <v>9</v>
      </c>
      <c r="AF615" s="85" t="s">
        <v>1706</v>
      </c>
      <c r="AG615" s="85" t="s">
        <v>1707</v>
      </c>
      <c r="AH615" s="85" t="s">
        <v>1708</v>
      </c>
      <c r="AI615" s="86" t="s">
        <v>1709</v>
      </c>
      <c r="AJ615" s="85"/>
      <c r="AK615" s="86" t="s">
        <v>1710</v>
      </c>
    </row>
    <row r="616" spans="1:37" ht="24.9" customHeight="1" thickTop="1" thickBot="1" x14ac:dyDescent="0.3">
      <c r="A616" s="265" t="s">
        <v>567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121'!Q592</f>
        <v>1</v>
      </c>
      <c r="AE616" s="87">
        <f>IF(AG616=1,AK616,AG616)</f>
        <v>0.19607843137254902</v>
      </c>
      <c r="AF616">
        <f>AD616/2</f>
        <v>0.5</v>
      </c>
      <c r="AG616" s="85">
        <f>IF(AND(AF616&gt;=0,AF616&lt;=1),1,"No aplica")</f>
        <v>1</v>
      </c>
      <c r="AH616" s="88">
        <f>AD616/(AG616*2)</f>
        <v>0.5</v>
      </c>
      <c r="AI616" s="89">
        <f>IF(AG616=1,AG616/$AG$621,"No aplica")</f>
        <v>0.2</v>
      </c>
      <c r="AJ616" s="89">
        <f>AF616*AI616</f>
        <v>0.1</v>
      </c>
      <c r="AK616" s="89">
        <f>AJ616*$AE$23</f>
        <v>0.19607843137254902</v>
      </c>
    </row>
    <row r="617" spans="1:37" ht="24.9" customHeight="1" thickTop="1" thickBot="1" x14ac:dyDescent="0.3">
      <c r="A617" s="265" t="s">
        <v>568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121'!Q593</f>
        <v>1</v>
      </c>
      <c r="AE617" s="87">
        <f>IF(AG617=1,AK617,AG617)</f>
        <v>0.19607843137254902</v>
      </c>
      <c r="AF617">
        <f>AD617/2</f>
        <v>0.5</v>
      </c>
      <c r="AG617" s="85">
        <f>IF(AND(AF617&gt;=0,AF617&lt;=1),1,"No aplica")</f>
        <v>1</v>
      </c>
      <c r="AH617" s="88">
        <f>AD617/(AG617*2)</f>
        <v>0.5</v>
      </c>
      <c r="AI617" s="89">
        <f>IF(AG617=1,AG617/$AG$621,"No aplica")</f>
        <v>0.2</v>
      </c>
      <c r="AJ617" s="89">
        <f>AF617*AI617</f>
        <v>0.1</v>
      </c>
      <c r="AK617" s="89">
        <f>AJ617*$AE$23</f>
        <v>0.19607843137254902</v>
      </c>
    </row>
    <row r="618" spans="1:37" ht="24.9" customHeight="1" thickTop="1" thickBot="1" x14ac:dyDescent="0.3">
      <c r="A618" s="265" t="s">
        <v>569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121'!Q594</f>
        <v>1</v>
      </c>
      <c r="AE618" s="87">
        <f>IF(AG618=1,AK618,AG618)</f>
        <v>0.19607843137254902</v>
      </c>
      <c r="AF618">
        <f>AD618/2</f>
        <v>0.5</v>
      </c>
      <c r="AG618" s="85">
        <f>IF(AND(AF618&gt;=0,AF618&lt;=1),1,"No aplica")</f>
        <v>1</v>
      </c>
      <c r="AH618" s="88">
        <f>AD618/(AG618*2)</f>
        <v>0.5</v>
      </c>
      <c r="AI618" s="89">
        <f>IF(AG618=1,AG618/$AG$621,"No aplica")</f>
        <v>0.2</v>
      </c>
      <c r="AJ618" s="89">
        <f>AF618*AI618</f>
        <v>0.1</v>
      </c>
      <c r="AK618" s="89">
        <f>AJ618*$AE$23</f>
        <v>0.19607843137254902</v>
      </c>
    </row>
    <row r="619" spans="1:37" ht="24.9" customHeight="1" thickTop="1" thickBot="1" x14ac:dyDescent="0.3">
      <c r="A619" s="265" t="s">
        <v>570</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121'!Q595</f>
        <v>1</v>
      </c>
      <c r="AE619" s="87">
        <f>IF(AG619=1,AK619,AG619)</f>
        <v>0.19607843137254902</v>
      </c>
      <c r="AF619">
        <f>AD619/2</f>
        <v>0.5</v>
      </c>
      <c r="AG619" s="85">
        <f>IF(AND(AF619&gt;=0,AF619&lt;=1),1,"No aplica")</f>
        <v>1</v>
      </c>
      <c r="AH619" s="88">
        <f>AD619/(AG619*2)</f>
        <v>0.5</v>
      </c>
      <c r="AI619" s="89">
        <f>IF(AG619=1,AG619/$AG$621,"No aplica")</f>
        <v>0.2</v>
      </c>
      <c r="AJ619" s="89">
        <f>AF619*AI619</f>
        <v>0.1</v>
      </c>
      <c r="AK619" s="89">
        <f>AJ619*$AE$23</f>
        <v>0.19607843137254902</v>
      </c>
    </row>
    <row r="620" spans="1:37" ht="24.9" customHeight="1" thickTop="1" thickBot="1" x14ac:dyDescent="0.3">
      <c r="A620" s="265" t="s">
        <v>571</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121'!Q596</f>
        <v>1</v>
      </c>
      <c r="AE620" s="87">
        <f>IF(AG620=1,AK620,AG620)</f>
        <v>0.19607843137254902</v>
      </c>
      <c r="AF620">
        <f>AD620/2</f>
        <v>0.5</v>
      </c>
      <c r="AG620" s="85">
        <f>IF(AND(AF620&gt;=0,AF620&lt;=1),1,"No aplica")</f>
        <v>1</v>
      </c>
      <c r="AH620" s="88">
        <f>AD620/(AG620*2)</f>
        <v>0.5</v>
      </c>
      <c r="AI620" s="89">
        <f>IF(AG620=1,AG620/$AG$621,"No aplica")</f>
        <v>0.2</v>
      </c>
      <c r="AJ620" s="89">
        <f>AF620*AI620</f>
        <v>0.1</v>
      </c>
      <c r="AK620" s="89">
        <f>AJ620*$AE$23</f>
        <v>0.19607843137254902</v>
      </c>
    </row>
    <row r="621" spans="1:37" ht="24.9" customHeight="1" thickTop="1" x14ac:dyDescent="0.25">
      <c r="A621" s="281" t="s">
        <v>1780</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0.98039215686274506</v>
      </c>
      <c r="AF621" s="58"/>
      <c r="AG621" s="90">
        <f>SUM(AG616:AG620)</f>
        <v>5</v>
      </c>
      <c r="AH621" s="91"/>
      <c r="AI621" s="92"/>
      <c r="AJ621" s="92"/>
      <c r="AK621" s="92"/>
    </row>
    <row r="622" spans="1:37" ht="24.9" customHeight="1" x14ac:dyDescent="0.25">
      <c r="A622" s="279" t="s">
        <v>1781</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50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572</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194</v>
      </c>
      <c r="AE628" s="221" t="s">
        <v>9</v>
      </c>
      <c r="AF628" s="85" t="s">
        <v>1706</v>
      </c>
      <c r="AG628" s="85" t="s">
        <v>1707</v>
      </c>
      <c r="AH628" s="85" t="s">
        <v>1708</v>
      </c>
      <c r="AI628" s="86" t="s">
        <v>1709</v>
      </c>
      <c r="AJ628" s="85"/>
      <c r="AK628" s="86" t="s">
        <v>1710</v>
      </c>
    </row>
    <row r="629" spans="1:37" ht="24.9" customHeight="1" thickTop="1" thickBot="1" x14ac:dyDescent="0.3">
      <c r="A629" s="265" t="s">
        <v>196</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121'!Q605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65" t="s">
        <v>197</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121'!Q606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65" t="s">
        <v>574</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121'!Q607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65" t="s">
        <v>405</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121'!Q608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65" t="s">
        <v>476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121'!Q609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65" t="s">
        <v>575</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121'!Q610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65" t="s">
        <v>576</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121'!Q611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65" t="s">
        <v>577</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121'!Q612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65" t="s">
        <v>578</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121'!Q613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65" t="s">
        <v>579</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121'!Q614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65" t="s">
        <v>580</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121'!Q615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65" t="s">
        <v>581</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121'!Q616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65" t="s">
        <v>582</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121'!Q617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65" t="s">
        <v>583</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121'!Q618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65" t="s">
        <v>584</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121'!Q619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65" t="s">
        <v>585</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121'!Q620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1" t="s">
        <v>1782</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1.9607843137254901</v>
      </c>
      <c r="AF645" s="58"/>
      <c r="AG645" s="90">
        <f>SUM(AG629:AG644)</f>
        <v>16</v>
      </c>
      <c r="AH645" s="91"/>
      <c r="AI645" s="92"/>
      <c r="AJ645" s="92"/>
      <c r="AK645" s="92"/>
    </row>
    <row r="646" spans="1:37" ht="24.9" customHeight="1" x14ac:dyDescent="0.25">
      <c r="A646" s="279" t="s">
        <v>1783</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203</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194</v>
      </c>
      <c r="AE648" s="103" t="s">
        <v>9</v>
      </c>
      <c r="AF648" s="85" t="s">
        <v>1706</v>
      </c>
      <c r="AG648" s="85" t="s">
        <v>1707</v>
      </c>
      <c r="AH648" s="85" t="s">
        <v>1708</v>
      </c>
      <c r="AI648" s="86" t="s">
        <v>1709</v>
      </c>
      <c r="AJ648" s="85"/>
      <c r="AK648" s="86" t="s">
        <v>1710</v>
      </c>
    </row>
    <row r="649" spans="1:37" ht="24.9" customHeight="1" thickTop="1" thickBot="1" x14ac:dyDescent="0.3">
      <c r="A649" s="265" t="s">
        <v>279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121'!Q623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65" t="s">
        <v>280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121'!Q624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65" t="s">
        <v>281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121'!Q625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65" t="s">
        <v>282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121'!Q626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65" t="s">
        <v>586</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121'!Q627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1" t="s">
        <v>1784</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1.9607843137254901</v>
      </c>
      <c r="AF654" s="58"/>
      <c r="AG654" s="90">
        <f>SUM(AG649:AG653)</f>
        <v>5</v>
      </c>
      <c r="AH654" s="91"/>
      <c r="AI654" s="92"/>
      <c r="AJ654" s="92"/>
      <c r="AK654" s="92"/>
    </row>
    <row r="655" spans="1:37" ht="24.9" customHeight="1" x14ac:dyDescent="0.25">
      <c r="A655" s="279" t="s">
        <v>1785</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194</v>
      </c>
      <c r="AE661" s="221" t="s">
        <v>9</v>
      </c>
      <c r="AF661" s="85" t="s">
        <v>1706</v>
      </c>
      <c r="AG661" s="85" t="s">
        <v>1707</v>
      </c>
      <c r="AH661" s="85" t="s">
        <v>1708</v>
      </c>
      <c r="AI661" s="86" t="s">
        <v>1709</v>
      </c>
      <c r="AJ661" s="85"/>
      <c r="AK661" s="86" t="s">
        <v>1710</v>
      </c>
    </row>
    <row r="662" spans="1:37" ht="24.9" customHeight="1" thickTop="1" thickBot="1" x14ac:dyDescent="0.3">
      <c r="A662" s="265" t="s">
        <v>196</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121'!Q636</f>
        <v>1</v>
      </c>
      <c r="AE662" s="87">
        <f t="shared" ref="AE662:AE689" si="133">IF(AG662=1,AK662,AG662)</f>
        <v>3.501400560224089E-2</v>
      </c>
      <c r="AF662">
        <f t="shared" ref="AF662:AF689" si="134">AD662/2</f>
        <v>0.5</v>
      </c>
      <c r="AG662" s="85">
        <f t="shared" ref="AG662:AG689" si="135">IF(AND(AF662&gt;=0,AF662&lt;=1),1,"No aplica")</f>
        <v>1</v>
      </c>
      <c r="AH662" s="88">
        <f t="shared" ref="AH662:AH689" si="136">AD662/(AG662*2)</f>
        <v>0.5</v>
      </c>
      <c r="AI662" s="89">
        <f t="shared" ref="AI662:AI689" si="137">IF(AG662=1,AG662/$AG$690,"No aplica")</f>
        <v>3.5714285714285712E-2</v>
      </c>
      <c r="AJ662" s="89">
        <f t="shared" ref="AJ662:AJ689" si="138">AF662*AI662</f>
        <v>1.7857142857142856E-2</v>
      </c>
      <c r="AK662" s="89">
        <f t="shared" ref="AK662:AK689" si="139">AJ662*$AE$23</f>
        <v>3.501400560224089E-2</v>
      </c>
    </row>
    <row r="663" spans="1:37" ht="24.9" customHeight="1" thickTop="1" thickBot="1" x14ac:dyDescent="0.3">
      <c r="A663" s="265" t="s">
        <v>197</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121'!Q637</f>
        <v>1</v>
      </c>
      <c r="AE663" s="87">
        <f t="shared" si="133"/>
        <v>3.501400560224089E-2</v>
      </c>
      <c r="AF663">
        <f t="shared" si="134"/>
        <v>0.5</v>
      </c>
      <c r="AG663" s="85">
        <f t="shared" si="135"/>
        <v>1</v>
      </c>
      <c r="AH663" s="88">
        <f t="shared" si="136"/>
        <v>0.5</v>
      </c>
      <c r="AI663" s="89">
        <f t="shared" si="137"/>
        <v>3.5714285714285712E-2</v>
      </c>
      <c r="AJ663" s="89">
        <f t="shared" si="138"/>
        <v>1.7857142857142856E-2</v>
      </c>
      <c r="AK663" s="89">
        <f t="shared" si="139"/>
        <v>3.501400560224089E-2</v>
      </c>
    </row>
    <row r="664" spans="1:37" ht="24.9" customHeight="1" thickTop="1" thickBot="1" x14ac:dyDescent="0.3">
      <c r="A664" s="265" t="s">
        <v>588</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121'!Q638</f>
        <v>1</v>
      </c>
      <c r="AE664" s="87">
        <f t="shared" si="133"/>
        <v>3.501400560224089E-2</v>
      </c>
      <c r="AF664">
        <f t="shared" si="134"/>
        <v>0.5</v>
      </c>
      <c r="AG664" s="85">
        <f t="shared" si="135"/>
        <v>1</v>
      </c>
      <c r="AH664" s="88">
        <f t="shared" si="136"/>
        <v>0.5</v>
      </c>
      <c r="AI664" s="89">
        <f t="shared" si="137"/>
        <v>3.5714285714285712E-2</v>
      </c>
      <c r="AJ664" s="89">
        <f t="shared" si="138"/>
        <v>1.7857142857142856E-2</v>
      </c>
      <c r="AK664" s="89">
        <f t="shared" si="139"/>
        <v>3.501400560224089E-2</v>
      </c>
    </row>
    <row r="665" spans="1:37" ht="24.9" customHeight="1" thickTop="1" thickBot="1" x14ac:dyDescent="0.3">
      <c r="A665" s="265" t="s">
        <v>589</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121'!Q639</f>
        <v>1</v>
      </c>
      <c r="AE665" s="87">
        <f t="shared" si="133"/>
        <v>3.501400560224089E-2</v>
      </c>
      <c r="AF665">
        <f t="shared" si="134"/>
        <v>0.5</v>
      </c>
      <c r="AG665" s="85">
        <f t="shared" si="135"/>
        <v>1</v>
      </c>
      <c r="AH665" s="88">
        <f t="shared" si="136"/>
        <v>0.5</v>
      </c>
      <c r="AI665" s="89">
        <f t="shared" si="137"/>
        <v>3.5714285714285712E-2</v>
      </c>
      <c r="AJ665" s="89">
        <f t="shared" si="138"/>
        <v>1.7857142857142856E-2</v>
      </c>
      <c r="AK665" s="89">
        <f t="shared" si="139"/>
        <v>3.501400560224089E-2</v>
      </c>
    </row>
    <row r="666" spans="1:37" ht="24.9" customHeight="1" thickTop="1" thickBot="1" x14ac:dyDescent="0.3">
      <c r="A666" s="265" t="s">
        <v>590</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121'!Q640</f>
        <v>1</v>
      </c>
      <c r="AE666" s="87">
        <f t="shared" si="133"/>
        <v>3.501400560224089E-2</v>
      </c>
      <c r="AF666">
        <f t="shared" si="134"/>
        <v>0.5</v>
      </c>
      <c r="AG666" s="85">
        <f t="shared" si="135"/>
        <v>1</v>
      </c>
      <c r="AH666" s="88">
        <f t="shared" si="136"/>
        <v>0.5</v>
      </c>
      <c r="AI666" s="89">
        <f t="shared" si="137"/>
        <v>3.5714285714285712E-2</v>
      </c>
      <c r="AJ666" s="89">
        <f t="shared" si="138"/>
        <v>1.7857142857142856E-2</v>
      </c>
      <c r="AK666" s="89">
        <f t="shared" si="139"/>
        <v>3.501400560224089E-2</v>
      </c>
    </row>
    <row r="667" spans="1:37" ht="24.9" customHeight="1" thickTop="1" thickBot="1" x14ac:dyDescent="0.3">
      <c r="A667" s="265" t="s">
        <v>591</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121'!Q641</f>
        <v>1</v>
      </c>
      <c r="AE667" s="87">
        <f t="shared" si="133"/>
        <v>3.501400560224089E-2</v>
      </c>
      <c r="AF667">
        <f t="shared" si="134"/>
        <v>0.5</v>
      </c>
      <c r="AG667" s="85">
        <f t="shared" si="135"/>
        <v>1</v>
      </c>
      <c r="AH667" s="88">
        <f t="shared" si="136"/>
        <v>0.5</v>
      </c>
      <c r="AI667" s="89">
        <f t="shared" si="137"/>
        <v>3.5714285714285712E-2</v>
      </c>
      <c r="AJ667" s="89">
        <f t="shared" si="138"/>
        <v>1.7857142857142856E-2</v>
      </c>
      <c r="AK667" s="89">
        <f t="shared" si="139"/>
        <v>3.501400560224089E-2</v>
      </c>
    </row>
    <row r="668" spans="1:37" ht="24.9" customHeight="1" thickTop="1" thickBot="1" x14ac:dyDescent="0.3">
      <c r="A668" s="265" t="s">
        <v>592</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121'!Q642</f>
        <v>1</v>
      </c>
      <c r="AE668" s="87">
        <f t="shared" si="133"/>
        <v>3.501400560224089E-2</v>
      </c>
      <c r="AF668">
        <f t="shared" si="134"/>
        <v>0.5</v>
      </c>
      <c r="AG668" s="85">
        <f t="shared" si="135"/>
        <v>1</v>
      </c>
      <c r="AH668" s="88">
        <f t="shared" si="136"/>
        <v>0.5</v>
      </c>
      <c r="AI668" s="89">
        <f t="shared" si="137"/>
        <v>3.5714285714285712E-2</v>
      </c>
      <c r="AJ668" s="89">
        <f t="shared" si="138"/>
        <v>1.7857142857142856E-2</v>
      </c>
      <c r="AK668" s="89">
        <f t="shared" si="139"/>
        <v>3.501400560224089E-2</v>
      </c>
    </row>
    <row r="669" spans="1:37" ht="24.9" customHeight="1" thickTop="1" thickBot="1" x14ac:dyDescent="0.3">
      <c r="A669" s="265" t="s">
        <v>593</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121'!Q643</f>
        <v>1</v>
      </c>
      <c r="AE669" s="87">
        <f t="shared" si="133"/>
        <v>3.501400560224089E-2</v>
      </c>
      <c r="AF669">
        <f t="shared" si="134"/>
        <v>0.5</v>
      </c>
      <c r="AG669" s="85">
        <f t="shared" si="135"/>
        <v>1</v>
      </c>
      <c r="AH669" s="88">
        <f t="shared" si="136"/>
        <v>0.5</v>
      </c>
      <c r="AI669" s="89">
        <f t="shared" si="137"/>
        <v>3.5714285714285712E-2</v>
      </c>
      <c r="AJ669" s="89">
        <f t="shared" si="138"/>
        <v>1.7857142857142856E-2</v>
      </c>
      <c r="AK669" s="89">
        <f t="shared" si="139"/>
        <v>3.501400560224089E-2</v>
      </c>
    </row>
    <row r="670" spans="1:37" ht="24.9" customHeight="1" thickTop="1" thickBot="1" x14ac:dyDescent="0.3">
      <c r="A670" s="265" t="s">
        <v>594</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121'!Q644</f>
        <v>1</v>
      </c>
      <c r="AE670" s="87">
        <f t="shared" si="133"/>
        <v>3.501400560224089E-2</v>
      </c>
      <c r="AF670">
        <f t="shared" si="134"/>
        <v>0.5</v>
      </c>
      <c r="AG670" s="85">
        <f t="shared" si="135"/>
        <v>1</v>
      </c>
      <c r="AH670" s="88">
        <f t="shared" si="136"/>
        <v>0.5</v>
      </c>
      <c r="AI670" s="89">
        <f t="shared" si="137"/>
        <v>3.5714285714285712E-2</v>
      </c>
      <c r="AJ670" s="89">
        <f t="shared" si="138"/>
        <v>1.7857142857142856E-2</v>
      </c>
      <c r="AK670" s="89">
        <f t="shared" si="139"/>
        <v>3.501400560224089E-2</v>
      </c>
    </row>
    <row r="671" spans="1:37" ht="24.9" customHeight="1" thickTop="1" thickBot="1" x14ac:dyDescent="0.3">
      <c r="A671" s="265" t="s">
        <v>595</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121'!Q645</f>
        <v>1</v>
      </c>
      <c r="AE671" s="87">
        <f t="shared" si="133"/>
        <v>3.501400560224089E-2</v>
      </c>
      <c r="AF671">
        <f t="shared" si="134"/>
        <v>0.5</v>
      </c>
      <c r="AG671" s="85">
        <f t="shared" si="135"/>
        <v>1</v>
      </c>
      <c r="AH671" s="88">
        <f t="shared" si="136"/>
        <v>0.5</v>
      </c>
      <c r="AI671" s="89">
        <f t="shared" si="137"/>
        <v>3.5714285714285712E-2</v>
      </c>
      <c r="AJ671" s="89">
        <f t="shared" si="138"/>
        <v>1.7857142857142856E-2</v>
      </c>
      <c r="AK671" s="89">
        <f t="shared" si="139"/>
        <v>3.501400560224089E-2</v>
      </c>
    </row>
    <row r="672" spans="1:37" ht="24.9" customHeight="1" thickTop="1" thickBot="1" x14ac:dyDescent="0.3">
      <c r="A672" s="265" t="s">
        <v>596</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121'!Q646</f>
        <v>1</v>
      </c>
      <c r="AE672" s="87">
        <f t="shared" si="133"/>
        <v>3.501400560224089E-2</v>
      </c>
      <c r="AF672">
        <f t="shared" si="134"/>
        <v>0.5</v>
      </c>
      <c r="AG672" s="85">
        <f t="shared" si="135"/>
        <v>1</v>
      </c>
      <c r="AH672" s="88">
        <f t="shared" si="136"/>
        <v>0.5</v>
      </c>
      <c r="AI672" s="89">
        <f t="shared" si="137"/>
        <v>3.5714285714285712E-2</v>
      </c>
      <c r="AJ672" s="89">
        <f t="shared" si="138"/>
        <v>1.7857142857142856E-2</v>
      </c>
      <c r="AK672" s="89">
        <f t="shared" si="139"/>
        <v>3.501400560224089E-2</v>
      </c>
    </row>
    <row r="673" spans="1:37" ht="24.9" customHeight="1" thickTop="1" thickBot="1" x14ac:dyDescent="0.3">
      <c r="A673" s="265" t="s">
        <v>597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121'!Q647</f>
        <v>1</v>
      </c>
      <c r="AE673" s="87">
        <f t="shared" si="133"/>
        <v>3.501400560224089E-2</v>
      </c>
      <c r="AF673">
        <f t="shared" si="134"/>
        <v>0.5</v>
      </c>
      <c r="AG673" s="85">
        <f t="shared" si="135"/>
        <v>1</v>
      </c>
      <c r="AH673" s="88">
        <f t="shared" si="136"/>
        <v>0.5</v>
      </c>
      <c r="AI673" s="89">
        <f t="shared" si="137"/>
        <v>3.5714285714285712E-2</v>
      </c>
      <c r="AJ673" s="89">
        <f t="shared" si="138"/>
        <v>1.7857142857142856E-2</v>
      </c>
      <c r="AK673" s="89">
        <f t="shared" si="139"/>
        <v>3.501400560224089E-2</v>
      </c>
    </row>
    <row r="674" spans="1:37" ht="24.9" customHeight="1" thickTop="1" thickBot="1" x14ac:dyDescent="0.3">
      <c r="A674" s="265" t="s">
        <v>598</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121'!Q648</f>
        <v>1</v>
      </c>
      <c r="AE674" s="87">
        <f t="shared" si="133"/>
        <v>3.501400560224089E-2</v>
      </c>
      <c r="AF674">
        <f t="shared" si="134"/>
        <v>0.5</v>
      </c>
      <c r="AG674" s="85">
        <f t="shared" si="135"/>
        <v>1</v>
      </c>
      <c r="AH674" s="88">
        <f t="shared" si="136"/>
        <v>0.5</v>
      </c>
      <c r="AI674" s="89">
        <f t="shared" si="137"/>
        <v>3.5714285714285712E-2</v>
      </c>
      <c r="AJ674" s="89">
        <f t="shared" si="138"/>
        <v>1.7857142857142856E-2</v>
      </c>
      <c r="AK674" s="89">
        <f t="shared" si="139"/>
        <v>3.501400560224089E-2</v>
      </c>
    </row>
    <row r="675" spans="1:37" ht="24.9" customHeight="1" thickTop="1" thickBot="1" x14ac:dyDescent="0.3">
      <c r="A675" s="265" t="s">
        <v>599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121'!Q649</f>
        <v>1</v>
      </c>
      <c r="AE675" s="87">
        <f t="shared" si="133"/>
        <v>3.501400560224089E-2</v>
      </c>
      <c r="AF675">
        <f t="shared" si="134"/>
        <v>0.5</v>
      </c>
      <c r="AG675" s="85">
        <f t="shared" si="135"/>
        <v>1</v>
      </c>
      <c r="AH675" s="88">
        <f t="shared" si="136"/>
        <v>0.5</v>
      </c>
      <c r="AI675" s="89">
        <f t="shared" si="137"/>
        <v>3.5714285714285712E-2</v>
      </c>
      <c r="AJ675" s="89">
        <f t="shared" si="138"/>
        <v>1.7857142857142856E-2</v>
      </c>
      <c r="AK675" s="89">
        <f t="shared" si="139"/>
        <v>3.501400560224089E-2</v>
      </c>
    </row>
    <row r="676" spans="1:37" ht="24.9" customHeight="1" thickTop="1" thickBot="1" x14ac:dyDescent="0.3">
      <c r="A676" s="265" t="s">
        <v>600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121'!Q650</f>
        <v>1</v>
      </c>
      <c r="AE676" s="87">
        <f t="shared" si="133"/>
        <v>3.501400560224089E-2</v>
      </c>
      <c r="AF676">
        <f t="shared" si="134"/>
        <v>0.5</v>
      </c>
      <c r="AG676" s="85">
        <f t="shared" si="135"/>
        <v>1</v>
      </c>
      <c r="AH676" s="88">
        <f t="shared" si="136"/>
        <v>0.5</v>
      </c>
      <c r="AI676" s="89">
        <f t="shared" si="137"/>
        <v>3.5714285714285712E-2</v>
      </c>
      <c r="AJ676" s="89">
        <f t="shared" si="138"/>
        <v>1.7857142857142856E-2</v>
      </c>
      <c r="AK676" s="89">
        <f t="shared" si="139"/>
        <v>3.501400560224089E-2</v>
      </c>
    </row>
    <row r="677" spans="1:37" ht="24.9" customHeight="1" thickTop="1" thickBot="1" x14ac:dyDescent="0.3">
      <c r="A677" s="265" t="s">
        <v>601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121'!Q651</f>
        <v>1</v>
      </c>
      <c r="AE677" s="87">
        <f t="shared" si="133"/>
        <v>3.501400560224089E-2</v>
      </c>
      <c r="AF677">
        <f t="shared" si="134"/>
        <v>0.5</v>
      </c>
      <c r="AG677" s="85">
        <f t="shared" si="135"/>
        <v>1</v>
      </c>
      <c r="AH677" s="88">
        <f t="shared" si="136"/>
        <v>0.5</v>
      </c>
      <c r="AI677" s="89">
        <f t="shared" si="137"/>
        <v>3.5714285714285712E-2</v>
      </c>
      <c r="AJ677" s="89">
        <f t="shared" si="138"/>
        <v>1.7857142857142856E-2</v>
      </c>
      <c r="AK677" s="89">
        <f t="shared" si="139"/>
        <v>3.501400560224089E-2</v>
      </c>
    </row>
    <row r="678" spans="1:37" ht="24.9" customHeight="1" thickTop="1" thickBot="1" x14ac:dyDescent="0.3">
      <c r="A678" s="265" t="s">
        <v>602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121'!Q652</f>
        <v>1</v>
      </c>
      <c r="AE678" s="87">
        <f t="shared" si="133"/>
        <v>3.501400560224089E-2</v>
      </c>
      <c r="AF678">
        <f t="shared" si="134"/>
        <v>0.5</v>
      </c>
      <c r="AG678" s="85">
        <f t="shared" si="135"/>
        <v>1</v>
      </c>
      <c r="AH678" s="88">
        <f t="shared" si="136"/>
        <v>0.5</v>
      </c>
      <c r="AI678" s="89">
        <f t="shared" si="137"/>
        <v>3.5714285714285712E-2</v>
      </c>
      <c r="AJ678" s="89">
        <f t="shared" si="138"/>
        <v>1.7857142857142856E-2</v>
      </c>
      <c r="AK678" s="89">
        <f t="shared" si="139"/>
        <v>3.501400560224089E-2</v>
      </c>
    </row>
    <row r="679" spans="1:37" ht="24.9" customHeight="1" thickTop="1" thickBot="1" x14ac:dyDescent="0.3">
      <c r="A679" s="265" t="s">
        <v>603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121'!Q653</f>
        <v>1</v>
      </c>
      <c r="AE679" s="87">
        <f t="shared" si="133"/>
        <v>3.501400560224089E-2</v>
      </c>
      <c r="AF679">
        <f t="shared" si="134"/>
        <v>0.5</v>
      </c>
      <c r="AG679" s="85">
        <f t="shared" si="135"/>
        <v>1</v>
      </c>
      <c r="AH679" s="88">
        <f t="shared" si="136"/>
        <v>0.5</v>
      </c>
      <c r="AI679" s="89">
        <f t="shared" si="137"/>
        <v>3.5714285714285712E-2</v>
      </c>
      <c r="AJ679" s="89">
        <f t="shared" si="138"/>
        <v>1.7857142857142856E-2</v>
      </c>
      <c r="AK679" s="89">
        <f t="shared" si="139"/>
        <v>3.501400560224089E-2</v>
      </c>
    </row>
    <row r="680" spans="1:37" ht="24.9" customHeight="1" thickTop="1" thickBot="1" x14ac:dyDescent="0.3">
      <c r="A680" s="265" t="s">
        <v>604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121'!Q654</f>
        <v>1</v>
      </c>
      <c r="AE680" s="87">
        <f t="shared" si="133"/>
        <v>3.501400560224089E-2</v>
      </c>
      <c r="AF680">
        <f t="shared" si="134"/>
        <v>0.5</v>
      </c>
      <c r="AG680" s="85">
        <f t="shared" si="135"/>
        <v>1</v>
      </c>
      <c r="AH680" s="88">
        <f t="shared" si="136"/>
        <v>0.5</v>
      </c>
      <c r="AI680" s="89">
        <f t="shared" si="137"/>
        <v>3.5714285714285712E-2</v>
      </c>
      <c r="AJ680" s="89">
        <f t="shared" si="138"/>
        <v>1.7857142857142856E-2</v>
      </c>
      <c r="AK680" s="89">
        <f t="shared" si="139"/>
        <v>3.501400560224089E-2</v>
      </c>
    </row>
    <row r="681" spans="1:37" ht="24.9" customHeight="1" thickTop="1" thickBot="1" x14ac:dyDescent="0.3">
      <c r="A681" s="265" t="s">
        <v>605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121'!Q655</f>
        <v>1</v>
      </c>
      <c r="AE681" s="87">
        <f t="shared" si="133"/>
        <v>3.501400560224089E-2</v>
      </c>
      <c r="AF681">
        <f t="shared" si="134"/>
        <v>0.5</v>
      </c>
      <c r="AG681" s="85">
        <f t="shared" si="135"/>
        <v>1</v>
      </c>
      <c r="AH681" s="88">
        <f t="shared" si="136"/>
        <v>0.5</v>
      </c>
      <c r="AI681" s="89">
        <f t="shared" si="137"/>
        <v>3.5714285714285712E-2</v>
      </c>
      <c r="AJ681" s="89">
        <f t="shared" si="138"/>
        <v>1.7857142857142856E-2</v>
      </c>
      <c r="AK681" s="89">
        <f t="shared" si="139"/>
        <v>3.501400560224089E-2</v>
      </c>
    </row>
    <row r="682" spans="1:37" ht="24.9" customHeight="1" thickTop="1" thickBot="1" x14ac:dyDescent="0.3">
      <c r="A682" s="265" t="s">
        <v>606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121'!Q656</f>
        <v>1</v>
      </c>
      <c r="AE682" s="87">
        <f t="shared" si="133"/>
        <v>3.501400560224089E-2</v>
      </c>
      <c r="AF682">
        <f t="shared" si="134"/>
        <v>0.5</v>
      </c>
      <c r="AG682" s="85">
        <f t="shared" si="135"/>
        <v>1</v>
      </c>
      <c r="AH682" s="88">
        <f t="shared" si="136"/>
        <v>0.5</v>
      </c>
      <c r="AI682" s="89">
        <f t="shared" si="137"/>
        <v>3.5714285714285712E-2</v>
      </c>
      <c r="AJ682" s="89">
        <f t="shared" si="138"/>
        <v>1.7857142857142856E-2</v>
      </c>
      <c r="AK682" s="89">
        <f t="shared" si="139"/>
        <v>3.501400560224089E-2</v>
      </c>
    </row>
    <row r="683" spans="1:37" ht="24.9" customHeight="1" thickTop="1" thickBot="1" x14ac:dyDescent="0.3">
      <c r="A683" s="265" t="s">
        <v>607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121'!Q657</f>
        <v>1</v>
      </c>
      <c r="AE683" s="87">
        <f t="shared" si="133"/>
        <v>3.501400560224089E-2</v>
      </c>
      <c r="AF683">
        <f t="shared" si="134"/>
        <v>0.5</v>
      </c>
      <c r="AG683" s="85">
        <f t="shared" si="135"/>
        <v>1</v>
      </c>
      <c r="AH683" s="88">
        <f t="shared" si="136"/>
        <v>0.5</v>
      </c>
      <c r="AI683" s="89">
        <f t="shared" si="137"/>
        <v>3.5714285714285712E-2</v>
      </c>
      <c r="AJ683" s="89">
        <f t="shared" si="138"/>
        <v>1.7857142857142856E-2</v>
      </c>
      <c r="AK683" s="89">
        <f t="shared" si="139"/>
        <v>3.501400560224089E-2</v>
      </c>
    </row>
    <row r="684" spans="1:37" ht="24.9" customHeight="1" thickTop="1" thickBot="1" x14ac:dyDescent="0.3">
      <c r="A684" s="265" t="s">
        <v>608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121'!Q658</f>
        <v>1</v>
      </c>
      <c r="AE684" s="87">
        <f t="shared" si="133"/>
        <v>3.501400560224089E-2</v>
      </c>
      <c r="AF684">
        <f t="shared" si="134"/>
        <v>0.5</v>
      </c>
      <c r="AG684" s="85">
        <f t="shared" si="135"/>
        <v>1</v>
      </c>
      <c r="AH684" s="88">
        <f t="shared" si="136"/>
        <v>0.5</v>
      </c>
      <c r="AI684" s="89">
        <f t="shared" si="137"/>
        <v>3.5714285714285712E-2</v>
      </c>
      <c r="AJ684" s="89">
        <f t="shared" si="138"/>
        <v>1.7857142857142856E-2</v>
      </c>
      <c r="AK684" s="89">
        <f t="shared" si="139"/>
        <v>3.501400560224089E-2</v>
      </c>
    </row>
    <row r="685" spans="1:37" ht="24.9" customHeight="1" thickTop="1" thickBot="1" x14ac:dyDescent="0.3">
      <c r="A685" s="265" t="s">
        <v>609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121'!Q659</f>
        <v>1</v>
      </c>
      <c r="AE685" s="87">
        <f t="shared" si="133"/>
        <v>3.501400560224089E-2</v>
      </c>
      <c r="AF685">
        <f t="shared" si="134"/>
        <v>0.5</v>
      </c>
      <c r="AG685" s="85">
        <f t="shared" si="135"/>
        <v>1</v>
      </c>
      <c r="AH685" s="88">
        <f t="shared" si="136"/>
        <v>0.5</v>
      </c>
      <c r="AI685" s="89">
        <f t="shared" si="137"/>
        <v>3.5714285714285712E-2</v>
      </c>
      <c r="AJ685" s="89">
        <f t="shared" si="138"/>
        <v>1.7857142857142856E-2</v>
      </c>
      <c r="AK685" s="89">
        <f t="shared" si="139"/>
        <v>3.501400560224089E-2</v>
      </c>
    </row>
    <row r="686" spans="1:37" ht="24.9" customHeight="1" thickTop="1" thickBot="1" x14ac:dyDescent="0.3">
      <c r="A686" s="265" t="s">
        <v>610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121'!Q660</f>
        <v>1</v>
      </c>
      <c r="AE686" s="87">
        <f t="shared" si="133"/>
        <v>3.501400560224089E-2</v>
      </c>
      <c r="AF686">
        <f t="shared" si="134"/>
        <v>0.5</v>
      </c>
      <c r="AG686" s="85">
        <f t="shared" si="135"/>
        <v>1</v>
      </c>
      <c r="AH686" s="88">
        <f t="shared" si="136"/>
        <v>0.5</v>
      </c>
      <c r="AI686" s="89">
        <f t="shared" si="137"/>
        <v>3.5714285714285712E-2</v>
      </c>
      <c r="AJ686" s="89">
        <f t="shared" si="138"/>
        <v>1.7857142857142856E-2</v>
      </c>
      <c r="AK686" s="89">
        <f t="shared" si="139"/>
        <v>3.501400560224089E-2</v>
      </c>
    </row>
    <row r="687" spans="1:37" ht="24.9" customHeight="1" thickTop="1" thickBot="1" x14ac:dyDescent="0.3">
      <c r="A687" s="265" t="s">
        <v>611</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121'!Q661</f>
        <v>1</v>
      </c>
      <c r="AE687" s="87">
        <f t="shared" si="133"/>
        <v>3.501400560224089E-2</v>
      </c>
      <c r="AF687">
        <f t="shared" si="134"/>
        <v>0.5</v>
      </c>
      <c r="AG687" s="85">
        <f t="shared" si="135"/>
        <v>1</v>
      </c>
      <c r="AH687" s="88">
        <f t="shared" si="136"/>
        <v>0.5</v>
      </c>
      <c r="AI687" s="89">
        <f t="shared" si="137"/>
        <v>3.5714285714285712E-2</v>
      </c>
      <c r="AJ687" s="89">
        <f t="shared" si="138"/>
        <v>1.7857142857142856E-2</v>
      </c>
      <c r="AK687" s="89">
        <f t="shared" si="139"/>
        <v>3.501400560224089E-2</v>
      </c>
    </row>
    <row r="688" spans="1:37" ht="24.9" customHeight="1" thickTop="1" thickBot="1" x14ac:dyDescent="0.3">
      <c r="A688" s="265" t="s">
        <v>612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121'!Q662</f>
        <v>1</v>
      </c>
      <c r="AE688" s="87">
        <f t="shared" si="133"/>
        <v>3.501400560224089E-2</v>
      </c>
      <c r="AF688">
        <f t="shared" si="134"/>
        <v>0.5</v>
      </c>
      <c r="AG688" s="85">
        <f t="shared" si="135"/>
        <v>1</v>
      </c>
      <c r="AH688" s="88">
        <f t="shared" si="136"/>
        <v>0.5</v>
      </c>
      <c r="AI688" s="89">
        <f t="shared" si="137"/>
        <v>3.5714285714285712E-2</v>
      </c>
      <c r="AJ688" s="89">
        <f t="shared" si="138"/>
        <v>1.7857142857142856E-2</v>
      </c>
      <c r="AK688" s="89">
        <f t="shared" si="139"/>
        <v>3.501400560224089E-2</v>
      </c>
    </row>
    <row r="689" spans="1:37" ht="24.9" customHeight="1" thickTop="1" thickBot="1" x14ac:dyDescent="0.3">
      <c r="A689" s="265" t="s">
        <v>613</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121'!Q663</f>
        <v>1</v>
      </c>
      <c r="AE689" s="87">
        <f t="shared" si="133"/>
        <v>3.501400560224089E-2</v>
      </c>
      <c r="AF689">
        <f t="shared" si="134"/>
        <v>0.5</v>
      </c>
      <c r="AG689" s="85">
        <f t="shared" si="135"/>
        <v>1</v>
      </c>
      <c r="AH689" s="88">
        <f t="shared" si="136"/>
        <v>0.5</v>
      </c>
      <c r="AI689" s="89">
        <f t="shared" si="137"/>
        <v>3.5714285714285712E-2</v>
      </c>
      <c r="AJ689" s="89">
        <f t="shared" si="138"/>
        <v>1.7857142857142856E-2</v>
      </c>
      <c r="AK689" s="89">
        <f t="shared" si="139"/>
        <v>3.501400560224089E-2</v>
      </c>
    </row>
    <row r="690" spans="1:37" ht="24.9" customHeight="1" thickTop="1" x14ac:dyDescent="0.25">
      <c r="A690" s="281" t="s">
        <v>1786</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0.98039215686274483</v>
      </c>
      <c r="AF690" s="58"/>
      <c r="AG690" s="90">
        <f>SUM(AG662:AG689)</f>
        <v>28</v>
      </c>
      <c r="AH690" s="91"/>
      <c r="AI690" s="92"/>
      <c r="AJ690" s="92"/>
      <c r="AK690" s="92"/>
    </row>
    <row r="691" spans="1:37" ht="24.9" customHeight="1" x14ac:dyDescent="0.25">
      <c r="A691" s="279" t="s">
        <v>1787</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49.999999999999986</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203</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194</v>
      </c>
      <c r="AE693" s="103" t="s">
        <v>9</v>
      </c>
      <c r="AF693" s="85" t="s">
        <v>1706</v>
      </c>
      <c r="AG693" s="85" t="s">
        <v>1707</v>
      </c>
      <c r="AH693" s="85" t="s">
        <v>1708</v>
      </c>
      <c r="AI693" s="86" t="s">
        <v>1709</v>
      </c>
      <c r="AJ693" s="85"/>
      <c r="AK693" s="86" t="s">
        <v>1710</v>
      </c>
    </row>
    <row r="694" spans="1:37" ht="24.9" customHeight="1" thickTop="1" thickBot="1" x14ac:dyDescent="0.3">
      <c r="A694" s="265" t="s">
        <v>614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121'!Q666</f>
        <v>1</v>
      </c>
      <c r="AE694" s="87">
        <f>IF(AG694=1,AK694,AG694)</f>
        <v>0.19607843137254902</v>
      </c>
      <c r="AF694">
        <f>AD694/2</f>
        <v>0.5</v>
      </c>
      <c r="AG694" s="85">
        <f>IF(AND(AF694&gt;=0,AF694&lt;=1),1,"No aplica")</f>
        <v>1</v>
      </c>
      <c r="AH694" s="88">
        <f>AD694/(AG694*2)</f>
        <v>0.5</v>
      </c>
      <c r="AI694" s="89">
        <f>IF(AG694=1,AG694/$AG$699,"No aplica")</f>
        <v>0.2</v>
      </c>
      <c r="AJ694" s="89">
        <f>AF694*AI694</f>
        <v>0.1</v>
      </c>
      <c r="AK694" s="89">
        <f>AJ694*$AE$23</f>
        <v>0.19607843137254902</v>
      </c>
    </row>
    <row r="695" spans="1:37" ht="24.9" customHeight="1" thickTop="1" thickBot="1" x14ac:dyDescent="0.3">
      <c r="A695" s="265" t="s">
        <v>615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121'!Q667</f>
        <v>1</v>
      </c>
      <c r="AE695" s="87">
        <f>IF(AG695=1,AK695,AG695)</f>
        <v>0.19607843137254902</v>
      </c>
      <c r="AF695">
        <f>AD695/2</f>
        <v>0.5</v>
      </c>
      <c r="AG695" s="85">
        <f>IF(AND(AF695&gt;=0,AF695&lt;=1),1,"No aplica")</f>
        <v>1</v>
      </c>
      <c r="AH695" s="88">
        <f>AD695/(AG695*2)</f>
        <v>0.5</v>
      </c>
      <c r="AI695" s="89">
        <f>IF(AG695=1,AG695/$AG$699,"No aplica")</f>
        <v>0.2</v>
      </c>
      <c r="AJ695" s="89">
        <f>AF695*AI695</f>
        <v>0.1</v>
      </c>
      <c r="AK695" s="89">
        <f>AJ695*$AE$23</f>
        <v>0.19607843137254902</v>
      </c>
    </row>
    <row r="696" spans="1:37" ht="24.9" customHeight="1" thickTop="1" thickBot="1" x14ac:dyDescent="0.3">
      <c r="A696" s="265" t="s">
        <v>616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121'!Q668</f>
        <v>1</v>
      </c>
      <c r="AE696" s="87">
        <f>IF(AG696=1,AK696,AG696)</f>
        <v>0.19607843137254902</v>
      </c>
      <c r="AF696">
        <f>AD696/2</f>
        <v>0.5</v>
      </c>
      <c r="AG696" s="85">
        <f>IF(AND(AF696&gt;=0,AF696&lt;=1),1,"No aplica")</f>
        <v>1</v>
      </c>
      <c r="AH696" s="88">
        <f>AD696/(AG696*2)</f>
        <v>0.5</v>
      </c>
      <c r="AI696" s="89">
        <f>IF(AG696=1,AG696/$AG$699,"No aplica")</f>
        <v>0.2</v>
      </c>
      <c r="AJ696" s="89">
        <f>AF696*AI696</f>
        <v>0.1</v>
      </c>
      <c r="AK696" s="89">
        <f>AJ696*$AE$23</f>
        <v>0.19607843137254902</v>
      </c>
    </row>
    <row r="697" spans="1:37" ht="24.9" customHeight="1" thickTop="1" thickBot="1" x14ac:dyDescent="0.3">
      <c r="A697" s="265" t="s">
        <v>617</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121'!Q669</f>
        <v>1</v>
      </c>
      <c r="AE697" s="87">
        <f>IF(AG697=1,AK697,AG697)</f>
        <v>0.19607843137254902</v>
      </c>
      <c r="AF697">
        <f>AD697/2</f>
        <v>0.5</v>
      </c>
      <c r="AG697" s="85">
        <f>IF(AND(AF697&gt;=0,AF697&lt;=1),1,"No aplica")</f>
        <v>1</v>
      </c>
      <c r="AH697" s="88">
        <f>AD697/(AG697*2)</f>
        <v>0.5</v>
      </c>
      <c r="AI697" s="89">
        <f>IF(AG697=1,AG697/$AG$699,"No aplica")</f>
        <v>0.2</v>
      </c>
      <c r="AJ697" s="89">
        <f>AF697*AI697</f>
        <v>0.1</v>
      </c>
      <c r="AK697" s="89">
        <f>AJ697*$AE$23</f>
        <v>0.19607843137254902</v>
      </c>
    </row>
    <row r="698" spans="1:37" ht="24.9" customHeight="1" thickTop="1" thickBot="1" x14ac:dyDescent="0.3">
      <c r="A698" s="265" t="s">
        <v>618</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121'!Q670</f>
        <v>1</v>
      </c>
      <c r="AE698" s="87">
        <f>IF(AG698=1,AK698,AG698)</f>
        <v>0.19607843137254902</v>
      </c>
      <c r="AF698">
        <f>AD698/2</f>
        <v>0.5</v>
      </c>
      <c r="AG698" s="85">
        <f>IF(AND(AF698&gt;=0,AF698&lt;=1),1,"No aplica")</f>
        <v>1</v>
      </c>
      <c r="AH698" s="88">
        <f>AD698/(AG698*2)</f>
        <v>0.5</v>
      </c>
      <c r="AI698" s="89">
        <f>IF(AG698=1,AG698/$AG$699,"No aplica")</f>
        <v>0.2</v>
      </c>
      <c r="AJ698" s="89">
        <f>AF698*AI698</f>
        <v>0.1</v>
      </c>
      <c r="AK698" s="89">
        <f>AJ698*$AE$23</f>
        <v>0.19607843137254902</v>
      </c>
    </row>
    <row r="699" spans="1:37" ht="24.9" customHeight="1" thickTop="1" x14ac:dyDescent="0.25">
      <c r="A699" s="281" t="s">
        <v>1788</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0.98039215686274506</v>
      </c>
      <c r="AF699" s="58"/>
      <c r="AG699" s="90">
        <f>SUM(AG694:AG698)</f>
        <v>5</v>
      </c>
      <c r="AH699" s="91"/>
      <c r="AI699" s="92"/>
      <c r="AJ699" s="92"/>
      <c r="AK699" s="92"/>
    </row>
    <row r="700" spans="1:37" ht="24.9" customHeight="1" x14ac:dyDescent="0.25">
      <c r="A700" s="279" t="s">
        <v>1789</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50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619</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194</v>
      </c>
      <c r="AE706" s="221" t="s">
        <v>9</v>
      </c>
      <c r="AF706" s="85" t="s">
        <v>1706</v>
      </c>
      <c r="AG706" s="85" t="s">
        <v>1707</v>
      </c>
      <c r="AH706" s="85" t="s">
        <v>1708</v>
      </c>
      <c r="AI706" s="86" t="s">
        <v>1709</v>
      </c>
      <c r="AJ706" s="85"/>
      <c r="AK706" s="86" t="s">
        <v>1710</v>
      </c>
    </row>
    <row r="707" spans="1:37" ht="24.9" customHeight="1" thickTop="1" thickBot="1" x14ac:dyDescent="0.3">
      <c r="A707" s="265" t="s">
        <v>196</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121'!Q679</f>
        <v>1</v>
      </c>
      <c r="AE707" s="87">
        <f t="shared" ref="AE707:AE735" si="140">IF(AG707=1,AK707,AG707)</f>
        <v>3.3806626098715348E-2</v>
      </c>
      <c r="AF707">
        <f t="shared" ref="AF707:AF735" si="141">AD707/2</f>
        <v>0.5</v>
      </c>
      <c r="AG707" s="85">
        <f t="shared" ref="AG707:AG735" si="142">IF(AND(AF707&gt;=0,AF707&lt;=1),1,"No aplica")</f>
        <v>1</v>
      </c>
      <c r="AH707" s="88">
        <f t="shared" ref="AH707:AH735" si="143">AD707/(AG707*2)</f>
        <v>0.5</v>
      </c>
      <c r="AI707" s="89">
        <f t="shared" ref="AI707:AI735" si="144">IF(AG707=1,AG707/$AG$736,"No aplica")</f>
        <v>3.4482758620689655E-2</v>
      </c>
      <c r="AJ707" s="89">
        <f t="shared" ref="AJ707:AJ735" si="145">AF707*AI707</f>
        <v>1.7241379310344827E-2</v>
      </c>
      <c r="AK707" s="89">
        <f t="shared" ref="AK707:AK735" si="146">AJ707*$AE$23</f>
        <v>3.3806626098715348E-2</v>
      </c>
    </row>
    <row r="708" spans="1:37" ht="24.9" customHeight="1" thickTop="1" thickBot="1" x14ac:dyDescent="0.3">
      <c r="A708" s="265" t="s">
        <v>197</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121'!Q680</f>
        <v>1</v>
      </c>
      <c r="AE708" s="87">
        <f t="shared" si="140"/>
        <v>3.3806626098715348E-2</v>
      </c>
      <c r="AF708">
        <f t="shared" si="141"/>
        <v>0.5</v>
      </c>
      <c r="AG708" s="85">
        <f t="shared" si="142"/>
        <v>1</v>
      </c>
      <c r="AH708" s="88">
        <f t="shared" si="143"/>
        <v>0.5</v>
      </c>
      <c r="AI708" s="89">
        <f t="shared" si="144"/>
        <v>3.4482758620689655E-2</v>
      </c>
      <c r="AJ708" s="89">
        <f t="shared" si="145"/>
        <v>1.7241379310344827E-2</v>
      </c>
      <c r="AK708" s="89">
        <f t="shared" si="146"/>
        <v>3.3806626098715348E-2</v>
      </c>
    </row>
    <row r="709" spans="1:37" ht="24.9" customHeight="1" thickTop="1" thickBot="1" x14ac:dyDescent="0.3">
      <c r="A709" s="265" t="s">
        <v>620</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121'!Q681</f>
        <v>1</v>
      </c>
      <c r="AE709" s="87">
        <f t="shared" si="140"/>
        <v>3.3806626098715348E-2</v>
      </c>
      <c r="AF709">
        <f t="shared" si="141"/>
        <v>0.5</v>
      </c>
      <c r="AG709" s="85">
        <f t="shared" si="142"/>
        <v>1</v>
      </c>
      <c r="AH709" s="88">
        <f t="shared" si="143"/>
        <v>0.5</v>
      </c>
      <c r="AI709" s="89">
        <f t="shared" si="144"/>
        <v>3.4482758620689655E-2</v>
      </c>
      <c r="AJ709" s="89">
        <f t="shared" si="145"/>
        <v>1.7241379310344827E-2</v>
      </c>
      <c r="AK709" s="89">
        <f t="shared" si="146"/>
        <v>3.3806626098715348E-2</v>
      </c>
    </row>
    <row r="710" spans="1:37" ht="24.9" customHeight="1" thickTop="1" thickBot="1" x14ac:dyDescent="0.3">
      <c r="A710" s="265" t="s">
        <v>621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121'!Q682</f>
        <v>1</v>
      </c>
      <c r="AE710" s="87">
        <f t="shared" si="140"/>
        <v>3.3806626098715348E-2</v>
      </c>
      <c r="AF710">
        <f t="shared" si="141"/>
        <v>0.5</v>
      </c>
      <c r="AG710" s="85">
        <f t="shared" si="142"/>
        <v>1</v>
      </c>
      <c r="AH710" s="88">
        <f t="shared" si="143"/>
        <v>0.5</v>
      </c>
      <c r="AI710" s="89">
        <f t="shared" si="144"/>
        <v>3.4482758620689655E-2</v>
      </c>
      <c r="AJ710" s="89">
        <f t="shared" si="145"/>
        <v>1.7241379310344827E-2</v>
      </c>
      <c r="AK710" s="89">
        <f t="shared" si="146"/>
        <v>3.3806626098715348E-2</v>
      </c>
    </row>
    <row r="711" spans="1:37" ht="24.9" customHeight="1" thickTop="1" thickBot="1" x14ac:dyDescent="0.3">
      <c r="A711" s="265" t="s">
        <v>622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121'!Q683</f>
        <v>1</v>
      </c>
      <c r="AE711" s="87">
        <f t="shared" si="140"/>
        <v>3.3806626098715348E-2</v>
      </c>
      <c r="AF711">
        <f t="shared" si="141"/>
        <v>0.5</v>
      </c>
      <c r="AG711" s="85">
        <f t="shared" si="142"/>
        <v>1</v>
      </c>
      <c r="AH711" s="88">
        <f t="shared" si="143"/>
        <v>0.5</v>
      </c>
      <c r="AI711" s="89">
        <f t="shared" si="144"/>
        <v>3.4482758620689655E-2</v>
      </c>
      <c r="AJ711" s="89">
        <f t="shared" si="145"/>
        <v>1.7241379310344827E-2</v>
      </c>
      <c r="AK711" s="89">
        <f t="shared" si="146"/>
        <v>3.3806626098715348E-2</v>
      </c>
    </row>
    <row r="712" spans="1:37" ht="24.9" customHeight="1" thickTop="1" thickBot="1" x14ac:dyDescent="0.3">
      <c r="A712" s="265" t="s">
        <v>623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121'!Q684</f>
        <v>1</v>
      </c>
      <c r="AE712" s="87">
        <f t="shared" si="140"/>
        <v>3.3806626098715348E-2</v>
      </c>
      <c r="AF712">
        <f t="shared" si="141"/>
        <v>0.5</v>
      </c>
      <c r="AG712" s="85">
        <f t="shared" si="142"/>
        <v>1</v>
      </c>
      <c r="AH712" s="88">
        <f t="shared" si="143"/>
        <v>0.5</v>
      </c>
      <c r="AI712" s="89">
        <f t="shared" si="144"/>
        <v>3.4482758620689655E-2</v>
      </c>
      <c r="AJ712" s="89">
        <f t="shared" si="145"/>
        <v>1.7241379310344827E-2</v>
      </c>
      <c r="AK712" s="89">
        <f t="shared" si="146"/>
        <v>3.3806626098715348E-2</v>
      </c>
    </row>
    <row r="713" spans="1:37" ht="24.9" customHeight="1" thickTop="1" thickBot="1" x14ac:dyDescent="0.3">
      <c r="A713" s="265" t="s">
        <v>624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121'!Q685</f>
        <v>1</v>
      </c>
      <c r="AE713" s="87">
        <f t="shared" si="140"/>
        <v>3.3806626098715348E-2</v>
      </c>
      <c r="AF713">
        <f t="shared" si="141"/>
        <v>0.5</v>
      </c>
      <c r="AG713" s="85">
        <f t="shared" si="142"/>
        <v>1</v>
      </c>
      <c r="AH713" s="88">
        <f t="shared" si="143"/>
        <v>0.5</v>
      </c>
      <c r="AI713" s="89">
        <f t="shared" si="144"/>
        <v>3.4482758620689655E-2</v>
      </c>
      <c r="AJ713" s="89">
        <f t="shared" si="145"/>
        <v>1.7241379310344827E-2</v>
      </c>
      <c r="AK713" s="89">
        <f t="shared" si="146"/>
        <v>3.3806626098715348E-2</v>
      </c>
    </row>
    <row r="714" spans="1:37" ht="24.9" customHeight="1" thickTop="1" thickBot="1" x14ac:dyDescent="0.3">
      <c r="A714" s="265" t="s">
        <v>625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121'!Q686</f>
        <v>1</v>
      </c>
      <c r="AE714" s="87">
        <f t="shared" si="140"/>
        <v>3.3806626098715348E-2</v>
      </c>
      <c r="AF714">
        <f t="shared" si="141"/>
        <v>0.5</v>
      </c>
      <c r="AG714" s="85">
        <f t="shared" si="142"/>
        <v>1</v>
      </c>
      <c r="AH714" s="88">
        <f t="shared" si="143"/>
        <v>0.5</v>
      </c>
      <c r="AI714" s="89">
        <f t="shared" si="144"/>
        <v>3.4482758620689655E-2</v>
      </c>
      <c r="AJ714" s="89">
        <f t="shared" si="145"/>
        <v>1.7241379310344827E-2</v>
      </c>
      <c r="AK714" s="89">
        <f t="shared" si="146"/>
        <v>3.3806626098715348E-2</v>
      </c>
    </row>
    <row r="715" spans="1:37" ht="24.9" customHeight="1" thickTop="1" thickBot="1" x14ac:dyDescent="0.3">
      <c r="A715" s="265" t="s">
        <v>626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121'!Q687</f>
        <v>1</v>
      </c>
      <c r="AE715" s="87">
        <f t="shared" si="140"/>
        <v>3.3806626098715348E-2</v>
      </c>
      <c r="AF715">
        <f t="shared" si="141"/>
        <v>0.5</v>
      </c>
      <c r="AG715" s="85">
        <f t="shared" si="142"/>
        <v>1</v>
      </c>
      <c r="AH715" s="88">
        <f t="shared" si="143"/>
        <v>0.5</v>
      </c>
      <c r="AI715" s="89">
        <f t="shared" si="144"/>
        <v>3.4482758620689655E-2</v>
      </c>
      <c r="AJ715" s="89">
        <f t="shared" si="145"/>
        <v>1.7241379310344827E-2</v>
      </c>
      <c r="AK715" s="89">
        <f t="shared" si="146"/>
        <v>3.3806626098715348E-2</v>
      </c>
    </row>
    <row r="716" spans="1:37" ht="24.9" customHeight="1" thickTop="1" thickBot="1" x14ac:dyDescent="0.3">
      <c r="A716" s="265" t="s">
        <v>627</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121'!Q688</f>
        <v>1</v>
      </c>
      <c r="AE716" s="87">
        <f t="shared" si="140"/>
        <v>3.3806626098715348E-2</v>
      </c>
      <c r="AF716">
        <f t="shared" si="141"/>
        <v>0.5</v>
      </c>
      <c r="AG716" s="85">
        <f t="shared" si="142"/>
        <v>1</v>
      </c>
      <c r="AH716" s="88">
        <f t="shared" si="143"/>
        <v>0.5</v>
      </c>
      <c r="AI716" s="89">
        <f t="shared" si="144"/>
        <v>3.4482758620689655E-2</v>
      </c>
      <c r="AJ716" s="89">
        <f t="shared" si="145"/>
        <v>1.7241379310344827E-2</v>
      </c>
      <c r="AK716" s="89">
        <f t="shared" si="146"/>
        <v>3.3806626098715348E-2</v>
      </c>
    </row>
    <row r="717" spans="1:37" ht="24.9" customHeight="1" thickTop="1" thickBot="1" x14ac:dyDescent="0.3">
      <c r="A717" s="265" t="s">
        <v>628</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121'!Q689</f>
        <v>1</v>
      </c>
      <c r="AE717" s="87">
        <f t="shared" si="140"/>
        <v>3.3806626098715348E-2</v>
      </c>
      <c r="AF717">
        <f t="shared" si="141"/>
        <v>0.5</v>
      </c>
      <c r="AG717" s="85">
        <f t="shared" si="142"/>
        <v>1</v>
      </c>
      <c r="AH717" s="88">
        <f t="shared" si="143"/>
        <v>0.5</v>
      </c>
      <c r="AI717" s="89">
        <f t="shared" si="144"/>
        <v>3.4482758620689655E-2</v>
      </c>
      <c r="AJ717" s="89">
        <f t="shared" si="145"/>
        <v>1.7241379310344827E-2</v>
      </c>
      <c r="AK717" s="89">
        <f t="shared" si="146"/>
        <v>3.3806626098715348E-2</v>
      </c>
    </row>
    <row r="718" spans="1:37" ht="24.9" customHeight="1" thickTop="1" thickBot="1" x14ac:dyDescent="0.3">
      <c r="A718" s="265" t="s">
        <v>629</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121'!Q690</f>
        <v>1</v>
      </c>
      <c r="AE718" s="87">
        <f t="shared" si="140"/>
        <v>3.3806626098715348E-2</v>
      </c>
      <c r="AF718">
        <f t="shared" si="141"/>
        <v>0.5</v>
      </c>
      <c r="AG718" s="85">
        <f t="shared" si="142"/>
        <v>1</v>
      </c>
      <c r="AH718" s="88">
        <f t="shared" si="143"/>
        <v>0.5</v>
      </c>
      <c r="AI718" s="89">
        <f t="shared" si="144"/>
        <v>3.4482758620689655E-2</v>
      </c>
      <c r="AJ718" s="89">
        <f t="shared" si="145"/>
        <v>1.7241379310344827E-2</v>
      </c>
      <c r="AK718" s="89">
        <f t="shared" si="146"/>
        <v>3.3806626098715348E-2</v>
      </c>
    </row>
    <row r="719" spans="1:37" ht="24.9" customHeight="1" thickTop="1" thickBot="1" x14ac:dyDescent="0.3">
      <c r="A719" s="265" t="s">
        <v>630</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121'!Q691</f>
        <v>1</v>
      </c>
      <c r="AE719" s="87">
        <f t="shared" si="140"/>
        <v>3.3806626098715348E-2</v>
      </c>
      <c r="AF719">
        <f t="shared" si="141"/>
        <v>0.5</v>
      </c>
      <c r="AG719" s="85">
        <f t="shared" si="142"/>
        <v>1</v>
      </c>
      <c r="AH719" s="88">
        <f t="shared" si="143"/>
        <v>0.5</v>
      </c>
      <c r="AI719" s="89">
        <f t="shared" si="144"/>
        <v>3.4482758620689655E-2</v>
      </c>
      <c r="AJ719" s="89">
        <f t="shared" si="145"/>
        <v>1.7241379310344827E-2</v>
      </c>
      <c r="AK719" s="89">
        <f t="shared" si="146"/>
        <v>3.3806626098715348E-2</v>
      </c>
    </row>
    <row r="720" spans="1:37" ht="24.9" customHeight="1" thickTop="1" thickBot="1" x14ac:dyDescent="0.3">
      <c r="A720" s="265" t="s">
        <v>631</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121'!Q692</f>
        <v>1</v>
      </c>
      <c r="AE720" s="87">
        <f t="shared" si="140"/>
        <v>3.3806626098715348E-2</v>
      </c>
      <c r="AF720">
        <f t="shared" si="141"/>
        <v>0.5</v>
      </c>
      <c r="AG720" s="85">
        <f t="shared" si="142"/>
        <v>1</v>
      </c>
      <c r="AH720" s="88">
        <f t="shared" si="143"/>
        <v>0.5</v>
      </c>
      <c r="AI720" s="89">
        <f t="shared" si="144"/>
        <v>3.4482758620689655E-2</v>
      </c>
      <c r="AJ720" s="89">
        <f t="shared" si="145"/>
        <v>1.7241379310344827E-2</v>
      </c>
      <c r="AK720" s="89">
        <f t="shared" si="146"/>
        <v>3.3806626098715348E-2</v>
      </c>
    </row>
    <row r="721" spans="1:37" ht="24.9" customHeight="1" thickTop="1" thickBot="1" x14ac:dyDescent="0.3">
      <c r="A721" s="284" t="s">
        <v>632</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1</v>
      </c>
      <c r="AE721" s="87">
        <f t="shared" si="140"/>
        <v>3.3806626098715348E-2</v>
      </c>
      <c r="AF721">
        <f t="shared" si="141"/>
        <v>0.5</v>
      </c>
      <c r="AG721" s="85">
        <f t="shared" si="142"/>
        <v>1</v>
      </c>
      <c r="AH721" s="88">
        <f t="shared" si="143"/>
        <v>0.5</v>
      </c>
      <c r="AI721" s="89">
        <f t="shared" si="144"/>
        <v>3.4482758620689655E-2</v>
      </c>
      <c r="AJ721" s="89">
        <f t="shared" si="145"/>
        <v>1.7241379310344827E-2</v>
      </c>
      <c r="AK721" s="89">
        <f t="shared" si="146"/>
        <v>3.3806626098715348E-2</v>
      </c>
    </row>
    <row r="722" spans="1:37" ht="24.9" customHeight="1" thickTop="1" thickBot="1" x14ac:dyDescent="0.3">
      <c r="A722" s="284" t="s">
        <v>633</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1</v>
      </c>
      <c r="AE722" s="87">
        <f t="shared" si="140"/>
        <v>3.3806626098715348E-2</v>
      </c>
      <c r="AF722">
        <f t="shared" si="141"/>
        <v>0.5</v>
      </c>
      <c r="AG722" s="85">
        <f t="shared" si="142"/>
        <v>1</v>
      </c>
      <c r="AH722" s="88">
        <f t="shared" si="143"/>
        <v>0.5</v>
      </c>
      <c r="AI722" s="89">
        <f t="shared" si="144"/>
        <v>3.4482758620689655E-2</v>
      </c>
      <c r="AJ722" s="89">
        <f t="shared" si="145"/>
        <v>1.7241379310344827E-2</v>
      </c>
      <c r="AK722" s="89">
        <f t="shared" si="146"/>
        <v>3.3806626098715348E-2</v>
      </c>
    </row>
    <row r="723" spans="1:37" ht="24.9" customHeight="1" thickTop="1" thickBot="1" x14ac:dyDescent="0.3">
      <c r="A723" s="284" t="s">
        <v>602</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1</v>
      </c>
      <c r="AE723" s="87">
        <f t="shared" si="140"/>
        <v>3.3806626098715348E-2</v>
      </c>
      <c r="AF723">
        <f t="shared" si="141"/>
        <v>0.5</v>
      </c>
      <c r="AG723" s="85">
        <f t="shared" si="142"/>
        <v>1</v>
      </c>
      <c r="AH723" s="88">
        <f t="shared" si="143"/>
        <v>0.5</v>
      </c>
      <c r="AI723" s="89">
        <f t="shared" si="144"/>
        <v>3.4482758620689655E-2</v>
      </c>
      <c r="AJ723" s="89">
        <f t="shared" si="145"/>
        <v>1.7241379310344827E-2</v>
      </c>
      <c r="AK723" s="89">
        <f t="shared" si="146"/>
        <v>3.3806626098715348E-2</v>
      </c>
    </row>
    <row r="724" spans="1:37" ht="24.9" customHeight="1" thickTop="1" thickBot="1" x14ac:dyDescent="0.3">
      <c r="A724" s="284" t="s">
        <v>634</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1</v>
      </c>
      <c r="AE724" s="87">
        <f t="shared" si="140"/>
        <v>3.3806626098715348E-2</v>
      </c>
      <c r="AF724">
        <f t="shared" si="141"/>
        <v>0.5</v>
      </c>
      <c r="AG724" s="85">
        <f t="shared" si="142"/>
        <v>1</v>
      </c>
      <c r="AH724" s="88">
        <f t="shared" si="143"/>
        <v>0.5</v>
      </c>
      <c r="AI724" s="89">
        <f t="shared" si="144"/>
        <v>3.4482758620689655E-2</v>
      </c>
      <c r="AJ724" s="89">
        <f t="shared" si="145"/>
        <v>1.7241379310344827E-2</v>
      </c>
      <c r="AK724" s="89">
        <f t="shared" si="146"/>
        <v>3.3806626098715348E-2</v>
      </c>
    </row>
    <row r="725" spans="1:37" ht="24.9" customHeight="1" thickTop="1" thickBot="1" x14ac:dyDescent="0.3">
      <c r="A725" s="284" t="s">
        <v>604</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1</v>
      </c>
      <c r="AE725" s="87">
        <f t="shared" si="140"/>
        <v>3.3806626098715348E-2</v>
      </c>
      <c r="AF725">
        <f t="shared" si="141"/>
        <v>0.5</v>
      </c>
      <c r="AG725" s="85">
        <f t="shared" si="142"/>
        <v>1</v>
      </c>
      <c r="AH725" s="88">
        <f t="shared" si="143"/>
        <v>0.5</v>
      </c>
      <c r="AI725" s="89">
        <f t="shared" si="144"/>
        <v>3.4482758620689655E-2</v>
      </c>
      <c r="AJ725" s="89">
        <f t="shared" si="145"/>
        <v>1.7241379310344827E-2</v>
      </c>
      <c r="AK725" s="89">
        <f t="shared" si="146"/>
        <v>3.3806626098715348E-2</v>
      </c>
    </row>
    <row r="726" spans="1:37" ht="24.9" customHeight="1" thickTop="1" thickBot="1" x14ac:dyDescent="0.3">
      <c r="A726" s="284" t="s">
        <v>605</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1</v>
      </c>
      <c r="AE726" s="87">
        <f t="shared" si="140"/>
        <v>3.3806626098715348E-2</v>
      </c>
      <c r="AF726">
        <f t="shared" si="141"/>
        <v>0.5</v>
      </c>
      <c r="AG726" s="85">
        <f t="shared" si="142"/>
        <v>1</v>
      </c>
      <c r="AH726" s="88">
        <f t="shared" si="143"/>
        <v>0.5</v>
      </c>
      <c r="AI726" s="89">
        <f t="shared" si="144"/>
        <v>3.4482758620689655E-2</v>
      </c>
      <c r="AJ726" s="89">
        <f t="shared" si="145"/>
        <v>1.7241379310344827E-2</v>
      </c>
      <c r="AK726" s="89">
        <f t="shared" si="146"/>
        <v>3.3806626098715348E-2</v>
      </c>
    </row>
    <row r="727" spans="1:37" ht="24.9" customHeight="1" thickTop="1" thickBot="1" x14ac:dyDescent="0.3">
      <c r="A727" s="284" t="s">
        <v>635</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1</v>
      </c>
      <c r="AE727" s="87">
        <f t="shared" si="140"/>
        <v>3.3806626098715348E-2</v>
      </c>
      <c r="AF727">
        <f t="shared" si="141"/>
        <v>0.5</v>
      </c>
      <c r="AG727" s="85">
        <f t="shared" si="142"/>
        <v>1</v>
      </c>
      <c r="AH727" s="88">
        <f t="shared" si="143"/>
        <v>0.5</v>
      </c>
      <c r="AI727" s="89">
        <f t="shared" si="144"/>
        <v>3.4482758620689655E-2</v>
      </c>
      <c r="AJ727" s="89">
        <f t="shared" si="145"/>
        <v>1.7241379310344827E-2</v>
      </c>
      <c r="AK727" s="89">
        <f t="shared" si="146"/>
        <v>3.3806626098715348E-2</v>
      </c>
    </row>
    <row r="728" spans="1:37" ht="24.9" customHeight="1" thickTop="1" thickBot="1" x14ac:dyDescent="0.3">
      <c r="A728" s="284" t="s">
        <v>636</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1</v>
      </c>
      <c r="AE728" s="87">
        <f t="shared" si="140"/>
        <v>3.3806626098715348E-2</v>
      </c>
      <c r="AF728">
        <f t="shared" si="141"/>
        <v>0.5</v>
      </c>
      <c r="AG728" s="85">
        <f t="shared" si="142"/>
        <v>1</v>
      </c>
      <c r="AH728" s="88">
        <f t="shared" si="143"/>
        <v>0.5</v>
      </c>
      <c r="AI728" s="89">
        <f t="shared" si="144"/>
        <v>3.4482758620689655E-2</v>
      </c>
      <c r="AJ728" s="89">
        <f t="shared" si="145"/>
        <v>1.7241379310344827E-2</v>
      </c>
      <c r="AK728" s="89">
        <f t="shared" si="146"/>
        <v>3.3806626098715348E-2</v>
      </c>
    </row>
    <row r="729" spans="1:37" ht="24.9" customHeight="1" thickTop="1" thickBot="1" x14ac:dyDescent="0.3">
      <c r="A729" s="284" t="s">
        <v>637</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1</v>
      </c>
      <c r="AE729" s="87">
        <f t="shared" si="140"/>
        <v>3.3806626098715348E-2</v>
      </c>
      <c r="AF729">
        <f t="shared" si="141"/>
        <v>0.5</v>
      </c>
      <c r="AG729" s="85">
        <f t="shared" si="142"/>
        <v>1</v>
      </c>
      <c r="AH729" s="88">
        <f t="shared" si="143"/>
        <v>0.5</v>
      </c>
      <c r="AI729" s="89">
        <f t="shared" si="144"/>
        <v>3.4482758620689655E-2</v>
      </c>
      <c r="AJ729" s="89">
        <f t="shared" si="145"/>
        <v>1.7241379310344827E-2</v>
      </c>
      <c r="AK729" s="89">
        <f t="shared" si="146"/>
        <v>3.3806626098715348E-2</v>
      </c>
    </row>
    <row r="730" spans="1:37" ht="24.9" customHeight="1" thickTop="1" thickBot="1" x14ac:dyDescent="0.3">
      <c r="A730" s="284" t="s">
        <v>609</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1</v>
      </c>
      <c r="AE730" s="87">
        <f t="shared" si="140"/>
        <v>3.3806626098715348E-2</v>
      </c>
      <c r="AF730">
        <f t="shared" si="141"/>
        <v>0.5</v>
      </c>
      <c r="AG730" s="85">
        <f t="shared" si="142"/>
        <v>1</v>
      </c>
      <c r="AH730" s="88">
        <f t="shared" si="143"/>
        <v>0.5</v>
      </c>
      <c r="AI730" s="89">
        <f t="shared" si="144"/>
        <v>3.4482758620689655E-2</v>
      </c>
      <c r="AJ730" s="89">
        <f t="shared" si="145"/>
        <v>1.7241379310344827E-2</v>
      </c>
      <c r="AK730" s="89">
        <f t="shared" si="146"/>
        <v>3.3806626098715348E-2</v>
      </c>
    </row>
    <row r="731" spans="1:37" ht="24.9" customHeight="1" thickTop="1" thickBot="1" x14ac:dyDescent="0.3">
      <c r="A731" s="284" t="s">
        <v>638</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1</v>
      </c>
      <c r="AE731" s="87">
        <f t="shared" si="140"/>
        <v>3.3806626098715348E-2</v>
      </c>
      <c r="AF731">
        <f t="shared" si="141"/>
        <v>0.5</v>
      </c>
      <c r="AG731" s="85">
        <f t="shared" si="142"/>
        <v>1</v>
      </c>
      <c r="AH731" s="88">
        <f t="shared" si="143"/>
        <v>0.5</v>
      </c>
      <c r="AI731" s="89">
        <f t="shared" si="144"/>
        <v>3.4482758620689655E-2</v>
      </c>
      <c r="AJ731" s="89">
        <f t="shared" si="145"/>
        <v>1.7241379310344827E-2</v>
      </c>
      <c r="AK731" s="89">
        <f t="shared" si="146"/>
        <v>3.3806626098715348E-2</v>
      </c>
    </row>
    <row r="732" spans="1:37" ht="24.9" customHeight="1" thickTop="1" thickBot="1" x14ac:dyDescent="0.3">
      <c r="A732" s="284" t="s">
        <v>639</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1</v>
      </c>
      <c r="AE732" s="87">
        <f t="shared" si="140"/>
        <v>3.3806626098715348E-2</v>
      </c>
      <c r="AF732">
        <f t="shared" si="141"/>
        <v>0.5</v>
      </c>
      <c r="AG732" s="85">
        <f t="shared" si="142"/>
        <v>1</v>
      </c>
      <c r="AH732" s="88">
        <f t="shared" si="143"/>
        <v>0.5</v>
      </c>
      <c r="AI732" s="89">
        <f t="shared" si="144"/>
        <v>3.4482758620689655E-2</v>
      </c>
      <c r="AJ732" s="89">
        <f t="shared" si="145"/>
        <v>1.7241379310344827E-2</v>
      </c>
      <c r="AK732" s="89">
        <f t="shared" si="146"/>
        <v>3.3806626098715348E-2</v>
      </c>
    </row>
    <row r="733" spans="1:37" ht="24.9" customHeight="1" thickTop="1" thickBot="1" x14ac:dyDescent="0.3">
      <c r="A733" s="284" t="s">
        <v>640</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1</v>
      </c>
      <c r="AE733" s="87">
        <f t="shared" si="140"/>
        <v>3.3806626098715348E-2</v>
      </c>
      <c r="AF733">
        <f t="shared" si="141"/>
        <v>0.5</v>
      </c>
      <c r="AG733" s="85">
        <f t="shared" si="142"/>
        <v>1</v>
      </c>
      <c r="AH733" s="88">
        <f t="shared" si="143"/>
        <v>0.5</v>
      </c>
      <c r="AI733" s="89">
        <f t="shared" si="144"/>
        <v>3.4482758620689655E-2</v>
      </c>
      <c r="AJ733" s="89">
        <f t="shared" si="145"/>
        <v>1.7241379310344827E-2</v>
      </c>
      <c r="AK733" s="89">
        <f t="shared" si="146"/>
        <v>3.3806626098715348E-2</v>
      </c>
    </row>
    <row r="734" spans="1:37" ht="24.9" customHeight="1" thickTop="1" thickBot="1" x14ac:dyDescent="0.3">
      <c r="A734" s="284" t="s">
        <v>641</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1</v>
      </c>
      <c r="AE734" s="87">
        <f t="shared" si="140"/>
        <v>3.3806626098715348E-2</v>
      </c>
      <c r="AF734">
        <f t="shared" si="141"/>
        <v>0.5</v>
      </c>
      <c r="AG734" s="85">
        <f t="shared" si="142"/>
        <v>1</v>
      </c>
      <c r="AH734" s="88">
        <f t="shared" si="143"/>
        <v>0.5</v>
      </c>
      <c r="AI734" s="89">
        <f t="shared" si="144"/>
        <v>3.4482758620689655E-2</v>
      </c>
      <c r="AJ734" s="89">
        <f t="shared" si="145"/>
        <v>1.7241379310344827E-2</v>
      </c>
      <c r="AK734" s="89">
        <f t="shared" si="146"/>
        <v>3.3806626098715348E-2</v>
      </c>
    </row>
    <row r="735" spans="1:37" ht="24.9" customHeight="1" thickTop="1" thickBot="1" x14ac:dyDescent="0.3">
      <c r="A735" s="284" t="s">
        <v>642</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1</v>
      </c>
      <c r="AE735" s="87">
        <f t="shared" si="140"/>
        <v>3.3806626098715348E-2</v>
      </c>
      <c r="AF735">
        <f t="shared" si="141"/>
        <v>0.5</v>
      </c>
      <c r="AG735" s="85">
        <f t="shared" si="142"/>
        <v>1</v>
      </c>
      <c r="AH735" s="88">
        <f t="shared" si="143"/>
        <v>0.5</v>
      </c>
      <c r="AI735" s="89">
        <f t="shared" si="144"/>
        <v>3.4482758620689655E-2</v>
      </c>
      <c r="AJ735" s="89">
        <f t="shared" si="145"/>
        <v>1.7241379310344827E-2</v>
      </c>
      <c r="AK735" s="89">
        <f t="shared" si="146"/>
        <v>3.3806626098715348E-2</v>
      </c>
    </row>
    <row r="736" spans="1:37" ht="24.9" customHeight="1" thickTop="1" x14ac:dyDescent="0.25">
      <c r="A736" s="281" t="s">
        <v>1790</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0.9803921568627445</v>
      </c>
      <c r="AF736" s="58"/>
      <c r="AG736" s="90">
        <f>SUM(AG707:AG735)</f>
        <v>29</v>
      </c>
      <c r="AH736" s="91"/>
      <c r="AI736" s="92"/>
      <c r="AJ736" s="92"/>
      <c r="AK736" s="92"/>
    </row>
    <row r="737" spans="1:37" ht="24.9" customHeight="1" x14ac:dyDescent="0.25">
      <c r="A737" s="279" t="s">
        <v>1791</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49.999999999999972</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203</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194</v>
      </c>
      <c r="AE739" s="103" t="s">
        <v>9</v>
      </c>
      <c r="AF739" s="85" t="s">
        <v>1706</v>
      </c>
      <c r="AG739" s="85" t="s">
        <v>1707</v>
      </c>
      <c r="AH739" s="85" t="s">
        <v>1708</v>
      </c>
      <c r="AI739" s="86" t="s">
        <v>1709</v>
      </c>
      <c r="AJ739" s="85"/>
      <c r="AK739" s="86" t="s">
        <v>1710</v>
      </c>
    </row>
    <row r="740" spans="1:37" ht="24.9" customHeight="1" thickTop="1" thickBot="1" x14ac:dyDescent="0.3">
      <c r="A740" s="265" t="s">
        <v>643</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121'!Q710</f>
        <v>1</v>
      </c>
      <c r="AE740" s="87">
        <f>IF(AG740=1,AK740,AG740)</f>
        <v>0.19607843137254902</v>
      </c>
      <c r="AF740">
        <f>AD740/2</f>
        <v>0.5</v>
      </c>
      <c r="AG740" s="85">
        <f>IF(AND(AF740&gt;=0,AF740&lt;=1),1,"No aplica")</f>
        <v>1</v>
      </c>
      <c r="AH740" s="88">
        <f>AD740/(AG740*2)</f>
        <v>0.5</v>
      </c>
      <c r="AI740" s="89">
        <f>IF(AG740=1,AG740/$AG$745,"No aplica")</f>
        <v>0.2</v>
      </c>
      <c r="AJ740" s="89">
        <f>AF740*AI740</f>
        <v>0.1</v>
      </c>
      <c r="AK740" s="89">
        <f>AJ740*$AE$23</f>
        <v>0.19607843137254902</v>
      </c>
    </row>
    <row r="741" spans="1:37" ht="24.9" customHeight="1" thickTop="1" thickBot="1" x14ac:dyDescent="0.3">
      <c r="A741" s="265" t="s">
        <v>644</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121'!Q711</f>
        <v>1</v>
      </c>
      <c r="AE741" s="87">
        <f>IF(AG741=1,AK741,AG741)</f>
        <v>0.19607843137254902</v>
      </c>
      <c r="AF741">
        <f>AD741/2</f>
        <v>0.5</v>
      </c>
      <c r="AG741" s="85">
        <f>IF(AND(AF741&gt;=0,AF741&lt;=1),1,"No aplica")</f>
        <v>1</v>
      </c>
      <c r="AH741" s="88">
        <f>AD741/(AG741*2)</f>
        <v>0.5</v>
      </c>
      <c r="AI741" s="89">
        <f>IF(AG741=1,AG741/$AG$745,"No aplica")</f>
        <v>0.2</v>
      </c>
      <c r="AJ741" s="89">
        <f>AF741*AI741</f>
        <v>0.1</v>
      </c>
      <c r="AK741" s="89">
        <f>AJ741*$AE$23</f>
        <v>0.19607843137254902</v>
      </c>
    </row>
    <row r="742" spans="1:37" ht="24.9" customHeight="1" thickTop="1" thickBot="1" x14ac:dyDescent="0.3">
      <c r="A742" s="265" t="s">
        <v>645</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121'!Q712</f>
        <v>1</v>
      </c>
      <c r="AE742" s="87">
        <f>IF(AG742=1,AK742,AG742)</f>
        <v>0.19607843137254902</v>
      </c>
      <c r="AF742">
        <f>AD742/2</f>
        <v>0.5</v>
      </c>
      <c r="AG742" s="85">
        <f>IF(AND(AF742&gt;=0,AF742&lt;=1),1,"No aplica")</f>
        <v>1</v>
      </c>
      <c r="AH742" s="88">
        <f>AD742/(AG742*2)</f>
        <v>0.5</v>
      </c>
      <c r="AI742" s="89">
        <f>IF(AG742=1,AG742/$AG$745,"No aplica")</f>
        <v>0.2</v>
      </c>
      <c r="AJ742" s="89">
        <f>AF742*AI742</f>
        <v>0.1</v>
      </c>
      <c r="AK742" s="89">
        <f>AJ742*$AE$23</f>
        <v>0.19607843137254902</v>
      </c>
    </row>
    <row r="743" spans="1:37" ht="24.9" customHeight="1" thickTop="1" thickBot="1" x14ac:dyDescent="0.3">
      <c r="A743" s="265" t="s">
        <v>646</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121'!Q713</f>
        <v>1</v>
      </c>
      <c r="AE743" s="87">
        <f>IF(AG743=1,AK743,AG743)</f>
        <v>0.19607843137254902</v>
      </c>
      <c r="AF743">
        <f>AD743/2</f>
        <v>0.5</v>
      </c>
      <c r="AG743" s="85">
        <f>IF(AND(AF743&gt;=0,AF743&lt;=1),1,"No aplica")</f>
        <v>1</v>
      </c>
      <c r="AH743" s="88">
        <f>AD743/(AG743*2)</f>
        <v>0.5</v>
      </c>
      <c r="AI743" s="89">
        <f>IF(AG743=1,AG743/$AG$745,"No aplica")</f>
        <v>0.2</v>
      </c>
      <c r="AJ743" s="89">
        <f>AF743*AI743</f>
        <v>0.1</v>
      </c>
      <c r="AK743" s="89">
        <f>AJ743*$AE$23</f>
        <v>0.19607843137254902</v>
      </c>
    </row>
    <row r="744" spans="1:37" ht="24.9" customHeight="1" thickTop="1" thickBot="1" x14ac:dyDescent="0.3">
      <c r="A744" s="265" t="s">
        <v>647</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121'!Q714</f>
        <v>1</v>
      </c>
      <c r="AE744" s="87">
        <f>IF(AG744=1,AK744,AG744)</f>
        <v>0.19607843137254902</v>
      </c>
      <c r="AF744">
        <f>AD744/2</f>
        <v>0.5</v>
      </c>
      <c r="AG744" s="85">
        <f>IF(AND(AF744&gt;=0,AF744&lt;=1),1,"No aplica")</f>
        <v>1</v>
      </c>
      <c r="AH744" s="88">
        <f>AD744/(AG744*2)</f>
        <v>0.5</v>
      </c>
      <c r="AI744" s="89">
        <f>IF(AG744=1,AG744/$AG$745,"No aplica")</f>
        <v>0.2</v>
      </c>
      <c r="AJ744" s="89">
        <f>AF744*AI744</f>
        <v>0.1</v>
      </c>
      <c r="AK744" s="89">
        <f>AJ744*$AE$23</f>
        <v>0.19607843137254902</v>
      </c>
    </row>
    <row r="745" spans="1:37" ht="24.9" customHeight="1" thickTop="1" x14ac:dyDescent="0.25">
      <c r="A745" s="281" t="s">
        <v>1792</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0.98039215686274506</v>
      </c>
      <c r="AF745" s="58"/>
      <c r="AG745" s="90">
        <f>SUM(AG740:AG744)</f>
        <v>5</v>
      </c>
      <c r="AH745" s="91"/>
      <c r="AI745" s="92"/>
      <c r="AJ745" s="92"/>
      <c r="AK745" s="92"/>
    </row>
    <row r="746" spans="1:37" ht="24.9" customHeight="1" x14ac:dyDescent="0.25">
      <c r="A746" s="279" t="s">
        <v>1793</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50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194</v>
      </c>
      <c r="AE752" s="221" t="s">
        <v>9</v>
      </c>
      <c r="AF752" s="85" t="s">
        <v>1706</v>
      </c>
      <c r="AG752" s="85" t="s">
        <v>1707</v>
      </c>
      <c r="AH752" s="85" t="s">
        <v>1708</v>
      </c>
      <c r="AI752" s="86" t="s">
        <v>1709</v>
      </c>
      <c r="AJ752" s="85"/>
      <c r="AK752" s="86" t="s">
        <v>1710</v>
      </c>
    </row>
    <row r="753" spans="1:37" ht="24.9" customHeight="1" thickTop="1" thickBot="1" x14ac:dyDescent="0.3">
      <c r="A753" s="265" t="s">
        <v>196</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121'!Q723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65" t="s">
        <v>197</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121'!Q724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65" t="s">
        <v>650</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121'!Q725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65" t="s">
        <v>651</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121'!Q726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65" t="s">
        <v>652</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121'!Q727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65" t="s">
        <v>653</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121'!Q728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65" t="s">
        <v>654</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121'!Q729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65" t="s">
        <v>655</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121'!Q730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65" t="s">
        <v>656</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121'!Q731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65" t="s">
        <v>657</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121'!Q732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65" t="s">
        <v>658</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121'!Q733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65" t="s">
        <v>659</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121'!Q734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65" t="s">
        <v>660</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121'!Q735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65" t="s">
        <v>661</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121'!Q736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65" t="s">
        <v>662</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121'!Q737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65" t="s">
        <v>663</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121'!Q738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65" t="s">
        <v>664</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121'!Q739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65" t="s">
        <v>665</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121'!Q740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65" t="s">
        <v>666</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121'!Q741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65" t="s">
        <v>667</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121'!Q742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65" t="s">
        <v>668</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121'!Q743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65" t="s">
        <v>669</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121'!Q744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65" t="s">
        <v>670</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121'!Q745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65" t="s">
        <v>671</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121'!Q746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65" t="s">
        <v>672</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121'!Q747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65" t="s">
        <v>673</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121'!Q748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65" t="s">
        <v>674</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121'!Q749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65" t="s">
        <v>675</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121'!Q750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65" t="s">
        <v>676</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121'!Q751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65" t="s">
        <v>677</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121'!Q752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65" t="s">
        <v>678</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121'!Q753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65" t="s">
        <v>679</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121'!Q754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65" t="s">
        <v>680</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121'!Q755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65" t="s">
        <v>681</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121'!Q756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65" t="s">
        <v>682</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121'!Q757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65" t="s">
        <v>683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121'!Q758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65" t="s">
        <v>684</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121'!Q759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65" t="s">
        <v>685</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121'!Q760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65" t="s">
        <v>686</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121'!Q761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65" t="s">
        <v>687</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121'!Q762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65" t="s">
        <v>688</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121'!Q763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65" t="s">
        <v>689</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121'!Q764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65" t="s">
        <v>690</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121'!Q765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65" t="s">
        <v>691</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121'!Q766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65" t="s">
        <v>692</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121'!Q767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65" t="s">
        <v>693</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121'!Q768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65" t="s">
        <v>694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121'!Q769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65" t="s">
        <v>695</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121'!Q770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65" t="s">
        <v>696</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121'!Q771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65" t="s">
        <v>697</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121'!Q772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65" t="s">
        <v>698</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121'!Q773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65" t="s">
        <v>699</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121'!Q774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65" t="s">
        <v>700</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121'!Q775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65" t="s">
        <v>701</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121'!Q776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65" t="s">
        <v>702</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121'!Q777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65" t="s">
        <v>703</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121'!Q778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1" t="s">
        <v>1794</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1.9607843137254926</v>
      </c>
      <c r="AF809" s="58"/>
      <c r="AG809" s="90">
        <f>SUM(AG753:AG808)</f>
        <v>56</v>
      </c>
      <c r="AH809" s="91"/>
      <c r="AI809" s="92"/>
      <c r="AJ809" s="92"/>
      <c r="AK809" s="92"/>
    </row>
    <row r="810" spans="1:37" ht="24.9" customHeight="1" x14ac:dyDescent="0.25">
      <c r="A810" s="279" t="s">
        <v>1795</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203</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194</v>
      </c>
      <c r="AE812" s="103" t="s">
        <v>9</v>
      </c>
      <c r="AF812" s="85" t="s">
        <v>1706</v>
      </c>
      <c r="AG812" s="85" t="s">
        <v>1707</v>
      </c>
      <c r="AH812" s="85" t="s">
        <v>1708</v>
      </c>
      <c r="AI812" s="86" t="s">
        <v>1709</v>
      </c>
      <c r="AJ812" s="85"/>
      <c r="AK812" s="86" t="s">
        <v>1710</v>
      </c>
    </row>
    <row r="813" spans="1:37" ht="24.9" customHeight="1" thickTop="1" thickBot="1" x14ac:dyDescent="0.3">
      <c r="A813" s="265" t="s">
        <v>704</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121'!Q781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65" t="s">
        <v>705</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121'!Q782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65" t="s">
        <v>706</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121'!Q783</f>
        <v>1</v>
      </c>
      <c r="AE815" s="87">
        <f>IF(AG815=1,AK815,AG815)</f>
        <v>0.19607843137254902</v>
      </c>
      <c r="AF815">
        <f>AD815/2</f>
        <v>0.5</v>
      </c>
      <c r="AG815" s="85">
        <f>IF(AND(AF815&gt;=0,AF815&lt;=1),1,"No aplica")</f>
        <v>1</v>
      </c>
      <c r="AH815" s="88">
        <f>AD815/(AG815*2)</f>
        <v>0.5</v>
      </c>
      <c r="AI815" s="89">
        <f>IF(AG815=1,AG815/$AG$818,"No aplica")</f>
        <v>0.2</v>
      </c>
      <c r="AJ815" s="89">
        <f>AF815*AI815</f>
        <v>0.1</v>
      </c>
      <c r="AK815" s="89">
        <f>AJ815*$AE$23</f>
        <v>0.19607843137254902</v>
      </c>
    </row>
    <row r="816" spans="1:37" ht="24.9" customHeight="1" thickTop="1" thickBot="1" x14ac:dyDescent="0.3">
      <c r="A816" s="265" t="s">
        <v>708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121'!Q784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65" t="s">
        <v>709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121'!Q785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1" t="s">
        <v>1796</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1.7647058823529411</v>
      </c>
      <c r="AF818" s="58"/>
      <c r="AG818" s="90">
        <f>SUM(AG813:AG817)</f>
        <v>5</v>
      </c>
      <c r="AH818" s="91"/>
      <c r="AI818" s="92"/>
      <c r="AJ818" s="92"/>
      <c r="AK818" s="92"/>
    </row>
    <row r="819" spans="1:37" ht="24.9" customHeight="1" x14ac:dyDescent="0.25">
      <c r="A819" s="279" t="s">
        <v>1797</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90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710</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194</v>
      </c>
      <c r="AE825" s="221" t="s">
        <v>9</v>
      </c>
      <c r="AF825" s="85" t="s">
        <v>1706</v>
      </c>
      <c r="AG825" s="85" t="s">
        <v>1707</v>
      </c>
      <c r="AH825" s="85" t="s">
        <v>1708</v>
      </c>
      <c r="AI825" s="86" t="s">
        <v>1709</v>
      </c>
      <c r="AJ825" s="85"/>
      <c r="AK825" s="86" t="s">
        <v>1710</v>
      </c>
    </row>
    <row r="826" spans="1:37" ht="24.9" customHeight="1" thickTop="1" thickBot="1" x14ac:dyDescent="0.3">
      <c r="A826" s="265" t="s">
        <v>196</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121'!Q794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65" t="s">
        <v>197</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121'!Q795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65" t="s">
        <v>712</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121'!Q796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65" t="s">
        <v>713</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121'!Q797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65" t="s">
        <v>714</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121'!Q798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65" t="s">
        <v>715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121'!Q799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65" t="s">
        <v>716</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121'!Q800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65" t="s">
        <v>717</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121'!Q801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65" t="s">
        <v>718</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121'!Q802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65" t="s">
        <v>719</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121'!Q803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1" t="s">
        <v>1798</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1.9607843137254901</v>
      </c>
      <c r="AF836" s="58"/>
      <c r="AG836" s="90">
        <f>SUM(AG826:AG835)</f>
        <v>10</v>
      </c>
      <c r="AH836" s="91"/>
      <c r="AI836" s="92"/>
      <c r="AJ836" s="92"/>
      <c r="AK836" s="92"/>
    </row>
    <row r="837" spans="1:37" ht="24.9" customHeight="1" x14ac:dyDescent="0.25">
      <c r="A837" s="279" t="s">
        <v>1799</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203</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194</v>
      </c>
      <c r="AE839" s="103" t="s">
        <v>9</v>
      </c>
      <c r="AF839" s="85" t="s">
        <v>1706</v>
      </c>
      <c r="AG839" s="85" t="s">
        <v>1707</v>
      </c>
      <c r="AH839" s="85" t="s">
        <v>1708</v>
      </c>
      <c r="AI839" s="86" t="s">
        <v>1709</v>
      </c>
      <c r="AJ839" s="85"/>
      <c r="AK839" s="86" t="s">
        <v>1710</v>
      </c>
    </row>
    <row r="840" spans="1:37" ht="24.9" customHeight="1" thickTop="1" thickBot="1" x14ac:dyDescent="0.3">
      <c r="A840" s="265" t="s">
        <v>720</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121'!Q806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65" t="s">
        <v>721</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121'!Q807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65" t="s">
        <v>722</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121'!Q808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65" t="s">
        <v>723</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121'!Q809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65" t="s">
        <v>724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121'!Q810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1" t="s">
        <v>1800</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1.9607843137254901</v>
      </c>
      <c r="AF845" s="58"/>
      <c r="AG845" s="90">
        <f>SUM(AG840:AG844)</f>
        <v>5</v>
      </c>
      <c r="AH845" s="91"/>
      <c r="AI845" s="92"/>
      <c r="AJ845" s="92"/>
      <c r="AK845" s="92"/>
    </row>
    <row r="846" spans="1:37" ht="24.9" customHeight="1" x14ac:dyDescent="0.25">
      <c r="A846" s="279" t="s">
        <v>1801</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725</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194</v>
      </c>
      <c r="AE852" s="221" t="s">
        <v>9</v>
      </c>
      <c r="AF852" s="85" t="s">
        <v>1706</v>
      </c>
      <c r="AG852" s="85" t="s">
        <v>1707</v>
      </c>
      <c r="AH852" s="85" t="s">
        <v>1708</v>
      </c>
      <c r="AI852" s="86" t="s">
        <v>1709</v>
      </c>
      <c r="AJ852" s="85"/>
      <c r="AK852" s="86" t="s">
        <v>1710</v>
      </c>
    </row>
    <row r="853" spans="1:37" ht="24.9" customHeight="1" thickTop="1" thickBot="1" x14ac:dyDescent="0.3">
      <c r="A853" s="265" t="s">
        <v>727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121'!Q819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1" t="s">
        <v>1711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1.9607843137254901</v>
      </c>
      <c r="AF854" s="58"/>
      <c r="AG854" s="90">
        <f>SUM(AG853)</f>
        <v>1</v>
      </c>
      <c r="AH854" s="91"/>
      <c r="AI854" s="92"/>
      <c r="AJ854" s="92"/>
      <c r="AK854" s="92"/>
    </row>
    <row r="855" spans="1:37" ht="24.9" customHeight="1" x14ac:dyDescent="0.25">
      <c r="A855" s="279" t="s">
        <v>1712</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194</v>
      </c>
      <c r="AE857" s="103" t="s">
        <v>9</v>
      </c>
      <c r="AF857" s="85" t="s">
        <v>1706</v>
      </c>
      <c r="AG857" s="85" t="s">
        <v>1707</v>
      </c>
      <c r="AH857" s="85" t="s">
        <v>1708</v>
      </c>
      <c r="AI857" s="86" t="s">
        <v>1709</v>
      </c>
      <c r="AJ857" s="85"/>
      <c r="AK857" s="86" t="s">
        <v>1710</v>
      </c>
    </row>
    <row r="858" spans="1:37" ht="24.9" customHeight="1" thickTop="1" thickBot="1" x14ac:dyDescent="0.3">
      <c r="A858" s="265" t="s">
        <v>728</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121'!Q822</f>
        <v>2</v>
      </c>
      <c r="AE858" s="87">
        <f t="shared" ref="AE858:AE864" si="161">IF(AG858=1,AK858,AG858)</f>
        <v>0.28011204481792712</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0.28011204481792712</v>
      </c>
    </row>
    <row r="859" spans="1:37" ht="24.9" customHeight="1" thickTop="1" thickBot="1" x14ac:dyDescent="0.3">
      <c r="A859" s="265" t="s">
        <v>729</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121'!Q823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65" t="s">
        <v>730</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121'!Q824</f>
        <v>2</v>
      </c>
      <c r="AE860" s="87">
        <f t="shared" si="161"/>
        <v>0.28011204481792712</v>
      </c>
      <c r="AF860">
        <f t="shared" si="162"/>
        <v>1</v>
      </c>
      <c r="AG860" s="85">
        <f t="shared" si="163"/>
        <v>1</v>
      </c>
      <c r="AH860" s="88">
        <f t="shared" si="164"/>
        <v>1</v>
      </c>
      <c r="AI860" s="89">
        <f t="shared" si="165"/>
        <v>0.14285714285714285</v>
      </c>
      <c r="AJ860" s="89">
        <f t="shared" si="166"/>
        <v>0.14285714285714285</v>
      </c>
      <c r="AK860" s="89">
        <f t="shared" si="167"/>
        <v>0.28011204481792712</v>
      </c>
    </row>
    <row r="861" spans="1:37" ht="24.9" customHeight="1" thickTop="1" thickBot="1" x14ac:dyDescent="0.3">
      <c r="A861" s="265" t="s">
        <v>731</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121'!Q825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65" t="s">
        <v>732</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121'!Q826</f>
        <v>1</v>
      </c>
      <c r="AE862" s="87">
        <f t="shared" si="161"/>
        <v>0.14005602240896356</v>
      </c>
      <c r="AF862">
        <f t="shared" si="162"/>
        <v>0.5</v>
      </c>
      <c r="AG862" s="85">
        <f t="shared" si="163"/>
        <v>1</v>
      </c>
      <c r="AH862" s="88">
        <f t="shared" si="164"/>
        <v>0.5</v>
      </c>
      <c r="AI862" s="89">
        <f t="shared" si="165"/>
        <v>0.14285714285714285</v>
      </c>
      <c r="AJ862" s="89">
        <f t="shared" si="166"/>
        <v>7.1428571428571425E-2</v>
      </c>
      <c r="AK862" s="89">
        <f t="shared" si="167"/>
        <v>0.14005602240896356</v>
      </c>
    </row>
    <row r="863" spans="1:37" ht="24.9" customHeight="1" thickTop="1" thickBot="1" x14ac:dyDescent="0.3">
      <c r="A863" s="265" t="s">
        <v>734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121'!Q827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65" t="s">
        <v>735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121'!Q828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1" t="s">
        <v>1802</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1.8207282913165261</v>
      </c>
      <c r="AF865" s="58"/>
      <c r="AG865" s="90">
        <f>SUM(AG858:AG864)</f>
        <v>7</v>
      </c>
      <c r="AH865" s="91"/>
      <c r="AI865" s="92"/>
      <c r="AJ865" s="92"/>
      <c r="AK865" s="92"/>
    </row>
    <row r="866" spans="1:37" ht="24.9" customHeight="1" x14ac:dyDescent="0.25">
      <c r="A866" s="279" t="s">
        <v>1803</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92.857142857142833</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736</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194</v>
      </c>
      <c r="AE872" s="221" t="s">
        <v>9</v>
      </c>
      <c r="AF872" s="85" t="s">
        <v>1706</v>
      </c>
      <c r="AG872" s="85" t="s">
        <v>1707</v>
      </c>
      <c r="AH872" s="85" t="s">
        <v>1708</v>
      </c>
      <c r="AI872" s="86" t="s">
        <v>1709</v>
      </c>
      <c r="AJ872" s="85"/>
      <c r="AK872" s="86" t="s">
        <v>1710</v>
      </c>
    </row>
    <row r="873" spans="1:37" ht="24.9" customHeight="1" thickTop="1" thickBot="1" x14ac:dyDescent="0.3">
      <c r="A873" s="265" t="s">
        <v>196</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121'!Q837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65" t="s">
        <v>197</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121'!Q838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65" t="s">
        <v>738</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121'!Q839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65" t="s">
        <v>739</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121'!Q840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65" t="s">
        <v>740</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121'!Q841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65" t="s">
        <v>741</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121'!Q842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65" t="s">
        <v>742</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121'!Q843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65" t="s">
        <v>743</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121'!Q844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65" t="s">
        <v>744</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121'!Q845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65" t="s">
        <v>745</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121'!Q846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65" t="s">
        <v>746</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121'!Q847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65" t="s">
        <v>747</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121'!Q848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65" t="s">
        <v>748</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121'!Q849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65" t="s">
        <v>749</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121'!Q850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65" t="s">
        <v>750</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121'!Q851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65" t="s">
        <v>751</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121'!Q852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65" t="s">
        <v>752</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121'!Q853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65" t="s">
        <v>753</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121'!Q854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65" t="s">
        <v>754</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121'!Q855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65" t="s">
        <v>755</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121'!Q856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65" t="s">
        <v>756</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121'!Q857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65" t="s">
        <v>757</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121'!Q858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65" t="s">
        <v>758</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121'!Q859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65" t="s">
        <v>759</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121'!Q860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65" t="s">
        <v>760</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121'!Q861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65" t="s">
        <v>761</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121'!Q862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1" t="s">
        <v>1804</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1.9607843137254894</v>
      </c>
      <c r="AF899" s="58"/>
      <c r="AG899" s="90">
        <f>SUM(AG873:AG898)</f>
        <v>26</v>
      </c>
      <c r="AH899" s="91"/>
      <c r="AI899" s="92"/>
      <c r="AJ899" s="92"/>
      <c r="AK899" s="92"/>
    </row>
    <row r="900" spans="1:37" ht="24.9" customHeight="1" x14ac:dyDescent="0.25">
      <c r="A900" s="279" t="s">
        <v>1805</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203</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194</v>
      </c>
      <c r="AE902" s="103" t="s">
        <v>9</v>
      </c>
      <c r="AF902" s="85" t="s">
        <v>1706</v>
      </c>
      <c r="AG902" s="85" t="s">
        <v>1707</v>
      </c>
      <c r="AH902" s="85" t="s">
        <v>1708</v>
      </c>
      <c r="AI902" s="86" t="s">
        <v>1709</v>
      </c>
      <c r="AJ902" s="85"/>
      <c r="AK902" s="86" t="s">
        <v>1710</v>
      </c>
    </row>
    <row r="903" spans="1:37" ht="24.9" customHeight="1" thickTop="1" thickBot="1" x14ac:dyDescent="0.3">
      <c r="A903" s="265" t="s">
        <v>762</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121'!Q865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65" t="s">
        <v>763</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121'!Q866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65" t="s">
        <v>764</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121'!Q867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65" t="s">
        <v>765</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121'!Q868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65" t="s">
        <v>766</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121'!Q869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1" t="s">
        <v>1806</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1.9607843137254901</v>
      </c>
      <c r="AF908" s="58"/>
      <c r="AG908" s="90">
        <f>SUM(AG903:AG907)</f>
        <v>5</v>
      </c>
      <c r="AH908" s="91"/>
      <c r="AI908" s="92"/>
      <c r="AJ908" s="92"/>
      <c r="AK908" s="92"/>
    </row>
    <row r="909" spans="1:37" ht="24.9" customHeight="1" x14ac:dyDescent="0.25">
      <c r="A909" s="279" t="s">
        <v>1807</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767</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194</v>
      </c>
      <c r="AE915" s="221" t="s">
        <v>9</v>
      </c>
      <c r="AF915" s="85" t="s">
        <v>1706</v>
      </c>
      <c r="AG915" s="85" t="s">
        <v>1707</v>
      </c>
      <c r="AH915" s="85" t="s">
        <v>1708</v>
      </c>
      <c r="AI915" s="86" t="s">
        <v>1709</v>
      </c>
      <c r="AJ915" s="85"/>
      <c r="AK915" s="86" t="s">
        <v>1710</v>
      </c>
    </row>
    <row r="916" spans="1:37" ht="24.9" customHeight="1" thickTop="1" thickBot="1" x14ac:dyDescent="0.3">
      <c r="A916" s="265" t="s">
        <v>196</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121'!Q878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65" t="s">
        <v>197</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121'!Q879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65" t="s">
        <v>769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121'!Q880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65" t="s">
        <v>770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121'!Q881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65" t="s">
        <v>771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121'!Q882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65" t="s">
        <v>772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121'!Q883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65" t="s">
        <v>716</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121'!Q884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65" t="s">
        <v>773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121'!Q885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65" t="s">
        <v>774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121'!Q886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65" t="s">
        <v>775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121'!Q887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65" t="s">
        <v>776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121'!Q888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65" t="s">
        <v>777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121'!Q889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65" t="s">
        <v>778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121'!Q890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65" t="s">
        <v>779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121'!Q891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65" t="s">
        <v>780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121'!Q892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65" t="s">
        <v>781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121'!Q893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65" t="s">
        <v>782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121'!Q894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65" t="s">
        <v>783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121'!Q895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65" t="s">
        <v>784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121'!Q896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65" t="s">
        <v>785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121'!Q897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65" t="s">
        <v>786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121'!Q898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65" t="s">
        <v>787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121'!Q899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65" t="s">
        <v>788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121'!Q900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65" t="s">
        <v>789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121'!Q901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65" t="s">
        <v>790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121'!Q902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65" t="s">
        <v>791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121'!Q903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65" t="s">
        <v>792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121'!Q904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65" t="s">
        <v>793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121'!Q905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65" t="s">
        <v>794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121'!Q906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65" t="s">
        <v>795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121'!Q907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65" t="s">
        <v>796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121'!Q908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65" t="s">
        <v>797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121'!Q909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65" t="s">
        <v>798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121'!Q910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65" t="s">
        <v>799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121'!Q911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65" t="s">
        <v>800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121'!Q912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65" t="s">
        <v>801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121'!Q913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65" t="s">
        <v>802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121'!Q914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65" t="s">
        <v>803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121'!Q915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65" t="s">
        <v>804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121'!Q916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65" t="s">
        <v>805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121'!Q917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65" t="s">
        <v>806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121'!Q918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65" t="s">
        <v>807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121'!Q919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65" t="s">
        <v>808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121'!Q920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65" t="s">
        <v>809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121'!Q921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65" t="s">
        <v>810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121'!Q922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65" t="s">
        <v>811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121'!Q923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65" t="s">
        <v>812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121'!Q924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65" t="s">
        <v>813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121'!Q925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65" t="s">
        <v>814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121'!Q926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65" t="s">
        <v>815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121'!Q927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65" t="s">
        <v>816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121'!Q928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65" t="s">
        <v>817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121'!Q929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65" t="s">
        <v>818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121'!Q930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65" t="s">
        <v>819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121'!Q931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65" t="s">
        <v>820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121'!Q932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65" t="s">
        <v>821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121'!Q933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65" t="s">
        <v>822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121'!Q934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65" t="s">
        <v>823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121'!Q935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65" t="s">
        <v>824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121'!Q936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65" t="s">
        <v>825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121'!Q937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65" t="s">
        <v>826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121'!Q938</f>
        <v>2</v>
      </c>
      <c r="AE976" s="87">
        <f t="shared" si="175"/>
        <v>3.2144005143040826E-2</v>
      </c>
      <c r="AF976">
        <f t="shared" si="176"/>
        <v>1</v>
      </c>
      <c r="AG976" s="85">
        <f t="shared" si="177"/>
        <v>1</v>
      </c>
      <c r="AH976" s="88">
        <f t="shared" si="178"/>
        <v>1</v>
      </c>
      <c r="AI976" s="89">
        <f t="shared" si="179"/>
        <v>1.6393442622950821E-2</v>
      </c>
      <c r="AJ976" s="89">
        <f t="shared" si="180"/>
        <v>1.6393442622950821E-2</v>
      </c>
      <c r="AK976" s="89">
        <f t="shared" si="181"/>
        <v>3.2144005143040826E-2</v>
      </c>
    </row>
    <row r="977" spans="1:37" ht="24.9" customHeight="1" thickTop="1" x14ac:dyDescent="0.25">
      <c r="A977" s="281" t="s">
        <v>1808</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1.9607843137254906</v>
      </c>
      <c r="AF977" s="58"/>
      <c r="AG977" s="90">
        <f>SUM(AG916:AG976)</f>
        <v>61</v>
      </c>
      <c r="AH977" s="91"/>
      <c r="AI977" s="92"/>
      <c r="AJ977" s="92"/>
      <c r="AK977" s="92"/>
    </row>
    <row r="978" spans="1:37" ht="24.9" customHeight="1" x14ac:dyDescent="0.25">
      <c r="A978" s="279" t="s">
        <v>1809</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203</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194</v>
      </c>
      <c r="AE980" s="103" t="s">
        <v>9</v>
      </c>
      <c r="AF980" s="85" t="s">
        <v>1706</v>
      </c>
      <c r="AG980" s="85" t="s">
        <v>1707</v>
      </c>
      <c r="AH980" s="85" t="s">
        <v>1708</v>
      </c>
      <c r="AI980" s="86" t="s">
        <v>1709</v>
      </c>
      <c r="AJ980" s="85"/>
      <c r="AK980" s="86" t="s">
        <v>1710</v>
      </c>
    </row>
    <row r="981" spans="1:37" ht="24.9" customHeight="1" thickTop="1" thickBot="1" x14ac:dyDescent="0.3">
      <c r="A981" s="265" t="s">
        <v>827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121'!Q941</f>
        <v>1</v>
      </c>
      <c r="AE981" s="87">
        <f>IF(AG981=1,AK981,AG981)</f>
        <v>0.19607843137254902</v>
      </c>
      <c r="AF981">
        <f>AD981/2</f>
        <v>0.5</v>
      </c>
      <c r="AG981" s="85">
        <f>IF(AND(AF981&gt;=0,AF981&lt;=1),1,"No aplica")</f>
        <v>1</v>
      </c>
      <c r="AH981" s="88">
        <f>AD981/(AG981*2)</f>
        <v>0.5</v>
      </c>
      <c r="AI981" s="89">
        <f>IF(AG981=1,AG981/$AG$986,"No aplica")</f>
        <v>0.2</v>
      </c>
      <c r="AJ981" s="89">
        <f>AF981*AI981</f>
        <v>0.1</v>
      </c>
      <c r="AK981" s="89">
        <f>AJ981*$AE$23</f>
        <v>0.19607843137254902</v>
      </c>
    </row>
    <row r="982" spans="1:37" ht="24.9" customHeight="1" thickTop="1" thickBot="1" x14ac:dyDescent="0.3">
      <c r="A982" s="265" t="s">
        <v>829</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121'!Q942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65" t="s">
        <v>830</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121'!Q943</f>
        <v>1</v>
      </c>
      <c r="AE983" s="87">
        <f>IF(AG983=1,AK983,AG983)</f>
        <v>0.19607843137254902</v>
      </c>
      <c r="AF983">
        <f>AD983/2</f>
        <v>0.5</v>
      </c>
      <c r="AG983" s="85">
        <f>IF(AND(AF983&gt;=0,AF983&lt;=1),1,"No aplica")</f>
        <v>1</v>
      </c>
      <c r="AH983" s="88">
        <f>AD983/(AG983*2)</f>
        <v>0.5</v>
      </c>
      <c r="AI983" s="89">
        <f>IF(AG983=1,AG983/$AG$986,"No aplica")</f>
        <v>0.2</v>
      </c>
      <c r="AJ983" s="89">
        <f>AF983*AI983</f>
        <v>0.1</v>
      </c>
      <c r="AK983" s="89">
        <f>AJ983*$AE$23</f>
        <v>0.19607843137254902</v>
      </c>
    </row>
    <row r="984" spans="1:37" ht="24.9" customHeight="1" thickTop="1" thickBot="1" x14ac:dyDescent="0.3">
      <c r="A984" s="265" t="s">
        <v>831</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121'!Q944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65" t="s">
        <v>832</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121'!Q945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1" t="s">
        <v>1810</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1.5686274509803921</v>
      </c>
      <c r="AF986" s="58"/>
      <c r="AG986" s="90">
        <f>SUM(AG981:AG985)</f>
        <v>5</v>
      </c>
      <c r="AH986" s="91"/>
      <c r="AI986" s="92"/>
      <c r="AJ986" s="92"/>
      <c r="AK986" s="92"/>
    </row>
    <row r="987" spans="1:37" ht="24.9" customHeight="1" x14ac:dyDescent="0.25">
      <c r="A987" s="279" t="s">
        <v>1811</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80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833</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194</v>
      </c>
      <c r="AE993" s="221" t="s">
        <v>9</v>
      </c>
      <c r="AF993" s="85" t="s">
        <v>1706</v>
      </c>
      <c r="AG993" s="85" t="s">
        <v>1707</v>
      </c>
      <c r="AH993" s="85" t="s">
        <v>1708</v>
      </c>
      <c r="AI993" s="86" t="s">
        <v>1709</v>
      </c>
      <c r="AJ993" s="85"/>
      <c r="AK993" s="86" t="s">
        <v>1710</v>
      </c>
    </row>
    <row r="994" spans="1:37" ht="24.9" customHeight="1" thickTop="1" thickBot="1" x14ac:dyDescent="0.3">
      <c r="A994" s="265" t="s">
        <v>196</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121'!Q954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65" t="s">
        <v>197</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121'!Q955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65" t="s">
        <v>835</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121'!Q956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65" t="s">
        <v>836</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121'!Q957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65" t="s">
        <v>837</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121'!Q958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65" t="s">
        <v>838</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121'!Q959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65" t="s">
        <v>839</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121'!Q960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65" t="s">
        <v>840</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121'!Q961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65" t="s">
        <v>841</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121'!Q962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65" t="s">
        <v>842</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121'!Q963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65" t="s">
        <v>843</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121'!Q964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65" t="s">
        <v>844</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121'!Q965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65" t="s">
        <v>845</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121'!Q966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65" t="s">
        <v>846</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121'!Q967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65" t="s">
        <v>847</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121'!Q968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65" t="s">
        <v>848</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121'!Q969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65" t="s">
        <v>849</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121'!Q970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65" t="s">
        <v>850</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121'!Q971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65" t="s">
        <v>851</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121'!Q972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65" t="s">
        <v>852</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121'!Q973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65" t="s">
        <v>853</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121'!Q974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65" t="s">
        <v>854</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121'!Q975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65" t="s">
        <v>855</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121'!Q976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65" t="s">
        <v>856</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121'!Q977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1" t="s">
        <v>1812</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1.960784313725489</v>
      </c>
      <c r="AF1018" s="58"/>
      <c r="AG1018" s="90">
        <f>SUM(AG994:AG1017)</f>
        <v>24</v>
      </c>
      <c r="AH1018" s="91"/>
      <c r="AI1018" s="92"/>
      <c r="AJ1018" s="92"/>
      <c r="AK1018" s="92"/>
    </row>
    <row r="1019" spans="1:37" ht="24.9" customHeight="1" x14ac:dyDescent="0.25">
      <c r="A1019" s="279" t="s">
        <v>1813</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203</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194</v>
      </c>
      <c r="AE1021" s="103" t="s">
        <v>9</v>
      </c>
      <c r="AF1021" s="85" t="s">
        <v>1706</v>
      </c>
      <c r="AG1021" s="85" t="s">
        <v>1707</v>
      </c>
      <c r="AH1021" s="85" t="s">
        <v>1708</v>
      </c>
      <c r="AI1021" s="86" t="s">
        <v>1709</v>
      </c>
      <c r="AJ1021" s="85"/>
      <c r="AK1021" s="86" t="s">
        <v>1710</v>
      </c>
    </row>
    <row r="1022" spans="1:37" ht="24.9" customHeight="1" thickTop="1" thickBot="1" x14ac:dyDescent="0.3">
      <c r="A1022" s="265" t="s">
        <v>857</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121'!Q980</f>
        <v>1</v>
      </c>
      <c r="AE1022" s="87">
        <f>IF(AG1022=1,AK1022,AG1022)</f>
        <v>0.19607843137254902</v>
      </c>
      <c r="AF1022">
        <f>AD1022/2</f>
        <v>0.5</v>
      </c>
      <c r="AG1022" s="85">
        <f>IF(AND(AF1022&gt;=0,AF1022&lt;=1),1,"No aplica")</f>
        <v>1</v>
      </c>
      <c r="AH1022" s="88">
        <f>AD1022/(AG1022*2)</f>
        <v>0.5</v>
      </c>
      <c r="AI1022" s="89">
        <f>IF(AG1022=1,AG1022/$AG$1027,"No aplica")</f>
        <v>0.2</v>
      </c>
      <c r="AJ1022" s="89">
        <f>AF1022*AI1022</f>
        <v>0.1</v>
      </c>
      <c r="AK1022" s="89">
        <f>AJ1022*$AE$23</f>
        <v>0.19607843137254902</v>
      </c>
    </row>
    <row r="1023" spans="1:37" ht="24.9" customHeight="1" thickTop="1" thickBot="1" x14ac:dyDescent="0.3">
      <c r="A1023" s="265" t="s">
        <v>859</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121'!Q981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65" t="s">
        <v>860</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121'!Q982</f>
        <v>1</v>
      </c>
      <c r="AE1024" s="87">
        <f>IF(AG1024=1,AK1024,AG1024)</f>
        <v>0.19607843137254902</v>
      </c>
      <c r="AF1024">
        <f>AD1024/2</f>
        <v>0.5</v>
      </c>
      <c r="AG1024" s="85">
        <f>IF(AND(AF1024&gt;=0,AF1024&lt;=1),1,"No aplica")</f>
        <v>1</v>
      </c>
      <c r="AH1024" s="88">
        <f>AD1024/(AG1024*2)</f>
        <v>0.5</v>
      </c>
      <c r="AI1024" s="89">
        <f>IF(AG1024=1,AG1024/$AG$1027,"No aplica")</f>
        <v>0.2</v>
      </c>
      <c r="AJ1024" s="89">
        <f>AF1024*AI1024</f>
        <v>0.1</v>
      </c>
      <c r="AK1024" s="89">
        <f>AJ1024*$AE$23</f>
        <v>0.19607843137254902</v>
      </c>
    </row>
    <row r="1025" spans="1:37" ht="24.9" customHeight="1" thickTop="1" thickBot="1" x14ac:dyDescent="0.3">
      <c r="A1025" s="265" t="s">
        <v>862</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121'!Q983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65" t="s">
        <v>863</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121'!Q984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1" t="s">
        <v>1814</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1.5686274509803921</v>
      </c>
      <c r="AF1027" s="58"/>
      <c r="AG1027" s="90">
        <f>SUM(AG1022:AG1026)</f>
        <v>5</v>
      </c>
      <c r="AH1027" s="91"/>
      <c r="AI1027" s="92"/>
      <c r="AJ1027" s="92"/>
      <c r="AK1027" s="92"/>
    </row>
    <row r="1028" spans="1:37" ht="24.9" customHeight="1" x14ac:dyDescent="0.25">
      <c r="A1028" s="279" t="s">
        <v>1815</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80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864</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194</v>
      </c>
      <c r="AE1034" s="221" t="s">
        <v>9</v>
      </c>
      <c r="AF1034" s="85" t="s">
        <v>1706</v>
      </c>
      <c r="AG1034" s="85" t="s">
        <v>1707</v>
      </c>
      <c r="AH1034" s="85" t="s">
        <v>1708</v>
      </c>
      <c r="AI1034" s="86" t="s">
        <v>1709</v>
      </c>
      <c r="AJ1034" s="85"/>
      <c r="AK1034" s="86" t="s">
        <v>1710</v>
      </c>
    </row>
    <row r="1035" spans="1:37" ht="24.9" customHeight="1" thickTop="1" thickBot="1" x14ac:dyDescent="0.3">
      <c r="A1035" s="265" t="s">
        <v>196</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121'!Q993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65" t="s">
        <v>197</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121'!Q994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65" t="s">
        <v>866</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121'!Q995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65" t="s">
        <v>867</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121'!Q996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65" t="s">
        <v>868</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121'!Q997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65" t="s">
        <v>869</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121'!Q998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65" t="s">
        <v>870</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121'!Q999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65" t="s">
        <v>290</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121'!Q1000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65" t="s">
        <v>871</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121'!Q1001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65" t="s">
        <v>872</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121'!Q1002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65" t="s">
        <v>873</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121'!Q1003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65" t="s">
        <v>874</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121'!Q1004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65" t="s">
        <v>875</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121'!Q1005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65" t="s">
        <v>876</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121'!Q1006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65" t="s">
        <v>877</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121'!Q1007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65" t="s">
        <v>878</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121'!Q1008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1" t="s">
        <v>1816</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1.9607843137254901</v>
      </c>
      <c r="AF1051" s="58"/>
      <c r="AG1051" s="90">
        <f>SUM(AG1035:AG1050)</f>
        <v>16</v>
      </c>
      <c r="AH1051" s="91"/>
      <c r="AI1051" s="92"/>
      <c r="AJ1051" s="92"/>
      <c r="AK1051" s="92"/>
    </row>
    <row r="1052" spans="1:37" ht="24.9" customHeight="1" x14ac:dyDescent="0.25">
      <c r="A1052" s="279" t="s">
        <v>1817</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203</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194</v>
      </c>
      <c r="AE1054" s="103" t="s">
        <v>9</v>
      </c>
      <c r="AF1054" s="85" t="s">
        <v>1706</v>
      </c>
      <c r="AG1054" s="85" t="s">
        <v>1707</v>
      </c>
      <c r="AH1054" s="85" t="s">
        <v>1708</v>
      </c>
      <c r="AI1054" s="86" t="s">
        <v>1709</v>
      </c>
      <c r="AJ1054" s="85"/>
      <c r="AK1054" s="86" t="s">
        <v>1710</v>
      </c>
    </row>
    <row r="1055" spans="1:37" ht="24.9" customHeight="1" thickTop="1" thickBot="1" x14ac:dyDescent="0.3">
      <c r="A1055" s="265" t="s">
        <v>279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121'!Q1011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65" t="s">
        <v>280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121'!Q1012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65" t="s">
        <v>281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121'!Q1013</f>
        <v>1</v>
      </c>
      <c r="AE1057" s="87">
        <f>IF(AG1057=1,AK1057,AG1057)</f>
        <v>0.19607843137254902</v>
      </c>
      <c r="AF1057">
        <f>AD1057/2</f>
        <v>0.5</v>
      </c>
      <c r="AG1057" s="85">
        <f>IF(AND(AF1057&gt;=0,AF1057&lt;=1),1,"No aplica")</f>
        <v>1</v>
      </c>
      <c r="AH1057" s="88">
        <f>AD1057/(AG1057*2)</f>
        <v>0.5</v>
      </c>
      <c r="AI1057" s="89">
        <f>IF(AG1057=1,AG1057/$AG$1060,"No aplica")</f>
        <v>0.2</v>
      </c>
      <c r="AJ1057" s="89">
        <f>AF1057*AI1057</f>
        <v>0.1</v>
      </c>
      <c r="AK1057" s="89">
        <f>AJ1057*$AE$23</f>
        <v>0.19607843137254902</v>
      </c>
    </row>
    <row r="1058" spans="1:37" ht="24.9" customHeight="1" thickTop="1" thickBot="1" x14ac:dyDescent="0.3">
      <c r="A1058" s="265" t="s">
        <v>282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121'!Q1014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65" t="s">
        <v>880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121'!Q1015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1" t="s">
        <v>1818</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1.7647058823529411</v>
      </c>
      <c r="AF1060" s="58"/>
      <c r="AG1060" s="90">
        <f>SUM(AG1055:AG1059)</f>
        <v>5</v>
      </c>
      <c r="AH1060" s="91"/>
      <c r="AI1060" s="92"/>
      <c r="AJ1060" s="92"/>
      <c r="AK1060" s="92"/>
    </row>
    <row r="1061" spans="1:37" ht="24.9" customHeight="1" x14ac:dyDescent="0.25">
      <c r="A1061" s="279" t="s">
        <v>1819</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90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881</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194</v>
      </c>
      <c r="AE1067" s="221" t="s">
        <v>9</v>
      </c>
      <c r="AF1067" s="85" t="s">
        <v>1706</v>
      </c>
      <c r="AG1067" s="85" t="s">
        <v>1707</v>
      </c>
      <c r="AH1067" s="85" t="s">
        <v>1708</v>
      </c>
      <c r="AI1067" s="86" t="s">
        <v>1709</v>
      </c>
      <c r="AJ1067" s="85"/>
      <c r="AK1067" s="86" t="s">
        <v>1710</v>
      </c>
    </row>
    <row r="1068" spans="1:37" ht="24.9" customHeight="1" thickTop="1" thickBot="1" x14ac:dyDescent="0.3">
      <c r="A1068" s="265" t="s">
        <v>196</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121'!Q1024</f>
        <v>2</v>
      </c>
      <c r="AE1068" s="87">
        <f t="shared" ref="AE1068:AE1088" si="196">IF(AG1068=1,AK1068,AG1068)</f>
        <v>9.3370681605975711E-2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9.3370681605975711E-2</v>
      </c>
    </row>
    <row r="1069" spans="1:37" ht="24.9" customHeight="1" thickTop="1" thickBot="1" x14ac:dyDescent="0.3">
      <c r="A1069" s="265" t="s">
        <v>197</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121'!Q1025</f>
        <v>2</v>
      </c>
      <c r="AE1069" s="87">
        <f t="shared" si="196"/>
        <v>9.3370681605975711E-2</v>
      </c>
      <c r="AF1069">
        <f t="shared" si="197"/>
        <v>1</v>
      </c>
      <c r="AG1069" s="85">
        <f t="shared" si="198"/>
        <v>1</v>
      </c>
      <c r="AH1069" s="88">
        <f t="shared" si="199"/>
        <v>1</v>
      </c>
      <c r="AI1069" s="89">
        <f t="shared" si="200"/>
        <v>4.7619047619047616E-2</v>
      </c>
      <c r="AJ1069" s="89">
        <f t="shared" si="201"/>
        <v>4.7619047619047616E-2</v>
      </c>
      <c r="AK1069" s="89">
        <f t="shared" si="202"/>
        <v>9.3370681605975711E-2</v>
      </c>
    </row>
    <row r="1070" spans="1:37" ht="24.9" customHeight="1" thickTop="1" thickBot="1" x14ac:dyDescent="0.3">
      <c r="A1070" s="265" t="s">
        <v>884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121'!Q1026</f>
        <v>2</v>
      </c>
      <c r="AE1070" s="87">
        <f t="shared" si="196"/>
        <v>9.3370681605975711E-2</v>
      </c>
      <c r="AF1070">
        <f t="shared" si="197"/>
        <v>1</v>
      </c>
      <c r="AG1070" s="85">
        <f t="shared" si="198"/>
        <v>1</v>
      </c>
      <c r="AH1070" s="88">
        <f t="shared" si="199"/>
        <v>1</v>
      </c>
      <c r="AI1070" s="89">
        <f t="shared" si="200"/>
        <v>4.7619047619047616E-2</v>
      </c>
      <c r="AJ1070" s="89">
        <f t="shared" si="201"/>
        <v>4.7619047619047616E-2</v>
      </c>
      <c r="AK1070" s="89">
        <f t="shared" si="202"/>
        <v>9.3370681605975711E-2</v>
      </c>
    </row>
    <row r="1071" spans="1:37" ht="24.9" customHeight="1" thickTop="1" thickBot="1" x14ac:dyDescent="0.3">
      <c r="A1071" s="265" t="s">
        <v>885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121'!Q1027</f>
        <v>2</v>
      </c>
      <c r="AE1071" s="87">
        <f t="shared" si="196"/>
        <v>9.3370681605975711E-2</v>
      </c>
      <c r="AF1071">
        <f t="shared" si="197"/>
        <v>1</v>
      </c>
      <c r="AG1071" s="85">
        <f t="shared" si="198"/>
        <v>1</v>
      </c>
      <c r="AH1071" s="88">
        <f t="shared" si="199"/>
        <v>1</v>
      </c>
      <c r="AI1071" s="89">
        <f t="shared" si="200"/>
        <v>4.7619047619047616E-2</v>
      </c>
      <c r="AJ1071" s="89">
        <f t="shared" si="201"/>
        <v>4.7619047619047616E-2</v>
      </c>
      <c r="AK1071" s="89">
        <f t="shared" si="202"/>
        <v>9.3370681605975711E-2</v>
      </c>
    </row>
    <row r="1072" spans="1:37" ht="24.9" customHeight="1" thickTop="1" thickBot="1" x14ac:dyDescent="0.3">
      <c r="A1072" s="265" t="s">
        <v>886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121'!Q1028</f>
        <v>2</v>
      </c>
      <c r="AE1072" s="87">
        <f t="shared" si="196"/>
        <v>9.3370681605975711E-2</v>
      </c>
      <c r="AF1072">
        <f t="shared" si="197"/>
        <v>1</v>
      </c>
      <c r="AG1072" s="85">
        <f t="shared" si="198"/>
        <v>1</v>
      </c>
      <c r="AH1072" s="88">
        <f t="shared" si="199"/>
        <v>1</v>
      </c>
      <c r="AI1072" s="89">
        <f t="shared" si="200"/>
        <v>4.7619047619047616E-2</v>
      </c>
      <c r="AJ1072" s="89">
        <f t="shared" si="201"/>
        <v>4.7619047619047616E-2</v>
      </c>
      <c r="AK1072" s="89">
        <f t="shared" si="202"/>
        <v>9.3370681605975711E-2</v>
      </c>
    </row>
    <row r="1073" spans="1:37" ht="24.9" customHeight="1" thickTop="1" thickBot="1" x14ac:dyDescent="0.3">
      <c r="A1073" s="265" t="s">
        <v>887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121'!Q1029</f>
        <v>2</v>
      </c>
      <c r="AE1073" s="87">
        <f t="shared" si="196"/>
        <v>9.3370681605975711E-2</v>
      </c>
      <c r="AF1073">
        <f t="shared" si="197"/>
        <v>1</v>
      </c>
      <c r="AG1073" s="85">
        <f t="shared" si="198"/>
        <v>1</v>
      </c>
      <c r="AH1073" s="88">
        <f t="shared" si="199"/>
        <v>1</v>
      </c>
      <c r="AI1073" s="89">
        <f t="shared" si="200"/>
        <v>4.7619047619047616E-2</v>
      </c>
      <c r="AJ1073" s="89">
        <f t="shared" si="201"/>
        <v>4.7619047619047616E-2</v>
      </c>
      <c r="AK1073" s="89">
        <f t="shared" si="202"/>
        <v>9.3370681605975711E-2</v>
      </c>
    </row>
    <row r="1074" spans="1:37" ht="24.9" customHeight="1" thickTop="1" thickBot="1" x14ac:dyDescent="0.3">
      <c r="A1074" s="265" t="s">
        <v>888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121'!Q1030</f>
        <v>2</v>
      </c>
      <c r="AE1074" s="87">
        <f t="shared" si="196"/>
        <v>9.3370681605975711E-2</v>
      </c>
      <c r="AF1074">
        <f t="shared" si="197"/>
        <v>1</v>
      </c>
      <c r="AG1074" s="85">
        <f t="shared" si="198"/>
        <v>1</v>
      </c>
      <c r="AH1074" s="88">
        <f t="shared" si="199"/>
        <v>1</v>
      </c>
      <c r="AI1074" s="89">
        <f t="shared" si="200"/>
        <v>4.7619047619047616E-2</v>
      </c>
      <c r="AJ1074" s="89">
        <f t="shared" si="201"/>
        <v>4.7619047619047616E-2</v>
      </c>
      <c r="AK1074" s="89">
        <f t="shared" si="202"/>
        <v>9.3370681605975711E-2</v>
      </c>
    </row>
    <row r="1075" spans="1:37" ht="24.9" customHeight="1" thickTop="1" thickBot="1" x14ac:dyDescent="0.3">
      <c r="A1075" s="265" t="s">
        <v>889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121'!Q1031</f>
        <v>2</v>
      </c>
      <c r="AE1075" s="87">
        <f t="shared" si="196"/>
        <v>9.3370681605975711E-2</v>
      </c>
      <c r="AF1075">
        <f t="shared" si="197"/>
        <v>1</v>
      </c>
      <c r="AG1075" s="85">
        <f t="shared" si="198"/>
        <v>1</v>
      </c>
      <c r="AH1075" s="88">
        <f t="shared" si="199"/>
        <v>1</v>
      </c>
      <c r="AI1075" s="89">
        <f t="shared" si="200"/>
        <v>4.7619047619047616E-2</v>
      </c>
      <c r="AJ1075" s="89">
        <f t="shared" si="201"/>
        <v>4.7619047619047616E-2</v>
      </c>
      <c r="AK1075" s="89">
        <f t="shared" si="202"/>
        <v>9.3370681605975711E-2</v>
      </c>
    </row>
    <row r="1076" spans="1:37" ht="24.9" customHeight="1" thickTop="1" thickBot="1" x14ac:dyDescent="0.3">
      <c r="A1076" s="265" t="s">
        <v>890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121'!Q1032</f>
        <v>2</v>
      </c>
      <c r="AE1076" s="87">
        <f t="shared" si="196"/>
        <v>9.3370681605975711E-2</v>
      </c>
      <c r="AF1076">
        <f t="shared" si="197"/>
        <v>1</v>
      </c>
      <c r="AG1076" s="85">
        <f t="shared" si="198"/>
        <v>1</v>
      </c>
      <c r="AH1076" s="88">
        <f t="shared" si="199"/>
        <v>1</v>
      </c>
      <c r="AI1076" s="89">
        <f t="shared" si="200"/>
        <v>4.7619047619047616E-2</v>
      </c>
      <c r="AJ1076" s="89">
        <f t="shared" si="201"/>
        <v>4.7619047619047616E-2</v>
      </c>
      <c r="AK1076" s="89">
        <f t="shared" si="202"/>
        <v>9.3370681605975711E-2</v>
      </c>
    </row>
    <row r="1077" spans="1:37" ht="24.9" customHeight="1" thickTop="1" thickBot="1" x14ac:dyDescent="0.3">
      <c r="A1077" s="265" t="s">
        <v>891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121'!Q1033</f>
        <v>2</v>
      </c>
      <c r="AE1077" s="87">
        <f t="shared" si="196"/>
        <v>9.3370681605975711E-2</v>
      </c>
      <c r="AF1077">
        <f t="shared" si="197"/>
        <v>1</v>
      </c>
      <c r="AG1077" s="85">
        <f t="shared" si="198"/>
        <v>1</v>
      </c>
      <c r="AH1077" s="88">
        <f t="shared" si="199"/>
        <v>1</v>
      </c>
      <c r="AI1077" s="89">
        <f t="shared" si="200"/>
        <v>4.7619047619047616E-2</v>
      </c>
      <c r="AJ1077" s="89">
        <f t="shared" si="201"/>
        <v>4.7619047619047616E-2</v>
      </c>
      <c r="AK1077" s="89">
        <f t="shared" si="202"/>
        <v>9.3370681605975711E-2</v>
      </c>
    </row>
    <row r="1078" spans="1:37" ht="24.9" customHeight="1" thickTop="1" thickBot="1" x14ac:dyDescent="0.3">
      <c r="A1078" s="265" t="s">
        <v>892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121'!Q1034</f>
        <v>2</v>
      </c>
      <c r="AE1078" s="87">
        <f t="shared" si="196"/>
        <v>9.3370681605975711E-2</v>
      </c>
      <c r="AF1078">
        <f t="shared" si="197"/>
        <v>1</v>
      </c>
      <c r="AG1078" s="85">
        <f t="shared" si="198"/>
        <v>1</v>
      </c>
      <c r="AH1078" s="88">
        <f t="shared" si="199"/>
        <v>1</v>
      </c>
      <c r="AI1078" s="89">
        <f t="shared" si="200"/>
        <v>4.7619047619047616E-2</v>
      </c>
      <c r="AJ1078" s="89">
        <f t="shared" si="201"/>
        <v>4.7619047619047616E-2</v>
      </c>
      <c r="AK1078" s="89">
        <f t="shared" si="202"/>
        <v>9.3370681605975711E-2</v>
      </c>
    </row>
    <row r="1079" spans="1:37" ht="24.9" customHeight="1" thickTop="1" thickBot="1" x14ac:dyDescent="0.3">
      <c r="A1079" s="265" t="s">
        <v>893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121'!Q1035</f>
        <v>2</v>
      </c>
      <c r="AE1079" s="87">
        <f t="shared" si="196"/>
        <v>9.3370681605975711E-2</v>
      </c>
      <c r="AF1079">
        <f t="shared" si="197"/>
        <v>1</v>
      </c>
      <c r="AG1079" s="85">
        <f t="shared" si="198"/>
        <v>1</v>
      </c>
      <c r="AH1079" s="88">
        <f t="shared" si="199"/>
        <v>1</v>
      </c>
      <c r="AI1079" s="89">
        <f t="shared" si="200"/>
        <v>4.7619047619047616E-2</v>
      </c>
      <c r="AJ1079" s="89">
        <f t="shared" si="201"/>
        <v>4.7619047619047616E-2</v>
      </c>
      <c r="AK1079" s="89">
        <f t="shared" si="202"/>
        <v>9.3370681605975711E-2</v>
      </c>
    </row>
    <row r="1080" spans="1:37" ht="24.9" customHeight="1" thickTop="1" thickBot="1" x14ac:dyDescent="0.3">
      <c r="A1080" s="265" t="s">
        <v>894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121'!Q1036</f>
        <v>2</v>
      </c>
      <c r="AE1080" s="87">
        <f t="shared" si="196"/>
        <v>9.3370681605975711E-2</v>
      </c>
      <c r="AF1080">
        <f t="shared" si="197"/>
        <v>1</v>
      </c>
      <c r="AG1080" s="85">
        <f t="shared" si="198"/>
        <v>1</v>
      </c>
      <c r="AH1080" s="88">
        <f t="shared" si="199"/>
        <v>1</v>
      </c>
      <c r="AI1080" s="89">
        <f t="shared" si="200"/>
        <v>4.7619047619047616E-2</v>
      </c>
      <c r="AJ1080" s="89">
        <f t="shared" si="201"/>
        <v>4.7619047619047616E-2</v>
      </c>
      <c r="AK1080" s="89">
        <f t="shared" si="202"/>
        <v>9.3370681605975711E-2</v>
      </c>
    </row>
    <row r="1081" spans="1:37" ht="24.9" customHeight="1" thickTop="1" thickBot="1" x14ac:dyDescent="0.3">
      <c r="A1081" s="265" t="s">
        <v>895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121'!Q1037</f>
        <v>2</v>
      </c>
      <c r="AE1081" s="87">
        <f t="shared" si="196"/>
        <v>9.3370681605975711E-2</v>
      </c>
      <c r="AF1081">
        <f t="shared" si="197"/>
        <v>1</v>
      </c>
      <c r="AG1081" s="85">
        <f t="shared" si="198"/>
        <v>1</v>
      </c>
      <c r="AH1081" s="88">
        <f t="shared" si="199"/>
        <v>1</v>
      </c>
      <c r="AI1081" s="89">
        <f t="shared" si="200"/>
        <v>4.7619047619047616E-2</v>
      </c>
      <c r="AJ1081" s="89">
        <f t="shared" si="201"/>
        <v>4.7619047619047616E-2</v>
      </c>
      <c r="AK1081" s="89">
        <f t="shared" si="202"/>
        <v>9.3370681605975711E-2</v>
      </c>
    </row>
    <row r="1082" spans="1:37" ht="24.9" customHeight="1" thickTop="1" thickBot="1" x14ac:dyDescent="0.3">
      <c r="A1082" s="265" t="s">
        <v>896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121'!Q1038</f>
        <v>2</v>
      </c>
      <c r="AE1082" s="87">
        <f t="shared" si="196"/>
        <v>9.3370681605975711E-2</v>
      </c>
      <c r="AF1082">
        <f t="shared" si="197"/>
        <v>1</v>
      </c>
      <c r="AG1082" s="85">
        <f t="shared" si="198"/>
        <v>1</v>
      </c>
      <c r="AH1082" s="88">
        <f t="shared" si="199"/>
        <v>1</v>
      </c>
      <c r="AI1082" s="89">
        <f t="shared" si="200"/>
        <v>4.7619047619047616E-2</v>
      </c>
      <c r="AJ1082" s="89">
        <f t="shared" si="201"/>
        <v>4.7619047619047616E-2</v>
      </c>
      <c r="AK1082" s="89">
        <f t="shared" si="202"/>
        <v>9.3370681605975711E-2</v>
      </c>
    </row>
    <row r="1083" spans="1:37" ht="24.9" customHeight="1" thickTop="1" thickBot="1" x14ac:dyDescent="0.3">
      <c r="A1083" s="265" t="s">
        <v>897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121'!Q1039</f>
        <v>2</v>
      </c>
      <c r="AE1083" s="87">
        <f t="shared" si="196"/>
        <v>9.3370681605975711E-2</v>
      </c>
      <c r="AF1083">
        <f t="shared" si="197"/>
        <v>1</v>
      </c>
      <c r="AG1083" s="85">
        <f t="shared" si="198"/>
        <v>1</v>
      </c>
      <c r="AH1083" s="88">
        <f t="shared" si="199"/>
        <v>1</v>
      </c>
      <c r="AI1083" s="89">
        <f t="shared" si="200"/>
        <v>4.7619047619047616E-2</v>
      </c>
      <c r="AJ1083" s="89">
        <f t="shared" si="201"/>
        <v>4.7619047619047616E-2</v>
      </c>
      <c r="AK1083" s="89">
        <f t="shared" si="202"/>
        <v>9.3370681605975711E-2</v>
      </c>
    </row>
    <row r="1084" spans="1:37" ht="24.9" customHeight="1" thickTop="1" thickBot="1" x14ac:dyDescent="0.3">
      <c r="A1084" s="265" t="s">
        <v>898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121'!Q1040</f>
        <v>2</v>
      </c>
      <c r="AE1084" s="87">
        <f t="shared" si="196"/>
        <v>9.3370681605975711E-2</v>
      </c>
      <c r="AF1084">
        <f t="shared" si="197"/>
        <v>1</v>
      </c>
      <c r="AG1084" s="85">
        <f t="shared" si="198"/>
        <v>1</v>
      </c>
      <c r="AH1084" s="88">
        <f t="shared" si="199"/>
        <v>1</v>
      </c>
      <c r="AI1084" s="89">
        <f t="shared" si="200"/>
        <v>4.7619047619047616E-2</v>
      </c>
      <c r="AJ1084" s="89">
        <f t="shared" si="201"/>
        <v>4.7619047619047616E-2</v>
      </c>
      <c r="AK1084" s="89">
        <f t="shared" si="202"/>
        <v>9.3370681605975711E-2</v>
      </c>
    </row>
    <row r="1085" spans="1:37" ht="24.9" customHeight="1" thickTop="1" thickBot="1" x14ac:dyDescent="0.3">
      <c r="A1085" s="265" t="s">
        <v>899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121'!Q1041</f>
        <v>2</v>
      </c>
      <c r="AE1085" s="87">
        <f t="shared" si="196"/>
        <v>9.3370681605975711E-2</v>
      </c>
      <c r="AF1085">
        <f t="shared" si="197"/>
        <v>1</v>
      </c>
      <c r="AG1085" s="85">
        <f t="shared" si="198"/>
        <v>1</v>
      </c>
      <c r="AH1085" s="88">
        <f t="shared" si="199"/>
        <v>1</v>
      </c>
      <c r="AI1085" s="89">
        <f t="shared" si="200"/>
        <v>4.7619047619047616E-2</v>
      </c>
      <c r="AJ1085" s="89">
        <f t="shared" si="201"/>
        <v>4.7619047619047616E-2</v>
      </c>
      <c r="AK1085" s="89">
        <f t="shared" si="202"/>
        <v>9.3370681605975711E-2</v>
      </c>
    </row>
    <row r="1086" spans="1:37" ht="24.9" customHeight="1" thickTop="1" thickBot="1" x14ac:dyDescent="0.3">
      <c r="A1086" s="265" t="s">
        <v>900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121'!Q1042</f>
        <v>2</v>
      </c>
      <c r="AE1086" s="87">
        <f t="shared" si="196"/>
        <v>9.3370681605975711E-2</v>
      </c>
      <c r="AF1086">
        <f t="shared" si="197"/>
        <v>1</v>
      </c>
      <c r="AG1086" s="85">
        <f t="shared" si="198"/>
        <v>1</v>
      </c>
      <c r="AH1086" s="88">
        <f t="shared" si="199"/>
        <v>1</v>
      </c>
      <c r="AI1086" s="89">
        <f t="shared" si="200"/>
        <v>4.7619047619047616E-2</v>
      </c>
      <c r="AJ1086" s="89">
        <f t="shared" si="201"/>
        <v>4.7619047619047616E-2</v>
      </c>
      <c r="AK1086" s="89">
        <f t="shared" si="202"/>
        <v>9.3370681605975711E-2</v>
      </c>
    </row>
    <row r="1087" spans="1:37" ht="24.9" customHeight="1" thickTop="1" thickBot="1" x14ac:dyDescent="0.3">
      <c r="A1087" s="265" t="s">
        <v>901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121'!Q1043</f>
        <v>2</v>
      </c>
      <c r="AE1087" s="87">
        <f t="shared" si="196"/>
        <v>9.3370681605975711E-2</v>
      </c>
      <c r="AF1087">
        <f t="shared" si="197"/>
        <v>1</v>
      </c>
      <c r="AG1087" s="85">
        <f t="shared" si="198"/>
        <v>1</v>
      </c>
      <c r="AH1087" s="88">
        <f t="shared" si="199"/>
        <v>1</v>
      </c>
      <c r="AI1087" s="89">
        <f t="shared" si="200"/>
        <v>4.7619047619047616E-2</v>
      </c>
      <c r="AJ1087" s="89">
        <f t="shared" si="201"/>
        <v>4.7619047619047616E-2</v>
      </c>
      <c r="AK1087" s="89">
        <f t="shared" si="202"/>
        <v>9.3370681605975711E-2</v>
      </c>
    </row>
    <row r="1088" spans="1:37" ht="24.9" customHeight="1" thickTop="1" thickBot="1" x14ac:dyDescent="0.3">
      <c r="A1088" s="265" t="s">
        <v>902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121'!Q1044</f>
        <v>2</v>
      </c>
      <c r="AE1088" s="87">
        <f t="shared" si="196"/>
        <v>9.3370681605975711E-2</v>
      </c>
      <c r="AF1088">
        <f t="shared" si="197"/>
        <v>1</v>
      </c>
      <c r="AG1088" s="85">
        <f t="shared" si="198"/>
        <v>1</v>
      </c>
      <c r="AH1088" s="88">
        <f t="shared" si="199"/>
        <v>1</v>
      </c>
      <c r="AI1088" s="89">
        <f t="shared" si="200"/>
        <v>4.7619047619047616E-2</v>
      </c>
      <c r="AJ1088" s="89">
        <f t="shared" si="201"/>
        <v>4.7619047619047616E-2</v>
      </c>
      <c r="AK1088" s="89">
        <f t="shared" si="202"/>
        <v>9.3370681605975711E-2</v>
      </c>
    </row>
    <row r="1089" spans="1:37" ht="24.9" customHeight="1" thickTop="1" x14ac:dyDescent="0.25">
      <c r="A1089" s="281" t="s">
        <v>1820</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1.960784313725489</v>
      </c>
      <c r="AF1089" s="58"/>
      <c r="AG1089" s="90">
        <f>SUM(AG1068:AG1088)</f>
        <v>21</v>
      </c>
      <c r="AH1089" s="91"/>
      <c r="AI1089" s="92"/>
      <c r="AJ1089" s="92"/>
      <c r="AK1089" s="92"/>
    </row>
    <row r="1090" spans="1:37" ht="24.9" customHeight="1" x14ac:dyDescent="0.25">
      <c r="A1090" s="279" t="s">
        <v>1821</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203</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194</v>
      </c>
      <c r="AE1092" s="103" t="s">
        <v>9</v>
      </c>
      <c r="AF1092" s="85" t="s">
        <v>1706</v>
      </c>
      <c r="AG1092" s="85" t="s">
        <v>1707</v>
      </c>
      <c r="AH1092" s="85" t="s">
        <v>1708</v>
      </c>
      <c r="AI1092" s="86" t="s">
        <v>1709</v>
      </c>
      <c r="AJ1092" s="85"/>
      <c r="AK1092" s="86" t="s">
        <v>1710</v>
      </c>
    </row>
    <row r="1093" spans="1:37" ht="24.9" customHeight="1" thickTop="1" thickBot="1" x14ac:dyDescent="0.3">
      <c r="A1093" s="265" t="s">
        <v>903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121'!Q1047</f>
        <v>2</v>
      </c>
      <c r="AE1093" s="87">
        <f>IF(AG1093=1,AK1093,AG1093)</f>
        <v>0.39215686274509803</v>
      </c>
      <c r="AF1093">
        <f>AD1093/2</f>
        <v>1</v>
      </c>
      <c r="AG1093" s="85">
        <f>IF(AND(AF1093&gt;=0,AF1093&lt;=1),1,"No aplica")</f>
        <v>1</v>
      </c>
      <c r="AH1093" s="88">
        <f>AD1093/(AG1093*2)</f>
        <v>1</v>
      </c>
      <c r="AI1093" s="89">
        <f>IF(AG1093=1,AG1093/$AG$1098,"No aplica")</f>
        <v>0.2</v>
      </c>
      <c r="AJ1093" s="89">
        <f>AF1093*AI1093</f>
        <v>0.2</v>
      </c>
      <c r="AK1093" s="89">
        <f>AJ1093*$AE$23</f>
        <v>0.39215686274509803</v>
      </c>
    </row>
    <row r="1094" spans="1:37" ht="24.9" customHeight="1" thickTop="1" thickBot="1" x14ac:dyDescent="0.3">
      <c r="A1094" s="265" t="s">
        <v>904</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121'!Q1048</f>
        <v>2</v>
      </c>
      <c r="AE1094" s="87">
        <f>IF(AG1094=1,AK1094,AG1094)</f>
        <v>0.39215686274509803</v>
      </c>
      <c r="AF1094">
        <f>AD1094/2</f>
        <v>1</v>
      </c>
      <c r="AG1094" s="85">
        <f>IF(AND(AF1094&gt;=0,AF1094&lt;=1),1,"No aplica")</f>
        <v>1</v>
      </c>
      <c r="AH1094" s="88">
        <f>AD1094/(AG1094*2)</f>
        <v>1</v>
      </c>
      <c r="AI1094" s="89">
        <f>IF(AG1094=1,AG1094/$AG$1098,"No aplica")</f>
        <v>0.2</v>
      </c>
      <c r="AJ1094" s="89">
        <f>AF1094*AI1094</f>
        <v>0.2</v>
      </c>
      <c r="AK1094" s="89">
        <f>AJ1094*$AE$23</f>
        <v>0.39215686274509803</v>
      </c>
    </row>
    <row r="1095" spans="1:37" ht="24.9" customHeight="1" thickTop="1" thickBot="1" x14ac:dyDescent="0.3">
      <c r="A1095" s="265" t="s">
        <v>905</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121'!Q1049</f>
        <v>2</v>
      </c>
      <c r="AE1095" s="87">
        <f>IF(AG1095=1,AK1095,AG1095)</f>
        <v>0.39215686274509803</v>
      </c>
      <c r="AF1095">
        <f>AD1095/2</f>
        <v>1</v>
      </c>
      <c r="AG1095" s="85">
        <f>IF(AND(AF1095&gt;=0,AF1095&lt;=1),1,"No aplica")</f>
        <v>1</v>
      </c>
      <c r="AH1095" s="88">
        <f>AD1095/(AG1095*2)</f>
        <v>1</v>
      </c>
      <c r="AI1095" s="89">
        <f>IF(AG1095=1,AG1095/$AG$1098,"No aplica")</f>
        <v>0.2</v>
      </c>
      <c r="AJ1095" s="89">
        <f>AF1095*AI1095</f>
        <v>0.2</v>
      </c>
      <c r="AK1095" s="89">
        <f>AJ1095*$AE$23</f>
        <v>0.39215686274509803</v>
      </c>
    </row>
    <row r="1096" spans="1:37" ht="24.9" customHeight="1" thickTop="1" thickBot="1" x14ac:dyDescent="0.3">
      <c r="A1096" s="265" t="s">
        <v>906</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121'!Q1050</f>
        <v>2</v>
      </c>
      <c r="AE1096" s="87">
        <f>IF(AG1096=1,AK1096,AG1096)</f>
        <v>0.39215686274509803</v>
      </c>
      <c r="AF1096">
        <f>AD1096/2</f>
        <v>1</v>
      </c>
      <c r="AG1096" s="85">
        <f>IF(AND(AF1096&gt;=0,AF1096&lt;=1),1,"No aplica")</f>
        <v>1</v>
      </c>
      <c r="AH1096" s="88">
        <f>AD1096/(AG1096*2)</f>
        <v>1</v>
      </c>
      <c r="AI1096" s="89">
        <f>IF(AG1096=1,AG1096/$AG$1098,"No aplica")</f>
        <v>0.2</v>
      </c>
      <c r="AJ1096" s="89">
        <f>AF1096*AI1096</f>
        <v>0.2</v>
      </c>
      <c r="AK1096" s="89">
        <f>AJ1096*$AE$23</f>
        <v>0.39215686274509803</v>
      </c>
    </row>
    <row r="1097" spans="1:37" ht="24.9" customHeight="1" thickTop="1" thickBot="1" x14ac:dyDescent="0.3">
      <c r="A1097" s="265" t="s">
        <v>907</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121'!Q1051</f>
        <v>2</v>
      </c>
      <c r="AE1097" s="87">
        <f>IF(AG1097=1,AK1097,AG1097)</f>
        <v>0.39215686274509803</v>
      </c>
      <c r="AF1097">
        <f>AD1097/2</f>
        <v>1</v>
      </c>
      <c r="AG1097" s="85">
        <f>IF(AND(AF1097&gt;=0,AF1097&lt;=1),1,"No aplica")</f>
        <v>1</v>
      </c>
      <c r="AH1097" s="88">
        <f>AD1097/(AG1097*2)</f>
        <v>1</v>
      </c>
      <c r="AI1097" s="89">
        <f>IF(AG1097=1,AG1097/$AG$1098,"No aplica")</f>
        <v>0.2</v>
      </c>
      <c r="AJ1097" s="89">
        <f>AF1097*AI1097</f>
        <v>0.2</v>
      </c>
      <c r="AK1097" s="89">
        <f>AJ1097*$AE$23</f>
        <v>0.39215686274509803</v>
      </c>
    </row>
    <row r="1098" spans="1:37" ht="24.9" customHeight="1" thickTop="1" x14ac:dyDescent="0.25">
      <c r="A1098" s="281" t="s">
        <v>1822</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1.9607843137254901</v>
      </c>
      <c r="AF1098" s="58"/>
      <c r="AG1098" s="90">
        <f>SUM(AG1093:AG1097)</f>
        <v>5</v>
      </c>
      <c r="AH1098" s="91"/>
      <c r="AI1098" s="92"/>
      <c r="AJ1098" s="92"/>
      <c r="AK1098" s="92"/>
    </row>
    <row r="1099" spans="1:37" ht="24.9" customHeight="1" x14ac:dyDescent="0.25">
      <c r="A1099" s="279" t="s">
        <v>1823</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908</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194</v>
      </c>
      <c r="AE1105" s="221" t="s">
        <v>9</v>
      </c>
      <c r="AF1105" s="85" t="s">
        <v>1706</v>
      </c>
      <c r="AG1105" s="85" t="s">
        <v>1707</v>
      </c>
      <c r="AH1105" s="85" t="s">
        <v>1708</v>
      </c>
      <c r="AI1105" s="86" t="s">
        <v>1709</v>
      </c>
      <c r="AJ1105" s="85"/>
      <c r="AK1105" s="86" t="s">
        <v>1710</v>
      </c>
    </row>
    <row r="1106" spans="1:37" ht="24.9" customHeight="1" thickTop="1" thickBot="1" x14ac:dyDescent="0.3">
      <c r="A1106" s="265" t="s">
        <v>196</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121'!Q1060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65" t="s">
        <v>197</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121'!Q1061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65" t="s">
        <v>910</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121'!Q1062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65" t="s">
        <v>911</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121'!Q1063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65" t="s">
        <v>912</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121'!Q1064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65" t="s">
        <v>913</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121'!Q1065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65" t="s">
        <v>914</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121'!Q1066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65" t="s">
        <v>915</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121'!Q1067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65" t="s">
        <v>916</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121'!Q1068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65" t="s">
        <v>917</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121'!Q1069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65" t="s">
        <v>918</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121'!Q1070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65" t="s">
        <v>919</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121'!Q1071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65" t="s">
        <v>920</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121'!Q1072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65" t="s">
        <v>921</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121'!Q1073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65" t="s">
        <v>922</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121'!Q1074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65" t="s">
        <v>923</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121'!Q1075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65" t="s">
        <v>924</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121'!Q1076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65" t="s">
        <v>925</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121'!Q1077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65" t="s">
        <v>926</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121'!Q1078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65" t="s">
        <v>927</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121'!Q1079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1" t="s">
        <v>1824</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1.960784313725491</v>
      </c>
      <c r="AF1126" s="58"/>
      <c r="AG1126" s="90">
        <f>SUM(AG1106:AG1125)</f>
        <v>20</v>
      </c>
      <c r="AH1126" s="91"/>
      <c r="AI1126" s="92"/>
      <c r="AJ1126" s="92"/>
      <c r="AK1126" s="92"/>
    </row>
    <row r="1127" spans="1:37" ht="24.9" customHeight="1" x14ac:dyDescent="0.25">
      <c r="A1127" s="279" t="s">
        <v>1825</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203</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194</v>
      </c>
      <c r="AE1129" s="103" t="s">
        <v>9</v>
      </c>
      <c r="AF1129" s="85" t="s">
        <v>1706</v>
      </c>
      <c r="AG1129" s="85" t="s">
        <v>1707</v>
      </c>
      <c r="AH1129" s="85" t="s">
        <v>1708</v>
      </c>
      <c r="AI1129" s="86" t="s">
        <v>1709</v>
      </c>
      <c r="AJ1129" s="85"/>
      <c r="AK1129" s="86" t="s">
        <v>1710</v>
      </c>
    </row>
    <row r="1130" spans="1:37" ht="24.9" customHeight="1" thickTop="1" thickBot="1" x14ac:dyDescent="0.3">
      <c r="A1130" s="265" t="s">
        <v>928</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121'!Q1082</f>
        <v>1</v>
      </c>
      <c r="AE1130" s="87">
        <f>IF(AG1130=1,AK1130,AG1130)</f>
        <v>0.19607843137254902</v>
      </c>
      <c r="AF1130">
        <f>AD1130/2</f>
        <v>0.5</v>
      </c>
      <c r="AG1130" s="85">
        <f>IF(AND(AF1130&gt;=0,AF1130&lt;=1),1,"No aplica")</f>
        <v>1</v>
      </c>
      <c r="AH1130" s="88">
        <f>AD1130/(AG1130*2)</f>
        <v>0.5</v>
      </c>
      <c r="AI1130" s="89">
        <f>IF(AG1130=1,AG1130/$AG$1135,"No aplica")</f>
        <v>0.2</v>
      </c>
      <c r="AJ1130" s="89">
        <f>AF1130*AI1130</f>
        <v>0.1</v>
      </c>
      <c r="AK1130" s="89">
        <f>AJ1130*$AE$23</f>
        <v>0.19607843137254902</v>
      </c>
    </row>
    <row r="1131" spans="1:37" ht="24.9" customHeight="1" thickTop="1" thickBot="1" x14ac:dyDescent="0.3">
      <c r="A1131" s="265" t="s">
        <v>930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121'!Q1083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65" t="s">
        <v>931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121'!Q1084</f>
        <v>1</v>
      </c>
      <c r="AE1132" s="87">
        <f>IF(AG1132=1,AK1132,AG1132)</f>
        <v>0.19607843137254902</v>
      </c>
      <c r="AF1132">
        <f>AD1132/2</f>
        <v>0.5</v>
      </c>
      <c r="AG1132" s="85">
        <f>IF(AND(AF1132&gt;=0,AF1132&lt;=1),1,"No aplica")</f>
        <v>1</v>
      </c>
      <c r="AH1132" s="88">
        <f>AD1132/(AG1132*2)</f>
        <v>0.5</v>
      </c>
      <c r="AI1132" s="89">
        <f>IF(AG1132=1,AG1132/$AG$1135,"No aplica")</f>
        <v>0.2</v>
      </c>
      <c r="AJ1132" s="89">
        <f>AF1132*AI1132</f>
        <v>0.1</v>
      </c>
      <c r="AK1132" s="89">
        <f>AJ1132*$AE$23</f>
        <v>0.19607843137254902</v>
      </c>
    </row>
    <row r="1133" spans="1:37" ht="24.9" customHeight="1" thickTop="1" thickBot="1" x14ac:dyDescent="0.3">
      <c r="A1133" s="265" t="s">
        <v>453</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121'!Q1085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65" t="s">
        <v>454</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121'!Q1086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1" t="s">
        <v>1826</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1.5686274509803921</v>
      </c>
      <c r="AF1135" s="58"/>
      <c r="AG1135" s="90">
        <f>SUM(AG1130:AG1134)</f>
        <v>5</v>
      </c>
      <c r="AH1135" s="91"/>
      <c r="AI1135" s="92"/>
      <c r="AJ1135" s="92"/>
      <c r="AK1135" s="92"/>
    </row>
    <row r="1136" spans="1:37" ht="24.9" customHeight="1" x14ac:dyDescent="0.25">
      <c r="A1136" s="279" t="s">
        <v>1827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80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932</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194</v>
      </c>
      <c r="AE1142" s="221" t="s">
        <v>9</v>
      </c>
      <c r="AF1142" s="85" t="s">
        <v>1706</v>
      </c>
      <c r="AG1142" s="85" t="s">
        <v>1707</v>
      </c>
      <c r="AH1142" s="85" t="s">
        <v>1708</v>
      </c>
      <c r="AI1142" s="86" t="s">
        <v>1709</v>
      </c>
      <c r="AJ1142" s="85"/>
      <c r="AK1142" s="86" t="s">
        <v>1710</v>
      </c>
    </row>
    <row r="1143" spans="1:37" ht="24.9" customHeight="1" thickTop="1" thickBot="1" x14ac:dyDescent="0.3">
      <c r="A1143" s="265" t="s">
        <v>196</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121'!Q1095</f>
        <v>1</v>
      </c>
      <c r="AE1143" s="87">
        <f t="shared" ref="AE1143:AE1206" si="210">IF(AG1143=1,AK1143,AG1143)</f>
        <v>9.2489826119126883E-3</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9.2489826119126883E-3</v>
      </c>
    </row>
    <row r="1144" spans="1:37" ht="24.9" customHeight="1" thickTop="1" thickBot="1" x14ac:dyDescent="0.3">
      <c r="A1144" s="265" t="s">
        <v>197</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121'!Q1096</f>
        <v>1</v>
      </c>
      <c r="AE1144" s="87">
        <f t="shared" si="210"/>
        <v>9.2489826119126883E-3</v>
      </c>
      <c r="AF1144">
        <f t="shared" si="211"/>
        <v>0.5</v>
      </c>
      <c r="AG1144" s="85">
        <f t="shared" si="212"/>
        <v>1</v>
      </c>
      <c r="AH1144" s="88">
        <f t="shared" si="213"/>
        <v>0.5</v>
      </c>
      <c r="AI1144" s="89">
        <f t="shared" si="214"/>
        <v>9.433962264150943E-3</v>
      </c>
      <c r="AJ1144" s="89">
        <f t="shared" si="215"/>
        <v>4.7169811320754715E-3</v>
      </c>
      <c r="AK1144" s="89">
        <f t="shared" si="216"/>
        <v>9.2489826119126883E-3</v>
      </c>
    </row>
    <row r="1145" spans="1:37" ht="24.9" customHeight="1" thickTop="1" thickBot="1" x14ac:dyDescent="0.3">
      <c r="A1145" s="265" t="s">
        <v>935</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121'!Q1097</f>
        <v>1</v>
      </c>
      <c r="AE1145" s="87">
        <f t="shared" si="210"/>
        <v>9.2489826119126883E-3</v>
      </c>
      <c r="AF1145">
        <f t="shared" si="211"/>
        <v>0.5</v>
      </c>
      <c r="AG1145" s="85">
        <f t="shared" si="212"/>
        <v>1</v>
      </c>
      <c r="AH1145" s="88">
        <f t="shared" si="213"/>
        <v>0.5</v>
      </c>
      <c r="AI1145" s="89">
        <f t="shared" si="214"/>
        <v>9.433962264150943E-3</v>
      </c>
      <c r="AJ1145" s="89">
        <f t="shared" si="215"/>
        <v>4.7169811320754715E-3</v>
      </c>
      <c r="AK1145" s="89">
        <f t="shared" si="216"/>
        <v>9.2489826119126883E-3</v>
      </c>
    </row>
    <row r="1146" spans="1:37" ht="24.9" customHeight="1" thickTop="1" thickBot="1" x14ac:dyDescent="0.3">
      <c r="A1146" s="265" t="s">
        <v>936</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121'!Q1098</f>
        <v>1</v>
      </c>
      <c r="AE1146" s="87">
        <f t="shared" si="210"/>
        <v>9.2489826119126883E-3</v>
      </c>
      <c r="AF1146">
        <f t="shared" si="211"/>
        <v>0.5</v>
      </c>
      <c r="AG1146" s="85">
        <f t="shared" si="212"/>
        <v>1</v>
      </c>
      <c r="AH1146" s="88">
        <f t="shared" si="213"/>
        <v>0.5</v>
      </c>
      <c r="AI1146" s="89">
        <f t="shared" si="214"/>
        <v>9.433962264150943E-3</v>
      </c>
      <c r="AJ1146" s="89">
        <f t="shared" si="215"/>
        <v>4.7169811320754715E-3</v>
      </c>
      <c r="AK1146" s="89">
        <f t="shared" si="216"/>
        <v>9.2489826119126883E-3</v>
      </c>
    </row>
    <row r="1147" spans="1:37" ht="24.9" customHeight="1" thickTop="1" thickBot="1" x14ac:dyDescent="0.3">
      <c r="A1147" s="265" t="s">
        <v>937</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121'!Q1099</f>
        <v>1</v>
      </c>
      <c r="AE1147" s="87">
        <f t="shared" si="210"/>
        <v>9.2489826119126883E-3</v>
      </c>
      <c r="AF1147">
        <f t="shared" si="211"/>
        <v>0.5</v>
      </c>
      <c r="AG1147" s="85">
        <f t="shared" si="212"/>
        <v>1</v>
      </c>
      <c r="AH1147" s="88">
        <f t="shared" si="213"/>
        <v>0.5</v>
      </c>
      <c r="AI1147" s="89">
        <f t="shared" si="214"/>
        <v>9.433962264150943E-3</v>
      </c>
      <c r="AJ1147" s="89">
        <f t="shared" si="215"/>
        <v>4.7169811320754715E-3</v>
      </c>
      <c r="AK1147" s="89">
        <f t="shared" si="216"/>
        <v>9.2489826119126883E-3</v>
      </c>
    </row>
    <row r="1148" spans="1:37" ht="24.9" customHeight="1" thickTop="1" thickBot="1" x14ac:dyDescent="0.3">
      <c r="A1148" s="265" t="s">
        <v>938</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121'!Q1100</f>
        <v>1</v>
      </c>
      <c r="AE1148" s="87">
        <f t="shared" si="210"/>
        <v>9.2489826119126883E-3</v>
      </c>
      <c r="AF1148">
        <f t="shared" si="211"/>
        <v>0.5</v>
      </c>
      <c r="AG1148" s="85">
        <f t="shared" si="212"/>
        <v>1</v>
      </c>
      <c r="AH1148" s="88">
        <f t="shared" si="213"/>
        <v>0.5</v>
      </c>
      <c r="AI1148" s="89">
        <f t="shared" si="214"/>
        <v>9.433962264150943E-3</v>
      </c>
      <c r="AJ1148" s="89">
        <f t="shared" si="215"/>
        <v>4.7169811320754715E-3</v>
      </c>
      <c r="AK1148" s="89">
        <f t="shared" si="216"/>
        <v>9.2489826119126883E-3</v>
      </c>
    </row>
    <row r="1149" spans="1:37" ht="24.9" customHeight="1" thickTop="1" thickBot="1" x14ac:dyDescent="0.3">
      <c r="A1149" s="265" t="s">
        <v>939</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121'!Q1101</f>
        <v>1</v>
      </c>
      <c r="AE1149" s="87">
        <f t="shared" si="210"/>
        <v>9.2489826119126883E-3</v>
      </c>
      <c r="AF1149">
        <f t="shared" si="211"/>
        <v>0.5</v>
      </c>
      <c r="AG1149" s="85">
        <f t="shared" si="212"/>
        <v>1</v>
      </c>
      <c r="AH1149" s="88">
        <f t="shared" si="213"/>
        <v>0.5</v>
      </c>
      <c r="AI1149" s="89">
        <f t="shared" si="214"/>
        <v>9.433962264150943E-3</v>
      </c>
      <c r="AJ1149" s="89">
        <f t="shared" si="215"/>
        <v>4.7169811320754715E-3</v>
      </c>
      <c r="AK1149" s="89">
        <f t="shared" si="216"/>
        <v>9.2489826119126883E-3</v>
      </c>
    </row>
    <row r="1150" spans="1:37" ht="24.9" customHeight="1" thickTop="1" thickBot="1" x14ac:dyDescent="0.3">
      <c r="A1150" s="265" t="s">
        <v>940</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121'!Q1102</f>
        <v>1</v>
      </c>
      <c r="AE1150" s="87">
        <f t="shared" si="210"/>
        <v>9.2489826119126883E-3</v>
      </c>
      <c r="AF1150">
        <f t="shared" si="211"/>
        <v>0.5</v>
      </c>
      <c r="AG1150" s="85">
        <f t="shared" si="212"/>
        <v>1</v>
      </c>
      <c r="AH1150" s="88">
        <f t="shared" si="213"/>
        <v>0.5</v>
      </c>
      <c r="AI1150" s="89">
        <f t="shared" si="214"/>
        <v>9.433962264150943E-3</v>
      </c>
      <c r="AJ1150" s="89">
        <f t="shared" si="215"/>
        <v>4.7169811320754715E-3</v>
      </c>
      <c r="AK1150" s="89">
        <f t="shared" si="216"/>
        <v>9.2489826119126883E-3</v>
      </c>
    </row>
    <row r="1151" spans="1:37" ht="24.9" customHeight="1" thickTop="1" thickBot="1" x14ac:dyDescent="0.3">
      <c r="A1151" s="265" t="s">
        <v>941</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121'!Q1103</f>
        <v>1</v>
      </c>
      <c r="AE1151" s="87">
        <f t="shared" si="210"/>
        <v>9.2489826119126883E-3</v>
      </c>
      <c r="AF1151">
        <f t="shared" si="211"/>
        <v>0.5</v>
      </c>
      <c r="AG1151" s="85">
        <f t="shared" si="212"/>
        <v>1</v>
      </c>
      <c r="AH1151" s="88">
        <f t="shared" si="213"/>
        <v>0.5</v>
      </c>
      <c r="AI1151" s="89">
        <f t="shared" si="214"/>
        <v>9.433962264150943E-3</v>
      </c>
      <c r="AJ1151" s="89">
        <f t="shared" si="215"/>
        <v>4.7169811320754715E-3</v>
      </c>
      <c r="AK1151" s="89">
        <f t="shared" si="216"/>
        <v>9.2489826119126883E-3</v>
      </c>
    </row>
    <row r="1152" spans="1:37" ht="24.9" customHeight="1" thickTop="1" thickBot="1" x14ac:dyDescent="0.3">
      <c r="A1152" s="265" t="s">
        <v>942</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121'!Q1104</f>
        <v>1</v>
      </c>
      <c r="AE1152" s="87">
        <f t="shared" si="210"/>
        <v>9.2489826119126883E-3</v>
      </c>
      <c r="AF1152">
        <f t="shared" si="211"/>
        <v>0.5</v>
      </c>
      <c r="AG1152" s="85">
        <f t="shared" si="212"/>
        <v>1</v>
      </c>
      <c r="AH1152" s="88">
        <f t="shared" si="213"/>
        <v>0.5</v>
      </c>
      <c r="AI1152" s="89">
        <f t="shared" si="214"/>
        <v>9.433962264150943E-3</v>
      </c>
      <c r="AJ1152" s="89">
        <f t="shared" si="215"/>
        <v>4.7169811320754715E-3</v>
      </c>
      <c r="AK1152" s="89">
        <f t="shared" si="216"/>
        <v>9.2489826119126883E-3</v>
      </c>
    </row>
    <row r="1153" spans="1:37" ht="24.9" customHeight="1" thickTop="1" thickBot="1" x14ac:dyDescent="0.3">
      <c r="A1153" s="265" t="s">
        <v>943</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121'!Q1105</f>
        <v>1</v>
      </c>
      <c r="AE1153" s="87">
        <f t="shared" si="210"/>
        <v>9.2489826119126883E-3</v>
      </c>
      <c r="AF1153">
        <f t="shared" si="211"/>
        <v>0.5</v>
      </c>
      <c r="AG1153" s="85">
        <f t="shared" si="212"/>
        <v>1</v>
      </c>
      <c r="AH1153" s="88">
        <f t="shared" si="213"/>
        <v>0.5</v>
      </c>
      <c r="AI1153" s="89">
        <f t="shared" si="214"/>
        <v>9.433962264150943E-3</v>
      </c>
      <c r="AJ1153" s="89">
        <f t="shared" si="215"/>
        <v>4.7169811320754715E-3</v>
      </c>
      <c r="AK1153" s="89">
        <f t="shared" si="216"/>
        <v>9.2489826119126883E-3</v>
      </c>
    </row>
    <row r="1154" spans="1:37" ht="24.9" customHeight="1" thickTop="1" thickBot="1" x14ac:dyDescent="0.3">
      <c r="A1154" s="265" t="s">
        <v>944</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121'!Q1106</f>
        <v>1</v>
      </c>
      <c r="AE1154" s="87">
        <f t="shared" si="210"/>
        <v>9.2489826119126883E-3</v>
      </c>
      <c r="AF1154">
        <f t="shared" si="211"/>
        <v>0.5</v>
      </c>
      <c r="AG1154" s="85">
        <f t="shared" si="212"/>
        <v>1</v>
      </c>
      <c r="AH1154" s="88">
        <f t="shared" si="213"/>
        <v>0.5</v>
      </c>
      <c r="AI1154" s="89">
        <f t="shared" si="214"/>
        <v>9.433962264150943E-3</v>
      </c>
      <c r="AJ1154" s="89">
        <f t="shared" si="215"/>
        <v>4.7169811320754715E-3</v>
      </c>
      <c r="AK1154" s="89">
        <f t="shared" si="216"/>
        <v>9.2489826119126883E-3</v>
      </c>
    </row>
    <row r="1155" spans="1:37" ht="24.9" customHeight="1" thickTop="1" thickBot="1" x14ac:dyDescent="0.3">
      <c r="A1155" s="265" t="s">
        <v>945</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121'!Q1107</f>
        <v>1</v>
      </c>
      <c r="AE1155" s="87">
        <f t="shared" si="210"/>
        <v>9.2489826119126883E-3</v>
      </c>
      <c r="AF1155">
        <f t="shared" si="211"/>
        <v>0.5</v>
      </c>
      <c r="AG1155" s="85">
        <f t="shared" si="212"/>
        <v>1</v>
      </c>
      <c r="AH1155" s="88">
        <f t="shared" si="213"/>
        <v>0.5</v>
      </c>
      <c r="AI1155" s="89">
        <f t="shared" si="214"/>
        <v>9.433962264150943E-3</v>
      </c>
      <c r="AJ1155" s="89">
        <f t="shared" si="215"/>
        <v>4.7169811320754715E-3</v>
      </c>
      <c r="AK1155" s="89">
        <f t="shared" si="216"/>
        <v>9.2489826119126883E-3</v>
      </c>
    </row>
    <row r="1156" spans="1:37" ht="24.9" customHeight="1" thickTop="1" thickBot="1" x14ac:dyDescent="0.3">
      <c r="A1156" s="265" t="s">
        <v>946</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121'!Q1108</f>
        <v>1</v>
      </c>
      <c r="AE1156" s="87">
        <f t="shared" si="210"/>
        <v>9.2489826119126883E-3</v>
      </c>
      <c r="AF1156">
        <f t="shared" si="211"/>
        <v>0.5</v>
      </c>
      <c r="AG1156" s="85">
        <f t="shared" si="212"/>
        <v>1</v>
      </c>
      <c r="AH1156" s="88">
        <f t="shared" si="213"/>
        <v>0.5</v>
      </c>
      <c r="AI1156" s="89">
        <f t="shared" si="214"/>
        <v>9.433962264150943E-3</v>
      </c>
      <c r="AJ1156" s="89">
        <f t="shared" si="215"/>
        <v>4.7169811320754715E-3</v>
      </c>
      <c r="AK1156" s="89">
        <f t="shared" si="216"/>
        <v>9.2489826119126883E-3</v>
      </c>
    </row>
    <row r="1157" spans="1:37" ht="24.9" customHeight="1" thickTop="1" thickBot="1" x14ac:dyDescent="0.3">
      <c r="A1157" s="265" t="s">
        <v>947</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121'!Q1109</f>
        <v>1</v>
      </c>
      <c r="AE1157" s="87">
        <f t="shared" si="210"/>
        <v>9.2489826119126883E-3</v>
      </c>
      <c r="AF1157">
        <f t="shared" si="211"/>
        <v>0.5</v>
      </c>
      <c r="AG1157" s="85">
        <f t="shared" si="212"/>
        <v>1</v>
      </c>
      <c r="AH1157" s="88">
        <f t="shared" si="213"/>
        <v>0.5</v>
      </c>
      <c r="AI1157" s="89">
        <f t="shared" si="214"/>
        <v>9.433962264150943E-3</v>
      </c>
      <c r="AJ1157" s="89">
        <f t="shared" si="215"/>
        <v>4.7169811320754715E-3</v>
      </c>
      <c r="AK1157" s="89">
        <f t="shared" si="216"/>
        <v>9.2489826119126883E-3</v>
      </c>
    </row>
    <row r="1158" spans="1:37" ht="24.9" customHeight="1" thickTop="1" thickBot="1" x14ac:dyDescent="0.3">
      <c r="A1158" s="265" t="s">
        <v>948</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121'!Q1110</f>
        <v>1</v>
      </c>
      <c r="AE1158" s="87">
        <f t="shared" si="210"/>
        <v>9.2489826119126883E-3</v>
      </c>
      <c r="AF1158">
        <f t="shared" si="211"/>
        <v>0.5</v>
      </c>
      <c r="AG1158" s="85">
        <f t="shared" si="212"/>
        <v>1</v>
      </c>
      <c r="AH1158" s="88">
        <f t="shared" si="213"/>
        <v>0.5</v>
      </c>
      <c r="AI1158" s="89">
        <f t="shared" si="214"/>
        <v>9.433962264150943E-3</v>
      </c>
      <c r="AJ1158" s="89">
        <f t="shared" si="215"/>
        <v>4.7169811320754715E-3</v>
      </c>
      <c r="AK1158" s="89">
        <f t="shared" si="216"/>
        <v>9.2489826119126883E-3</v>
      </c>
    </row>
    <row r="1159" spans="1:37" ht="24.9" customHeight="1" thickTop="1" thickBot="1" x14ac:dyDescent="0.3">
      <c r="A1159" s="265" t="s">
        <v>949</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121'!Q1111</f>
        <v>1</v>
      </c>
      <c r="AE1159" s="87">
        <f t="shared" si="210"/>
        <v>9.2489826119126883E-3</v>
      </c>
      <c r="AF1159">
        <f t="shared" si="211"/>
        <v>0.5</v>
      </c>
      <c r="AG1159" s="85">
        <f t="shared" si="212"/>
        <v>1</v>
      </c>
      <c r="AH1159" s="88">
        <f t="shared" si="213"/>
        <v>0.5</v>
      </c>
      <c r="AI1159" s="89">
        <f t="shared" si="214"/>
        <v>9.433962264150943E-3</v>
      </c>
      <c r="AJ1159" s="89">
        <f t="shared" si="215"/>
        <v>4.7169811320754715E-3</v>
      </c>
      <c r="AK1159" s="89">
        <f t="shared" si="216"/>
        <v>9.2489826119126883E-3</v>
      </c>
    </row>
    <row r="1160" spans="1:37" ht="24.9" customHeight="1" thickTop="1" thickBot="1" x14ac:dyDescent="0.3">
      <c r="A1160" s="265" t="s">
        <v>950</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121'!Q1112</f>
        <v>1</v>
      </c>
      <c r="AE1160" s="87">
        <f t="shared" si="210"/>
        <v>9.2489826119126883E-3</v>
      </c>
      <c r="AF1160">
        <f t="shared" si="211"/>
        <v>0.5</v>
      </c>
      <c r="AG1160" s="85">
        <f t="shared" si="212"/>
        <v>1</v>
      </c>
      <c r="AH1160" s="88">
        <f t="shared" si="213"/>
        <v>0.5</v>
      </c>
      <c r="AI1160" s="89">
        <f t="shared" si="214"/>
        <v>9.433962264150943E-3</v>
      </c>
      <c r="AJ1160" s="89">
        <f t="shared" si="215"/>
        <v>4.7169811320754715E-3</v>
      </c>
      <c r="AK1160" s="89">
        <f t="shared" si="216"/>
        <v>9.2489826119126883E-3</v>
      </c>
    </row>
    <row r="1161" spans="1:37" ht="24.9" customHeight="1" thickTop="1" thickBot="1" x14ac:dyDescent="0.3">
      <c r="A1161" s="265" t="s">
        <v>951</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121'!Q1113</f>
        <v>1</v>
      </c>
      <c r="AE1161" s="87">
        <f t="shared" si="210"/>
        <v>9.2489826119126883E-3</v>
      </c>
      <c r="AF1161">
        <f t="shared" si="211"/>
        <v>0.5</v>
      </c>
      <c r="AG1161" s="85">
        <f t="shared" si="212"/>
        <v>1</v>
      </c>
      <c r="AH1161" s="88">
        <f t="shared" si="213"/>
        <v>0.5</v>
      </c>
      <c r="AI1161" s="89">
        <f t="shared" si="214"/>
        <v>9.433962264150943E-3</v>
      </c>
      <c r="AJ1161" s="89">
        <f t="shared" si="215"/>
        <v>4.7169811320754715E-3</v>
      </c>
      <c r="AK1161" s="89">
        <f t="shared" si="216"/>
        <v>9.2489826119126883E-3</v>
      </c>
    </row>
    <row r="1162" spans="1:37" ht="24.9" customHeight="1" thickTop="1" thickBot="1" x14ac:dyDescent="0.3">
      <c r="A1162" s="265" t="s">
        <v>952</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121'!Q1114</f>
        <v>1</v>
      </c>
      <c r="AE1162" s="87">
        <f t="shared" si="210"/>
        <v>9.2489826119126883E-3</v>
      </c>
      <c r="AF1162">
        <f t="shared" si="211"/>
        <v>0.5</v>
      </c>
      <c r="AG1162" s="85">
        <f t="shared" si="212"/>
        <v>1</v>
      </c>
      <c r="AH1162" s="88">
        <f t="shared" si="213"/>
        <v>0.5</v>
      </c>
      <c r="AI1162" s="89">
        <f t="shared" si="214"/>
        <v>9.433962264150943E-3</v>
      </c>
      <c r="AJ1162" s="89">
        <f t="shared" si="215"/>
        <v>4.7169811320754715E-3</v>
      </c>
      <c r="AK1162" s="89">
        <f t="shared" si="216"/>
        <v>9.2489826119126883E-3</v>
      </c>
    </row>
    <row r="1163" spans="1:37" ht="24.9" customHeight="1" thickTop="1" thickBot="1" x14ac:dyDescent="0.3">
      <c r="A1163" s="265" t="s">
        <v>953</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121'!Q1115</f>
        <v>1</v>
      </c>
      <c r="AE1163" s="87">
        <f t="shared" si="210"/>
        <v>9.2489826119126883E-3</v>
      </c>
      <c r="AF1163">
        <f t="shared" si="211"/>
        <v>0.5</v>
      </c>
      <c r="AG1163" s="85">
        <f t="shared" si="212"/>
        <v>1</v>
      </c>
      <c r="AH1163" s="88">
        <f t="shared" si="213"/>
        <v>0.5</v>
      </c>
      <c r="AI1163" s="89">
        <f t="shared" si="214"/>
        <v>9.433962264150943E-3</v>
      </c>
      <c r="AJ1163" s="89">
        <f t="shared" si="215"/>
        <v>4.7169811320754715E-3</v>
      </c>
      <c r="AK1163" s="89">
        <f t="shared" si="216"/>
        <v>9.2489826119126883E-3</v>
      </c>
    </row>
    <row r="1164" spans="1:37" ht="24.9" customHeight="1" thickTop="1" thickBot="1" x14ac:dyDescent="0.3">
      <c r="A1164" s="265" t="s">
        <v>954</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121'!Q1116</f>
        <v>1</v>
      </c>
      <c r="AE1164" s="87">
        <f t="shared" si="210"/>
        <v>9.2489826119126883E-3</v>
      </c>
      <c r="AF1164">
        <f t="shared" si="211"/>
        <v>0.5</v>
      </c>
      <c r="AG1164" s="85">
        <f t="shared" si="212"/>
        <v>1</v>
      </c>
      <c r="AH1164" s="88">
        <f t="shared" si="213"/>
        <v>0.5</v>
      </c>
      <c r="AI1164" s="89">
        <f t="shared" si="214"/>
        <v>9.433962264150943E-3</v>
      </c>
      <c r="AJ1164" s="89">
        <f t="shared" si="215"/>
        <v>4.7169811320754715E-3</v>
      </c>
      <c r="AK1164" s="89">
        <f t="shared" si="216"/>
        <v>9.2489826119126883E-3</v>
      </c>
    </row>
    <row r="1165" spans="1:37" ht="24.9" customHeight="1" thickTop="1" thickBot="1" x14ac:dyDescent="0.3">
      <c r="A1165" s="265" t="s">
        <v>955</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121'!Q1117</f>
        <v>1</v>
      </c>
      <c r="AE1165" s="87">
        <f t="shared" si="210"/>
        <v>9.2489826119126883E-3</v>
      </c>
      <c r="AF1165">
        <f t="shared" si="211"/>
        <v>0.5</v>
      </c>
      <c r="AG1165" s="85">
        <f t="shared" si="212"/>
        <v>1</v>
      </c>
      <c r="AH1165" s="88">
        <f t="shared" si="213"/>
        <v>0.5</v>
      </c>
      <c r="AI1165" s="89">
        <f t="shared" si="214"/>
        <v>9.433962264150943E-3</v>
      </c>
      <c r="AJ1165" s="89">
        <f t="shared" si="215"/>
        <v>4.7169811320754715E-3</v>
      </c>
      <c r="AK1165" s="89">
        <f t="shared" si="216"/>
        <v>9.2489826119126883E-3</v>
      </c>
    </row>
    <row r="1166" spans="1:37" ht="24.9" customHeight="1" thickTop="1" thickBot="1" x14ac:dyDescent="0.3">
      <c r="A1166" s="265" t="s">
        <v>956</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121'!Q1118</f>
        <v>1</v>
      </c>
      <c r="AE1166" s="87">
        <f t="shared" si="210"/>
        <v>9.2489826119126883E-3</v>
      </c>
      <c r="AF1166">
        <f t="shared" si="211"/>
        <v>0.5</v>
      </c>
      <c r="AG1166" s="85">
        <f t="shared" si="212"/>
        <v>1</v>
      </c>
      <c r="AH1166" s="88">
        <f t="shared" si="213"/>
        <v>0.5</v>
      </c>
      <c r="AI1166" s="89">
        <f t="shared" si="214"/>
        <v>9.433962264150943E-3</v>
      </c>
      <c r="AJ1166" s="89">
        <f t="shared" si="215"/>
        <v>4.7169811320754715E-3</v>
      </c>
      <c r="AK1166" s="89">
        <f t="shared" si="216"/>
        <v>9.2489826119126883E-3</v>
      </c>
    </row>
    <row r="1167" spans="1:37" ht="24.9" customHeight="1" thickTop="1" thickBot="1" x14ac:dyDescent="0.3">
      <c r="A1167" s="265" t="s">
        <v>957</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121'!Q1119</f>
        <v>1</v>
      </c>
      <c r="AE1167" s="87">
        <f t="shared" si="210"/>
        <v>9.2489826119126883E-3</v>
      </c>
      <c r="AF1167">
        <f t="shared" si="211"/>
        <v>0.5</v>
      </c>
      <c r="AG1167" s="85">
        <f t="shared" si="212"/>
        <v>1</v>
      </c>
      <c r="AH1167" s="88">
        <f t="shared" si="213"/>
        <v>0.5</v>
      </c>
      <c r="AI1167" s="89">
        <f t="shared" si="214"/>
        <v>9.433962264150943E-3</v>
      </c>
      <c r="AJ1167" s="89">
        <f t="shared" si="215"/>
        <v>4.7169811320754715E-3</v>
      </c>
      <c r="AK1167" s="89">
        <f t="shared" si="216"/>
        <v>9.2489826119126883E-3</v>
      </c>
    </row>
    <row r="1168" spans="1:37" ht="24.9" customHeight="1" thickTop="1" thickBot="1" x14ac:dyDescent="0.3">
      <c r="A1168" s="265" t="s">
        <v>958</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121'!Q1120</f>
        <v>1</v>
      </c>
      <c r="AE1168" s="87">
        <f t="shared" si="210"/>
        <v>9.2489826119126883E-3</v>
      </c>
      <c r="AF1168">
        <f t="shared" si="211"/>
        <v>0.5</v>
      </c>
      <c r="AG1168" s="85">
        <f t="shared" si="212"/>
        <v>1</v>
      </c>
      <c r="AH1168" s="88">
        <f t="shared" si="213"/>
        <v>0.5</v>
      </c>
      <c r="AI1168" s="89">
        <f t="shared" si="214"/>
        <v>9.433962264150943E-3</v>
      </c>
      <c r="AJ1168" s="89">
        <f t="shared" si="215"/>
        <v>4.7169811320754715E-3</v>
      </c>
      <c r="AK1168" s="89">
        <f t="shared" si="216"/>
        <v>9.2489826119126883E-3</v>
      </c>
    </row>
    <row r="1169" spans="1:37" ht="24.9" customHeight="1" thickTop="1" thickBot="1" x14ac:dyDescent="0.3">
      <c r="A1169" s="265" t="s">
        <v>959</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121'!Q1121</f>
        <v>1</v>
      </c>
      <c r="AE1169" s="87">
        <f t="shared" si="210"/>
        <v>9.2489826119126883E-3</v>
      </c>
      <c r="AF1169">
        <f t="shared" si="211"/>
        <v>0.5</v>
      </c>
      <c r="AG1169" s="85">
        <f t="shared" si="212"/>
        <v>1</v>
      </c>
      <c r="AH1169" s="88">
        <f t="shared" si="213"/>
        <v>0.5</v>
      </c>
      <c r="AI1169" s="89">
        <f t="shared" si="214"/>
        <v>9.433962264150943E-3</v>
      </c>
      <c r="AJ1169" s="89">
        <f t="shared" si="215"/>
        <v>4.7169811320754715E-3</v>
      </c>
      <c r="AK1169" s="89">
        <f t="shared" si="216"/>
        <v>9.2489826119126883E-3</v>
      </c>
    </row>
    <row r="1170" spans="1:37" ht="24.9" customHeight="1" thickTop="1" thickBot="1" x14ac:dyDescent="0.3">
      <c r="A1170" s="265" t="s">
        <v>960</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121'!Q1122</f>
        <v>1</v>
      </c>
      <c r="AE1170" s="87">
        <f t="shared" si="210"/>
        <v>9.2489826119126883E-3</v>
      </c>
      <c r="AF1170">
        <f t="shared" si="211"/>
        <v>0.5</v>
      </c>
      <c r="AG1170" s="85">
        <f t="shared" si="212"/>
        <v>1</v>
      </c>
      <c r="AH1170" s="88">
        <f t="shared" si="213"/>
        <v>0.5</v>
      </c>
      <c r="AI1170" s="89">
        <f t="shared" si="214"/>
        <v>9.433962264150943E-3</v>
      </c>
      <c r="AJ1170" s="89">
        <f t="shared" si="215"/>
        <v>4.7169811320754715E-3</v>
      </c>
      <c r="AK1170" s="89">
        <f t="shared" si="216"/>
        <v>9.2489826119126883E-3</v>
      </c>
    </row>
    <row r="1171" spans="1:37" ht="24.9" customHeight="1" thickTop="1" thickBot="1" x14ac:dyDescent="0.3">
      <c r="A1171" s="265" t="s">
        <v>961</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121'!Q1123</f>
        <v>1</v>
      </c>
      <c r="AE1171" s="87">
        <f t="shared" si="210"/>
        <v>9.2489826119126883E-3</v>
      </c>
      <c r="AF1171">
        <f t="shared" si="211"/>
        <v>0.5</v>
      </c>
      <c r="AG1171" s="85">
        <f t="shared" si="212"/>
        <v>1</v>
      </c>
      <c r="AH1171" s="88">
        <f t="shared" si="213"/>
        <v>0.5</v>
      </c>
      <c r="AI1171" s="89">
        <f t="shared" si="214"/>
        <v>9.433962264150943E-3</v>
      </c>
      <c r="AJ1171" s="89">
        <f t="shared" si="215"/>
        <v>4.7169811320754715E-3</v>
      </c>
      <c r="AK1171" s="89">
        <f t="shared" si="216"/>
        <v>9.2489826119126883E-3</v>
      </c>
    </row>
    <row r="1172" spans="1:37" ht="24.9" customHeight="1" thickTop="1" thickBot="1" x14ac:dyDescent="0.3">
      <c r="A1172" s="265" t="s">
        <v>962</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121'!Q1124</f>
        <v>1</v>
      </c>
      <c r="AE1172" s="87">
        <f t="shared" si="210"/>
        <v>9.2489826119126883E-3</v>
      </c>
      <c r="AF1172">
        <f t="shared" si="211"/>
        <v>0.5</v>
      </c>
      <c r="AG1172" s="85">
        <f t="shared" si="212"/>
        <v>1</v>
      </c>
      <c r="AH1172" s="88">
        <f t="shared" si="213"/>
        <v>0.5</v>
      </c>
      <c r="AI1172" s="89">
        <f t="shared" si="214"/>
        <v>9.433962264150943E-3</v>
      </c>
      <c r="AJ1172" s="89">
        <f t="shared" si="215"/>
        <v>4.7169811320754715E-3</v>
      </c>
      <c r="AK1172" s="89">
        <f t="shared" si="216"/>
        <v>9.2489826119126883E-3</v>
      </c>
    </row>
    <row r="1173" spans="1:37" ht="24.9" customHeight="1" thickTop="1" thickBot="1" x14ac:dyDescent="0.3">
      <c r="A1173" s="265" t="s">
        <v>963</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121'!Q1125</f>
        <v>1</v>
      </c>
      <c r="AE1173" s="87">
        <f t="shared" si="210"/>
        <v>9.2489826119126883E-3</v>
      </c>
      <c r="AF1173">
        <f t="shared" si="211"/>
        <v>0.5</v>
      </c>
      <c r="AG1173" s="85">
        <f t="shared" si="212"/>
        <v>1</v>
      </c>
      <c r="AH1173" s="88">
        <f t="shared" si="213"/>
        <v>0.5</v>
      </c>
      <c r="AI1173" s="89">
        <f t="shared" si="214"/>
        <v>9.433962264150943E-3</v>
      </c>
      <c r="AJ1173" s="89">
        <f t="shared" si="215"/>
        <v>4.7169811320754715E-3</v>
      </c>
      <c r="AK1173" s="89">
        <f t="shared" si="216"/>
        <v>9.2489826119126883E-3</v>
      </c>
    </row>
    <row r="1174" spans="1:37" ht="24.9" customHeight="1" thickTop="1" thickBot="1" x14ac:dyDescent="0.3">
      <c r="A1174" s="265" t="s">
        <v>964</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121'!Q1126</f>
        <v>1</v>
      </c>
      <c r="AE1174" s="87">
        <f t="shared" si="210"/>
        <v>9.2489826119126883E-3</v>
      </c>
      <c r="AF1174">
        <f t="shared" si="211"/>
        <v>0.5</v>
      </c>
      <c r="AG1174" s="85">
        <f t="shared" si="212"/>
        <v>1</v>
      </c>
      <c r="AH1174" s="88">
        <f t="shared" si="213"/>
        <v>0.5</v>
      </c>
      <c r="AI1174" s="89">
        <f t="shared" si="214"/>
        <v>9.433962264150943E-3</v>
      </c>
      <c r="AJ1174" s="89">
        <f t="shared" si="215"/>
        <v>4.7169811320754715E-3</v>
      </c>
      <c r="AK1174" s="89">
        <f t="shared" si="216"/>
        <v>9.2489826119126883E-3</v>
      </c>
    </row>
    <row r="1175" spans="1:37" ht="24.9" customHeight="1" thickTop="1" thickBot="1" x14ac:dyDescent="0.3">
      <c r="A1175" s="265" t="s">
        <v>965</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121'!Q1127</f>
        <v>1</v>
      </c>
      <c r="AE1175" s="87">
        <f t="shared" si="210"/>
        <v>9.2489826119126883E-3</v>
      </c>
      <c r="AF1175">
        <f t="shared" si="211"/>
        <v>0.5</v>
      </c>
      <c r="AG1175" s="85">
        <f t="shared" si="212"/>
        <v>1</v>
      </c>
      <c r="AH1175" s="88">
        <f t="shared" si="213"/>
        <v>0.5</v>
      </c>
      <c r="AI1175" s="89">
        <f t="shared" si="214"/>
        <v>9.433962264150943E-3</v>
      </c>
      <c r="AJ1175" s="89">
        <f t="shared" si="215"/>
        <v>4.7169811320754715E-3</v>
      </c>
      <c r="AK1175" s="89">
        <f t="shared" si="216"/>
        <v>9.2489826119126883E-3</v>
      </c>
    </row>
    <row r="1176" spans="1:37" ht="24.9" customHeight="1" thickTop="1" thickBot="1" x14ac:dyDescent="0.3">
      <c r="A1176" s="265" t="s">
        <v>966</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121'!Q1128</f>
        <v>1</v>
      </c>
      <c r="AE1176" s="87">
        <f t="shared" si="210"/>
        <v>9.2489826119126883E-3</v>
      </c>
      <c r="AF1176">
        <f t="shared" si="211"/>
        <v>0.5</v>
      </c>
      <c r="AG1176" s="85">
        <f t="shared" si="212"/>
        <v>1</v>
      </c>
      <c r="AH1176" s="88">
        <f t="shared" si="213"/>
        <v>0.5</v>
      </c>
      <c r="AI1176" s="89">
        <f t="shared" si="214"/>
        <v>9.433962264150943E-3</v>
      </c>
      <c r="AJ1176" s="89">
        <f t="shared" si="215"/>
        <v>4.7169811320754715E-3</v>
      </c>
      <c r="AK1176" s="89">
        <f t="shared" si="216"/>
        <v>9.2489826119126883E-3</v>
      </c>
    </row>
    <row r="1177" spans="1:37" ht="24.9" customHeight="1" thickTop="1" thickBot="1" x14ac:dyDescent="0.3">
      <c r="A1177" s="265" t="s">
        <v>967</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121'!Q1129</f>
        <v>1</v>
      </c>
      <c r="AE1177" s="87">
        <f t="shared" si="210"/>
        <v>9.2489826119126883E-3</v>
      </c>
      <c r="AF1177">
        <f t="shared" si="211"/>
        <v>0.5</v>
      </c>
      <c r="AG1177" s="85">
        <f t="shared" si="212"/>
        <v>1</v>
      </c>
      <c r="AH1177" s="88">
        <f t="shared" si="213"/>
        <v>0.5</v>
      </c>
      <c r="AI1177" s="89">
        <f t="shared" si="214"/>
        <v>9.433962264150943E-3</v>
      </c>
      <c r="AJ1177" s="89">
        <f t="shared" si="215"/>
        <v>4.7169811320754715E-3</v>
      </c>
      <c r="AK1177" s="89">
        <f t="shared" si="216"/>
        <v>9.2489826119126883E-3</v>
      </c>
    </row>
    <row r="1178" spans="1:37" ht="24.9" customHeight="1" thickTop="1" thickBot="1" x14ac:dyDescent="0.3">
      <c r="A1178" s="265" t="s">
        <v>968</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121'!Q1130</f>
        <v>1</v>
      </c>
      <c r="AE1178" s="87">
        <f t="shared" si="210"/>
        <v>9.2489826119126883E-3</v>
      </c>
      <c r="AF1178">
        <f t="shared" si="211"/>
        <v>0.5</v>
      </c>
      <c r="AG1178" s="85">
        <f t="shared" si="212"/>
        <v>1</v>
      </c>
      <c r="AH1178" s="88">
        <f t="shared" si="213"/>
        <v>0.5</v>
      </c>
      <c r="AI1178" s="89">
        <f t="shared" si="214"/>
        <v>9.433962264150943E-3</v>
      </c>
      <c r="AJ1178" s="89">
        <f t="shared" si="215"/>
        <v>4.7169811320754715E-3</v>
      </c>
      <c r="AK1178" s="89">
        <f t="shared" si="216"/>
        <v>9.2489826119126883E-3</v>
      </c>
    </row>
    <row r="1179" spans="1:37" ht="24.9" customHeight="1" thickTop="1" thickBot="1" x14ac:dyDescent="0.3">
      <c r="A1179" s="265" t="s">
        <v>969</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121'!Q1131</f>
        <v>1</v>
      </c>
      <c r="AE1179" s="87">
        <f t="shared" si="210"/>
        <v>9.2489826119126883E-3</v>
      </c>
      <c r="AF1179">
        <f t="shared" si="211"/>
        <v>0.5</v>
      </c>
      <c r="AG1179" s="85">
        <f t="shared" si="212"/>
        <v>1</v>
      </c>
      <c r="AH1179" s="88">
        <f t="shared" si="213"/>
        <v>0.5</v>
      </c>
      <c r="AI1179" s="89">
        <f t="shared" si="214"/>
        <v>9.433962264150943E-3</v>
      </c>
      <c r="AJ1179" s="89">
        <f t="shared" si="215"/>
        <v>4.7169811320754715E-3</v>
      </c>
      <c r="AK1179" s="89">
        <f t="shared" si="216"/>
        <v>9.2489826119126883E-3</v>
      </c>
    </row>
    <row r="1180" spans="1:37" ht="24.9" customHeight="1" thickTop="1" thickBot="1" x14ac:dyDescent="0.3">
      <c r="A1180" s="265" t="s">
        <v>970</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121'!Q1132</f>
        <v>1</v>
      </c>
      <c r="AE1180" s="87">
        <f t="shared" si="210"/>
        <v>9.2489826119126883E-3</v>
      </c>
      <c r="AF1180">
        <f t="shared" si="211"/>
        <v>0.5</v>
      </c>
      <c r="AG1180" s="85">
        <f t="shared" si="212"/>
        <v>1</v>
      </c>
      <c r="AH1180" s="88">
        <f t="shared" si="213"/>
        <v>0.5</v>
      </c>
      <c r="AI1180" s="89">
        <f t="shared" si="214"/>
        <v>9.433962264150943E-3</v>
      </c>
      <c r="AJ1180" s="89">
        <f t="shared" si="215"/>
        <v>4.7169811320754715E-3</v>
      </c>
      <c r="AK1180" s="89">
        <f t="shared" si="216"/>
        <v>9.2489826119126883E-3</v>
      </c>
    </row>
    <row r="1181" spans="1:37" ht="24.9" customHeight="1" thickTop="1" thickBot="1" x14ac:dyDescent="0.3">
      <c r="A1181" s="265" t="s">
        <v>971</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121'!Q1133</f>
        <v>1</v>
      </c>
      <c r="AE1181" s="87">
        <f t="shared" si="210"/>
        <v>9.2489826119126883E-3</v>
      </c>
      <c r="AF1181">
        <f t="shared" si="211"/>
        <v>0.5</v>
      </c>
      <c r="AG1181" s="85">
        <f t="shared" si="212"/>
        <v>1</v>
      </c>
      <c r="AH1181" s="88">
        <f t="shared" si="213"/>
        <v>0.5</v>
      </c>
      <c r="AI1181" s="89">
        <f t="shared" si="214"/>
        <v>9.433962264150943E-3</v>
      </c>
      <c r="AJ1181" s="89">
        <f t="shared" si="215"/>
        <v>4.7169811320754715E-3</v>
      </c>
      <c r="AK1181" s="89">
        <f t="shared" si="216"/>
        <v>9.2489826119126883E-3</v>
      </c>
    </row>
    <row r="1182" spans="1:37" ht="24.9" customHeight="1" thickTop="1" thickBot="1" x14ac:dyDescent="0.3">
      <c r="A1182" s="265" t="s">
        <v>972</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121'!Q1134</f>
        <v>1</v>
      </c>
      <c r="AE1182" s="87">
        <f t="shared" si="210"/>
        <v>9.2489826119126883E-3</v>
      </c>
      <c r="AF1182">
        <f t="shared" si="211"/>
        <v>0.5</v>
      </c>
      <c r="AG1182" s="85">
        <f t="shared" si="212"/>
        <v>1</v>
      </c>
      <c r="AH1182" s="88">
        <f t="shared" si="213"/>
        <v>0.5</v>
      </c>
      <c r="AI1182" s="89">
        <f t="shared" si="214"/>
        <v>9.433962264150943E-3</v>
      </c>
      <c r="AJ1182" s="89">
        <f t="shared" si="215"/>
        <v>4.7169811320754715E-3</v>
      </c>
      <c r="AK1182" s="89">
        <f t="shared" si="216"/>
        <v>9.2489826119126883E-3</v>
      </c>
    </row>
    <row r="1183" spans="1:37" ht="24.9" customHeight="1" thickTop="1" thickBot="1" x14ac:dyDescent="0.3">
      <c r="A1183" s="265" t="s">
        <v>973</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121'!Q1135</f>
        <v>1</v>
      </c>
      <c r="AE1183" s="87">
        <f t="shared" si="210"/>
        <v>9.2489826119126883E-3</v>
      </c>
      <c r="AF1183">
        <f t="shared" si="211"/>
        <v>0.5</v>
      </c>
      <c r="AG1183" s="85">
        <f t="shared" si="212"/>
        <v>1</v>
      </c>
      <c r="AH1183" s="88">
        <f t="shared" si="213"/>
        <v>0.5</v>
      </c>
      <c r="AI1183" s="89">
        <f t="shared" si="214"/>
        <v>9.433962264150943E-3</v>
      </c>
      <c r="AJ1183" s="89">
        <f t="shared" si="215"/>
        <v>4.7169811320754715E-3</v>
      </c>
      <c r="AK1183" s="89">
        <f t="shared" si="216"/>
        <v>9.2489826119126883E-3</v>
      </c>
    </row>
    <row r="1184" spans="1:37" ht="24.9" customHeight="1" thickTop="1" thickBot="1" x14ac:dyDescent="0.3">
      <c r="A1184" s="265" t="s">
        <v>974</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121'!Q1136</f>
        <v>1</v>
      </c>
      <c r="AE1184" s="87">
        <f t="shared" si="210"/>
        <v>9.2489826119126883E-3</v>
      </c>
      <c r="AF1184">
        <f t="shared" si="211"/>
        <v>0.5</v>
      </c>
      <c r="AG1184" s="85">
        <f t="shared" si="212"/>
        <v>1</v>
      </c>
      <c r="AH1184" s="88">
        <f t="shared" si="213"/>
        <v>0.5</v>
      </c>
      <c r="AI1184" s="89">
        <f t="shared" si="214"/>
        <v>9.433962264150943E-3</v>
      </c>
      <c r="AJ1184" s="89">
        <f t="shared" si="215"/>
        <v>4.7169811320754715E-3</v>
      </c>
      <c r="AK1184" s="89">
        <f t="shared" si="216"/>
        <v>9.2489826119126883E-3</v>
      </c>
    </row>
    <row r="1185" spans="1:37" ht="24.9" customHeight="1" thickTop="1" thickBot="1" x14ac:dyDescent="0.3">
      <c r="A1185" s="265" t="s">
        <v>975</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121'!Q1137</f>
        <v>1</v>
      </c>
      <c r="AE1185" s="87">
        <f t="shared" si="210"/>
        <v>9.2489826119126883E-3</v>
      </c>
      <c r="AF1185">
        <f t="shared" si="211"/>
        <v>0.5</v>
      </c>
      <c r="AG1185" s="85">
        <f t="shared" si="212"/>
        <v>1</v>
      </c>
      <c r="AH1185" s="88">
        <f t="shared" si="213"/>
        <v>0.5</v>
      </c>
      <c r="AI1185" s="89">
        <f t="shared" si="214"/>
        <v>9.433962264150943E-3</v>
      </c>
      <c r="AJ1185" s="89">
        <f t="shared" si="215"/>
        <v>4.7169811320754715E-3</v>
      </c>
      <c r="AK1185" s="89">
        <f t="shared" si="216"/>
        <v>9.2489826119126883E-3</v>
      </c>
    </row>
    <row r="1186" spans="1:37" ht="24.9" customHeight="1" thickTop="1" thickBot="1" x14ac:dyDescent="0.3">
      <c r="A1186" s="265" t="s">
        <v>976</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121'!Q1138</f>
        <v>1</v>
      </c>
      <c r="AE1186" s="87">
        <f t="shared" si="210"/>
        <v>9.2489826119126883E-3</v>
      </c>
      <c r="AF1186">
        <f t="shared" si="211"/>
        <v>0.5</v>
      </c>
      <c r="AG1186" s="85">
        <f t="shared" si="212"/>
        <v>1</v>
      </c>
      <c r="AH1186" s="88">
        <f t="shared" si="213"/>
        <v>0.5</v>
      </c>
      <c r="AI1186" s="89">
        <f t="shared" si="214"/>
        <v>9.433962264150943E-3</v>
      </c>
      <c r="AJ1186" s="89">
        <f t="shared" si="215"/>
        <v>4.7169811320754715E-3</v>
      </c>
      <c r="AK1186" s="89">
        <f t="shared" si="216"/>
        <v>9.2489826119126883E-3</v>
      </c>
    </row>
    <row r="1187" spans="1:37" ht="24.9" customHeight="1" thickTop="1" thickBot="1" x14ac:dyDescent="0.3">
      <c r="A1187" s="265" t="s">
        <v>977</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121'!Q1139</f>
        <v>1</v>
      </c>
      <c r="AE1187" s="87">
        <f t="shared" si="210"/>
        <v>9.2489826119126883E-3</v>
      </c>
      <c r="AF1187">
        <f t="shared" si="211"/>
        <v>0.5</v>
      </c>
      <c r="AG1187" s="85">
        <f t="shared" si="212"/>
        <v>1</v>
      </c>
      <c r="AH1187" s="88">
        <f t="shared" si="213"/>
        <v>0.5</v>
      </c>
      <c r="AI1187" s="89">
        <f t="shared" si="214"/>
        <v>9.433962264150943E-3</v>
      </c>
      <c r="AJ1187" s="89">
        <f t="shared" si="215"/>
        <v>4.7169811320754715E-3</v>
      </c>
      <c r="AK1187" s="89">
        <f t="shared" si="216"/>
        <v>9.2489826119126883E-3</v>
      </c>
    </row>
    <row r="1188" spans="1:37" ht="24.9" customHeight="1" thickTop="1" thickBot="1" x14ac:dyDescent="0.3">
      <c r="A1188" s="265" t="s">
        <v>978</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121'!Q1140</f>
        <v>1</v>
      </c>
      <c r="AE1188" s="87">
        <f t="shared" si="210"/>
        <v>9.2489826119126883E-3</v>
      </c>
      <c r="AF1188">
        <f t="shared" si="211"/>
        <v>0.5</v>
      </c>
      <c r="AG1188" s="85">
        <f t="shared" si="212"/>
        <v>1</v>
      </c>
      <c r="AH1188" s="88">
        <f t="shared" si="213"/>
        <v>0.5</v>
      </c>
      <c r="AI1188" s="89">
        <f t="shared" si="214"/>
        <v>9.433962264150943E-3</v>
      </c>
      <c r="AJ1188" s="89">
        <f t="shared" si="215"/>
        <v>4.7169811320754715E-3</v>
      </c>
      <c r="AK1188" s="89">
        <f t="shared" si="216"/>
        <v>9.2489826119126883E-3</v>
      </c>
    </row>
    <row r="1189" spans="1:37" ht="24.9" customHeight="1" thickTop="1" thickBot="1" x14ac:dyDescent="0.3">
      <c r="A1189" s="265" t="s">
        <v>979</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121'!Q1141</f>
        <v>1</v>
      </c>
      <c r="AE1189" s="87">
        <f t="shared" si="210"/>
        <v>9.2489826119126883E-3</v>
      </c>
      <c r="AF1189">
        <f t="shared" si="211"/>
        <v>0.5</v>
      </c>
      <c r="AG1189" s="85">
        <f t="shared" si="212"/>
        <v>1</v>
      </c>
      <c r="AH1189" s="88">
        <f t="shared" si="213"/>
        <v>0.5</v>
      </c>
      <c r="AI1189" s="89">
        <f t="shared" si="214"/>
        <v>9.433962264150943E-3</v>
      </c>
      <c r="AJ1189" s="89">
        <f t="shared" si="215"/>
        <v>4.7169811320754715E-3</v>
      </c>
      <c r="AK1189" s="89">
        <f t="shared" si="216"/>
        <v>9.2489826119126883E-3</v>
      </c>
    </row>
    <row r="1190" spans="1:37" ht="24.9" customHeight="1" thickTop="1" thickBot="1" x14ac:dyDescent="0.3">
      <c r="A1190" s="265" t="s">
        <v>980</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121'!Q1142</f>
        <v>1</v>
      </c>
      <c r="AE1190" s="87">
        <f t="shared" si="210"/>
        <v>9.2489826119126883E-3</v>
      </c>
      <c r="AF1190">
        <f t="shared" si="211"/>
        <v>0.5</v>
      </c>
      <c r="AG1190" s="85">
        <f t="shared" si="212"/>
        <v>1</v>
      </c>
      <c r="AH1190" s="88">
        <f t="shared" si="213"/>
        <v>0.5</v>
      </c>
      <c r="AI1190" s="89">
        <f t="shared" si="214"/>
        <v>9.433962264150943E-3</v>
      </c>
      <c r="AJ1190" s="89">
        <f t="shared" si="215"/>
        <v>4.7169811320754715E-3</v>
      </c>
      <c r="AK1190" s="89">
        <f t="shared" si="216"/>
        <v>9.2489826119126883E-3</v>
      </c>
    </row>
    <row r="1191" spans="1:37" ht="24.9" customHeight="1" thickTop="1" thickBot="1" x14ac:dyDescent="0.3">
      <c r="A1191" s="265" t="s">
        <v>981</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121'!Q1143</f>
        <v>1</v>
      </c>
      <c r="AE1191" s="87">
        <f t="shared" si="210"/>
        <v>9.2489826119126883E-3</v>
      </c>
      <c r="AF1191">
        <f t="shared" si="211"/>
        <v>0.5</v>
      </c>
      <c r="AG1191" s="85">
        <f t="shared" si="212"/>
        <v>1</v>
      </c>
      <c r="AH1191" s="88">
        <f t="shared" si="213"/>
        <v>0.5</v>
      </c>
      <c r="AI1191" s="89">
        <f t="shared" si="214"/>
        <v>9.433962264150943E-3</v>
      </c>
      <c r="AJ1191" s="89">
        <f t="shared" si="215"/>
        <v>4.7169811320754715E-3</v>
      </c>
      <c r="AK1191" s="89">
        <f t="shared" si="216"/>
        <v>9.2489826119126883E-3</v>
      </c>
    </row>
    <row r="1192" spans="1:37" ht="24.9" customHeight="1" thickTop="1" thickBot="1" x14ac:dyDescent="0.3">
      <c r="A1192" s="265" t="s">
        <v>982</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121'!Q1144</f>
        <v>1</v>
      </c>
      <c r="AE1192" s="87">
        <f t="shared" si="210"/>
        <v>9.2489826119126883E-3</v>
      </c>
      <c r="AF1192">
        <f t="shared" si="211"/>
        <v>0.5</v>
      </c>
      <c r="AG1192" s="85">
        <f t="shared" si="212"/>
        <v>1</v>
      </c>
      <c r="AH1192" s="88">
        <f t="shared" si="213"/>
        <v>0.5</v>
      </c>
      <c r="AI1192" s="89">
        <f t="shared" si="214"/>
        <v>9.433962264150943E-3</v>
      </c>
      <c r="AJ1192" s="89">
        <f t="shared" si="215"/>
        <v>4.7169811320754715E-3</v>
      </c>
      <c r="AK1192" s="89">
        <f t="shared" si="216"/>
        <v>9.2489826119126883E-3</v>
      </c>
    </row>
    <row r="1193" spans="1:37" ht="24.9" customHeight="1" thickTop="1" thickBot="1" x14ac:dyDescent="0.3">
      <c r="A1193" s="265" t="s">
        <v>983</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121'!Q1145</f>
        <v>1</v>
      </c>
      <c r="AE1193" s="87">
        <f t="shared" si="210"/>
        <v>9.2489826119126883E-3</v>
      </c>
      <c r="AF1193">
        <f t="shared" si="211"/>
        <v>0.5</v>
      </c>
      <c r="AG1193" s="85">
        <f t="shared" si="212"/>
        <v>1</v>
      </c>
      <c r="AH1193" s="88">
        <f t="shared" si="213"/>
        <v>0.5</v>
      </c>
      <c r="AI1193" s="89">
        <f t="shared" si="214"/>
        <v>9.433962264150943E-3</v>
      </c>
      <c r="AJ1193" s="89">
        <f t="shared" si="215"/>
        <v>4.7169811320754715E-3</v>
      </c>
      <c r="AK1193" s="89">
        <f t="shared" si="216"/>
        <v>9.2489826119126883E-3</v>
      </c>
    </row>
    <row r="1194" spans="1:37" ht="24.9" customHeight="1" thickTop="1" thickBot="1" x14ac:dyDescent="0.3">
      <c r="A1194" s="265" t="s">
        <v>984</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121'!Q1146</f>
        <v>1</v>
      </c>
      <c r="AE1194" s="87">
        <f t="shared" si="210"/>
        <v>9.2489826119126883E-3</v>
      </c>
      <c r="AF1194">
        <f t="shared" si="211"/>
        <v>0.5</v>
      </c>
      <c r="AG1194" s="85">
        <f t="shared" si="212"/>
        <v>1</v>
      </c>
      <c r="AH1194" s="88">
        <f t="shared" si="213"/>
        <v>0.5</v>
      </c>
      <c r="AI1194" s="89">
        <f t="shared" si="214"/>
        <v>9.433962264150943E-3</v>
      </c>
      <c r="AJ1194" s="89">
        <f t="shared" si="215"/>
        <v>4.7169811320754715E-3</v>
      </c>
      <c r="AK1194" s="89">
        <f t="shared" si="216"/>
        <v>9.2489826119126883E-3</v>
      </c>
    </row>
    <row r="1195" spans="1:37" ht="24.9" customHeight="1" thickTop="1" thickBot="1" x14ac:dyDescent="0.3">
      <c r="A1195" s="265" t="s">
        <v>985</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121'!Q1147</f>
        <v>1</v>
      </c>
      <c r="AE1195" s="87">
        <f t="shared" si="210"/>
        <v>9.2489826119126883E-3</v>
      </c>
      <c r="AF1195">
        <f t="shared" si="211"/>
        <v>0.5</v>
      </c>
      <c r="AG1195" s="85">
        <f t="shared" si="212"/>
        <v>1</v>
      </c>
      <c r="AH1195" s="88">
        <f t="shared" si="213"/>
        <v>0.5</v>
      </c>
      <c r="AI1195" s="89">
        <f t="shared" si="214"/>
        <v>9.433962264150943E-3</v>
      </c>
      <c r="AJ1195" s="89">
        <f t="shared" si="215"/>
        <v>4.7169811320754715E-3</v>
      </c>
      <c r="AK1195" s="89">
        <f t="shared" si="216"/>
        <v>9.2489826119126883E-3</v>
      </c>
    </row>
    <row r="1196" spans="1:37" ht="24.9" customHeight="1" thickTop="1" thickBot="1" x14ac:dyDescent="0.3">
      <c r="A1196" s="265" t="s">
        <v>986</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121'!Q1148</f>
        <v>1</v>
      </c>
      <c r="AE1196" s="87">
        <f t="shared" si="210"/>
        <v>9.2489826119126883E-3</v>
      </c>
      <c r="AF1196">
        <f t="shared" si="211"/>
        <v>0.5</v>
      </c>
      <c r="AG1196" s="85">
        <f t="shared" si="212"/>
        <v>1</v>
      </c>
      <c r="AH1196" s="88">
        <f t="shared" si="213"/>
        <v>0.5</v>
      </c>
      <c r="AI1196" s="89">
        <f t="shared" si="214"/>
        <v>9.433962264150943E-3</v>
      </c>
      <c r="AJ1196" s="89">
        <f t="shared" si="215"/>
        <v>4.7169811320754715E-3</v>
      </c>
      <c r="AK1196" s="89">
        <f t="shared" si="216"/>
        <v>9.2489826119126883E-3</v>
      </c>
    </row>
    <row r="1197" spans="1:37" ht="24.9" customHeight="1" thickTop="1" thickBot="1" x14ac:dyDescent="0.3">
      <c r="A1197" s="265" t="s">
        <v>987</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121'!Q1149</f>
        <v>1</v>
      </c>
      <c r="AE1197" s="87">
        <f t="shared" si="210"/>
        <v>9.2489826119126883E-3</v>
      </c>
      <c r="AF1197">
        <f t="shared" si="211"/>
        <v>0.5</v>
      </c>
      <c r="AG1197" s="85">
        <f t="shared" si="212"/>
        <v>1</v>
      </c>
      <c r="AH1197" s="88">
        <f t="shared" si="213"/>
        <v>0.5</v>
      </c>
      <c r="AI1197" s="89">
        <f t="shared" si="214"/>
        <v>9.433962264150943E-3</v>
      </c>
      <c r="AJ1197" s="89">
        <f t="shared" si="215"/>
        <v>4.7169811320754715E-3</v>
      </c>
      <c r="AK1197" s="89">
        <f t="shared" si="216"/>
        <v>9.2489826119126883E-3</v>
      </c>
    </row>
    <row r="1198" spans="1:37" ht="24.9" customHeight="1" thickTop="1" thickBot="1" x14ac:dyDescent="0.3">
      <c r="A1198" s="265" t="s">
        <v>988</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121'!Q1150</f>
        <v>1</v>
      </c>
      <c r="AE1198" s="87">
        <f t="shared" si="210"/>
        <v>9.2489826119126883E-3</v>
      </c>
      <c r="AF1198">
        <f t="shared" si="211"/>
        <v>0.5</v>
      </c>
      <c r="AG1198" s="85">
        <f t="shared" si="212"/>
        <v>1</v>
      </c>
      <c r="AH1198" s="88">
        <f t="shared" si="213"/>
        <v>0.5</v>
      </c>
      <c r="AI1198" s="89">
        <f t="shared" si="214"/>
        <v>9.433962264150943E-3</v>
      </c>
      <c r="AJ1198" s="89">
        <f t="shared" si="215"/>
        <v>4.7169811320754715E-3</v>
      </c>
      <c r="AK1198" s="89">
        <f t="shared" si="216"/>
        <v>9.2489826119126883E-3</v>
      </c>
    </row>
    <row r="1199" spans="1:37" ht="24.9" customHeight="1" thickTop="1" thickBot="1" x14ac:dyDescent="0.3">
      <c r="A1199" s="265" t="s">
        <v>989</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121'!Q1151</f>
        <v>1</v>
      </c>
      <c r="AE1199" s="87">
        <f t="shared" si="210"/>
        <v>9.2489826119126883E-3</v>
      </c>
      <c r="AF1199">
        <f t="shared" si="211"/>
        <v>0.5</v>
      </c>
      <c r="AG1199" s="85">
        <f t="shared" si="212"/>
        <v>1</v>
      </c>
      <c r="AH1199" s="88">
        <f t="shared" si="213"/>
        <v>0.5</v>
      </c>
      <c r="AI1199" s="89">
        <f t="shared" si="214"/>
        <v>9.433962264150943E-3</v>
      </c>
      <c r="AJ1199" s="89">
        <f t="shared" si="215"/>
        <v>4.7169811320754715E-3</v>
      </c>
      <c r="AK1199" s="89">
        <f t="shared" si="216"/>
        <v>9.2489826119126883E-3</v>
      </c>
    </row>
    <row r="1200" spans="1:37" ht="24.9" customHeight="1" thickTop="1" thickBot="1" x14ac:dyDescent="0.3">
      <c r="A1200" s="265" t="s">
        <v>990</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121'!Q1152</f>
        <v>1</v>
      </c>
      <c r="AE1200" s="87">
        <f t="shared" si="210"/>
        <v>9.2489826119126883E-3</v>
      </c>
      <c r="AF1200">
        <f t="shared" si="211"/>
        <v>0.5</v>
      </c>
      <c r="AG1200" s="85">
        <f t="shared" si="212"/>
        <v>1</v>
      </c>
      <c r="AH1200" s="88">
        <f t="shared" si="213"/>
        <v>0.5</v>
      </c>
      <c r="AI1200" s="89">
        <f t="shared" si="214"/>
        <v>9.433962264150943E-3</v>
      </c>
      <c r="AJ1200" s="89">
        <f t="shared" si="215"/>
        <v>4.7169811320754715E-3</v>
      </c>
      <c r="AK1200" s="89">
        <f t="shared" si="216"/>
        <v>9.2489826119126883E-3</v>
      </c>
    </row>
    <row r="1201" spans="1:37" ht="24.9" customHeight="1" thickTop="1" thickBot="1" x14ac:dyDescent="0.3">
      <c r="A1201" s="265" t="s">
        <v>991</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121'!Q1153</f>
        <v>1</v>
      </c>
      <c r="AE1201" s="87">
        <f t="shared" si="210"/>
        <v>9.2489826119126883E-3</v>
      </c>
      <c r="AF1201">
        <f t="shared" si="211"/>
        <v>0.5</v>
      </c>
      <c r="AG1201" s="85">
        <f t="shared" si="212"/>
        <v>1</v>
      </c>
      <c r="AH1201" s="88">
        <f t="shared" si="213"/>
        <v>0.5</v>
      </c>
      <c r="AI1201" s="89">
        <f t="shared" si="214"/>
        <v>9.433962264150943E-3</v>
      </c>
      <c r="AJ1201" s="89">
        <f t="shared" si="215"/>
        <v>4.7169811320754715E-3</v>
      </c>
      <c r="AK1201" s="89">
        <f t="shared" si="216"/>
        <v>9.2489826119126883E-3</v>
      </c>
    </row>
    <row r="1202" spans="1:37" ht="24.9" customHeight="1" thickTop="1" thickBot="1" x14ac:dyDescent="0.3">
      <c r="A1202" s="265" t="s">
        <v>992</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121'!Q1154</f>
        <v>1</v>
      </c>
      <c r="AE1202" s="87">
        <f t="shared" si="210"/>
        <v>9.2489826119126883E-3</v>
      </c>
      <c r="AF1202">
        <f t="shared" si="211"/>
        <v>0.5</v>
      </c>
      <c r="AG1202" s="85">
        <f t="shared" si="212"/>
        <v>1</v>
      </c>
      <c r="AH1202" s="88">
        <f t="shared" si="213"/>
        <v>0.5</v>
      </c>
      <c r="AI1202" s="89">
        <f t="shared" si="214"/>
        <v>9.433962264150943E-3</v>
      </c>
      <c r="AJ1202" s="89">
        <f t="shared" si="215"/>
        <v>4.7169811320754715E-3</v>
      </c>
      <c r="AK1202" s="89">
        <f t="shared" si="216"/>
        <v>9.2489826119126883E-3</v>
      </c>
    </row>
    <row r="1203" spans="1:37" ht="24.9" customHeight="1" thickTop="1" thickBot="1" x14ac:dyDescent="0.3">
      <c r="A1203" s="265" t="s">
        <v>993</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121'!Q1155</f>
        <v>1</v>
      </c>
      <c r="AE1203" s="87">
        <f t="shared" si="210"/>
        <v>9.2489826119126883E-3</v>
      </c>
      <c r="AF1203">
        <f t="shared" si="211"/>
        <v>0.5</v>
      </c>
      <c r="AG1203" s="85">
        <f t="shared" si="212"/>
        <v>1</v>
      </c>
      <c r="AH1203" s="88">
        <f t="shared" si="213"/>
        <v>0.5</v>
      </c>
      <c r="AI1203" s="89">
        <f t="shared" si="214"/>
        <v>9.433962264150943E-3</v>
      </c>
      <c r="AJ1203" s="89">
        <f t="shared" si="215"/>
        <v>4.7169811320754715E-3</v>
      </c>
      <c r="AK1203" s="89">
        <f t="shared" si="216"/>
        <v>9.2489826119126883E-3</v>
      </c>
    </row>
    <row r="1204" spans="1:37" ht="24.9" customHeight="1" thickTop="1" thickBot="1" x14ac:dyDescent="0.3">
      <c r="A1204" s="265" t="s">
        <v>994</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121'!Q1156</f>
        <v>1</v>
      </c>
      <c r="AE1204" s="87">
        <f t="shared" si="210"/>
        <v>9.2489826119126883E-3</v>
      </c>
      <c r="AF1204">
        <f t="shared" si="211"/>
        <v>0.5</v>
      </c>
      <c r="AG1204" s="85">
        <f t="shared" si="212"/>
        <v>1</v>
      </c>
      <c r="AH1204" s="88">
        <f t="shared" si="213"/>
        <v>0.5</v>
      </c>
      <c r="AI1204" s="89">
        <f t="shared" si="214"/>
        <v>9.433962264150943E-3</v>
      </c>
      <c r="AJ1204" s="89">
        <f t="shared" si="215"/>
        <v>4.7169811320754715E-3</v>
      </c>
      <c r="AK1204" s="89">
        <f t="shared" si="216"/>
        <v>9.2489826119126883E-3</v>
      </c>
    </row>
    <row r="1205" spans="1:37" ht="24.9" customHeight="1" thickTop="1" thickBot="1" x14ac:dyDescent="0.3">
      <c r="A1205" s="265" t="s">
        <v>995</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121'!Q1157</f>
        <v>1</v>
      </c>
      <c r="AE1205" s="87">
        <f t="shared" si="210"/>
        <v>9.2489826119126883E-3</v>
      </c>
      <c r="AF1205">
        <f t="shared" si="211"/>
        <v>0.5</v>
      </c>
      <c r="AG1205" s="85">
        <f t="shared" si="212"/>
        <v>1</v>
      </c>
      <c r="AH1205" s="88">
        <f t="shared" si="213"/>
        <v>0.5</v>
      </c>
      <c r="AI1205" s="89">
        <f t="shared" si="214"/>
        <v>9.433962264150943E-3</v>
      </c>
      <c r="AJ1205" s="89">
        <f t="shared" si="215"/>
        <v>4.7169811320754715E-3</v>
      </c>
      <c r="AK1205" s="89">
        <f t="shared" si="216"/>
        <v>9.2489826119126883E-3</v>
      </c>
    </row>
    <row r="1206" spans="1:37" ht="24.9" customHeight="1" thickTop="1" thickBot="1" x14ac:dyDescent="0.3">
      <c r="A1206" s="265" t="s">
        <v>996</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121'!Q1158</f>
        <v>1</v>
      </c>
      <c r="AE1206" s="87">
        <f t="shared" si="210"/>
        <v>9.2489826119126883E-3</v>
      </c>
      <c r="AF1206">
        <f t="shared" si="211"/>
        <v>0.5</v>
      </c>
      <c r="AG1206" s="85">
        <f t="shared" si="212"/>
        <v>1</v>
      </c>
      <c r="AH1206" s="88">
        <f t="shared" si="213"/>
        <v>0.5</v>
      </c>
      <c r="AI1206" s="89">
        <f t="shared" si="214"/>
        <v>9.433962264150943E-3</v>
      </c>
      <c r="AJ1206" s="89">
        <f t="shared" si="215"/>
        <v>4.7169811320754715E-3</v>
      </c>
      <c r="AK1206" s="89">
        <f t="shared" si="216"/>
        <v>9.2489826119126883E-3</v>
      </c>
    </row>
    <row r="1207" spans="1:37" ht="24.9" customHeight="1" thickTop="1" thickBot="1" x14ac:dyDescent="0.3">
      <c r="A1207" s="265" t="s">
        <v>997</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121'!Q1159</f>
        <v>1</v>
      </c>
      <c r="AE1207" s="87">
        <f t="shared" ref="AE1207:AE1248" si="217">IF(AG1207=1,AK1207,AG1207)</f>
        <v>9.2489826119126883E-3</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9.2489826119126883E-3</v>
      </c>
    </row>
    <row r="1208" spans="1:37" ht="24.9" customHeight="1" thickTop="1" thickBot="1" x14ac:dyDescent="0.3">
      <c r="A1208" s="265" t="s">
        <v>998</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121'!Q1160</f>
        <v>1</v>
      </c>
      <c r="AE1208" s="87">
        <f t="shared" si="217"/>
        <v>9.2489826119126883E-3</v>
      </c>
      <c r="AF1208">
        <f t="shared" si="218"/>
        <v>0.5</v>
      </c>
      <c r="AG1208" s="85">
        <f t="shared" si="219"/>
        <v>1</v>
      </c>
      <c r="AH1208" s="88">
        <f t="shared" si="220"/>
        <v>0.5</v>
      </c>
      <c r="AI1208" s="89">
        <f t="shared" si="221"/>
        <v>9.433962264150943E-3</v>
      </c>
      <c r="AJ1208" s="89">
        <f t="shared" si="222"/>
        <v>4.7169811320754715E-3</v>
      </c>
      <c r="AK1208" s="89">
        <f t="shared" si="223"/>
        <v>9.2489826119126883E-3</v>
      </c>
    </row>
    <row r="1209" spans="1:37" ht="24.9" customHeight="1" thickTop="1" thickBot="1" x14ac:dyDescent="0.3">
      <c r="A1209" s="265" t="s">
        <v>999</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121'!Q1161</f>
        <v>1</v>
      </c>
      <c r="AE1209" s="87">
        <f t="shared" si="217"/>
        <v>9.2489826119126883E-3</v>
      </c>
      <c r="AF1209">
        <f t="shared" si="218"/>
        <v>0.5</v>
      </c>
      <c r="AG1209" s="85">
        <f t="shared" si="219"/>
        <v>1</v>
      </c>
      <c r="AH1209" s="88">
        <f t="shared" si="220"/>
        <v>0.5</v>
      </c>
      <c r="AI1209" s="89">
        <f t="shared" si="221"/>
        <v>9.433962264150943E-3</v>
      </c>
      <c r="AJ1209" s="89">
        <f t="shared" si="222"/>
        <v>4.7169811320754715E-3</v>
      </c>
      <c r="AK1209" s="89">
        <f t="shared" si="223"/>
        <v>9.2489826119126883E-3</v>
      </c>
    </row>
    <row r="1210" spans="1:37" ht="24.9" customHeight="1" thickTop="1" thickBot="1" x14ac:dyDescent="0.3">
      <c r="A1210" s="265" t="s">
        <v>1000</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121'!Q1162</f>
        <v>1</v>
      </c>
      <c r="AE1210" s="87">
        <f t="shared" si="217"/>
        <v>9.2489826119126883E-3</v>
      </c>
      <c r="AF1210">
        <f t="shared" si="218"/>
        <v>0.5</v>
      </c>
      <c r="AG1210" s="85">
        <f t="shared" si="219"/>
        <v>1</v>
      </c>
      <c r="AH1210" s="88">
        <f t="shared" si="220"/>
        <v>0.5</v>
      </c>
      <c r="AI1210" s="89">
        <f t="shared" si="221"/>
        <v>9.433962264150943E-3</v>
      </c>
      <c r="AJ1210" s="89">
        <f t="shared" si="222"/>
        <v>4.7169811320754715E-3</v>
      </c>
      <c r="AK1210" s="89">
        <f t="shared" si="223"/>
        <v>9.2489826119126883E-3</v>
      </c>
    </row>
    <row r="1211" spans="1:37" ht="24.9" customHeight="1" thickTop="1" thickBot="1" x14ac:dyDescent="0.3">
      <c r="A1211" s="265" t="s">
        <v>1001</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121'!Q1163</f>
        <v>1</v>
      </c>
      <c r="AE1211" s="87">
        <f t="shared" si="217"/>
        <v>9.2489826119126883E-3</v>
      </c>
      <c r="AF1211">
        <f t="shared" si="218"/>
        <v>0.5</v>
      </c>
      <c r="AG1211" s="85">
        <f t="shared" si="219"/>
        <v>1</v>
      </c>
      <c r="AH1211" s="88">
        <f t="shared" si="220"/>
        <v>0.5</v>
      </c>
      <c r="AI1211" s="89">
        <f t="shared" si="221"/>
        <v>9.433962264150943E-3</v>
      </c>
      <c r="AJ1211" s="89">
        <f t="shared" si="222"/>
        <v>4.7169811320754715E-3</v>
      </c>
      <c r="AK1211" s="89">
        <f t="shared" si="223"/>
        <v>9.2489826119126883E-3</v>
      </c>
    </row>
    <row r="1212" spans="1:37" ht="24.9" customHeight="1" thickTop="1" thickBot="1" x14ac:dyDescent="0.3">
      <c r="A1212" s="265" t="s">
        <v>1002</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121'!Q1164</f>
        <v>1</v>
      </c>
      <c r="AE1212" s="87">
        <f t="shared" si="217"/>
        <v>9.2489826119126883E-3</v>
      </c>
      <c r="AF1212">
        <f t="shared" si="218"/>
        <v>0.5</v>
      </c>
      <c r="AG1212" s="85">
        <f t="shared" si="219"/>
        <v>1</v>
      </c>
      <c r="AH1212" s="88">
        <f t="shared" si="220"/>
        <v>0.5</v>
      </c>
      <c r="AI1212" s="89">
        <f t="shared" si="221"/>
        <v>9.433962264150943E-3</v>
      </c>
      <c r="AJ1212" s="89">
        <f t="shared" si="222"/>
        <v>4.7169811320754715E-3</v>
      </c>
      <c r="AK1212" s="89">
        <f t="shared" si="223"/>
        <v>9.2489826119126883E-3</v>
      </c>
    </row>
    <row r="1213" spans="1:37" ht="24.9" customHeight="1" thickTop="1" thickBot="1" x14ac:dyDescent="0.3">
      <c r="A1213" s="265" t="s">
        <v>1003</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121'!Q1165</f>
        <v>1</v>
      </c>
      <c r="AE1213" s="87">
        <f t="shared" si="217"/>
        <v>9.2489826119126883E-3</v>
      </c>
      <c r="AF1213">
        <f t="shared" si="218"/>
        <v>0.5</v>
      </c>
      <c r="AG1213" s="85">
        <f t="shared" si="219"/>
        <v>1</v>
      </c>
      <c r="AH1213" s="88">
        <f t="shared" si="220"/>
        <v>0.5</v>
      </c>
      <c r="AI1213" s="89">
        <f t="shared" si="221"/>
        <v>9.433962264150943E-3</v>
      </c>
      <c r="AJ1213" s="89">
        <f t="shared" si="222"/>
        <v>4.7169811320754715E-3</v>
      </c>
      <c r="AK1213" s="89">
        <f t="shared" si="223"/>
        <v>9.2489826119126883E-3</v>
      </c>
    </row>
    <row r="1214" spans="1:37" ht="24.9" customHeight="1" thickTop="1" thickBot="1" x14ac:dyDescent="0.3">
      <c r="A1214" s="265" t="s">
        <v>1004</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121'!Q1166</f>
        <v>1</v>
      </c>
      <c r="AE1214" s="87">
        <f t="shared" si="217"/>
        <v>9.2489826119126883E-3</v>
      </c>
      <c r="AF1214">
        <f t="shared" si="218"/>
        <v>0.5</v>
      </c>
      <c r="AG1214" s="85">
        <f t="shared" si="219"/>
        <v>1</v>
      </c>
      <c r="AH1214" s="88">
        <f t="shared" si="220"/>
        <v>0.5</v>
      </c>
      <c r="AI1214" s="89">
        <f t="shared" si="221"/>
        <v>9.433962264150943E-3</v>
      </c>
      <c r="AJ1214" s="89">
        <f t="shared" si="222"/>
        <v>4.7169811320754715E-3</v>
      </c>
      <c r="AK1214" s="89">
        <f t="shared" si="223"/>
        <v>9.2489826119126883E-3</v>
      </c>
    </row>
    <row r="1215" spans="1:37" ht="24.9" customHeight="1" thickTop="1" thickBot="1" x14ac:dyDescent="0.3">
      <c r="A1215" s="265" t="s">
        <v>1005</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121'!Q1167</f>
        <v>1</v>
      </c>
      <c r="AE1215" s="87">
        <f t="shared" si="217"/>
        <v>9.2489826119126883E-3</v>
      </c>
      <c r="AF1215">
        <f t="shared" si="218"/>
        <v>0.5</v>
      </c>
      <c r="AG1215" s="85">
        <f t="shared" si="219"/>
        <v>1</v>
      </c>
      <c r="AH1215" s="88">
        <f t="shared" si="220"/>
        <v>0.5</v>
      </c>
      <c r="AI1215" s="89">
        <f t="shared" si="221"/>
        <v>9.433962264150943E-3</v>
      </c>
      <c r="AJ1215" s="89">
        <f t="shared" si="222"/>
        <v>4.7169811320754715E-3</v>
      </c>
      <c r="AK1215" s="89">
        <f t="shared" si="223"/>
        <v>9.2489826119126883E-3</v>
      </c>
    </row>
    <row r="1216" spans="1:37" ht="24.9" customHeight="1" thickTop="1" thickBot="1" x14ac:dyDescent="0.3">
      <c r="A1216" s="265" t="s">
        <v>1006</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121'!Q1168</f>
        <v>1</v>
      </c>
      <c r="AE1216" s="87">
        <f t="shared" si="217"/>
        <v>9.2489826119126883E-3</v>
      </c>
      <c r="AF1216">
        <f t="shared" si="218"/>
        <v>0.5</v>
      </c>
      <c r="AG1216" s="85">
        <f t="shared" si="219"/>
        <v>1</v>
      </c>
      <c r="AH1216" s="88">
        <f t="shared" si="220"/>
        <v>0.5</v>
      </c>
      <c r="AI1216" s="89">
        <f t="shared" si="221"/>
        <v>9.433962264150943E-3</v>
      </c>
      <c r="AJ1216" s="89">
        <f t="shared" si="222"/>
        <v>4.7169811320754715E-3</v>
      </c>
      <c r="AK1216" s="89">
        <f t="shared" si="223"/>
        <v>9.2489826119126883E-3</v>
      </c>
    </row>
    <row r="1217" spans="1:37" ht="24.9" customHeight="1" thickTop="1" thickBot="1" x14ac:dyDescent="0.3">
      <c r="A1217" s="265" t="s">
        <v>1007</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121'!Q1169</f>
        <v>1</v>
      </c>
      <c r="AE1217" s="87">
        <f t="shared" si="217"/>
        <v>9.2489826119126883E-3</v>
      </c>
      <c r="AF1217">
        <f t="shared" si="218"/>
        <v>0.5</v>
      </c>
      <c r="AG1217" s="85">
        <f t="shared" si="219"/>
        <v>1</v>
      </c>
      <c r="AH1217" s="88">
        <f t="shared" si="220"/>
        <v>0.5</v>
      </c>
      <c r="AI1217" s="89">
        <f t="shared" si="221"/>
        <v>9.433962264150943E-3</v>
      </c>
      <c r="AJ1217" s="89">
        <f t="shared" si="222"/>
        <v>4.7169811320754715E-3</v>
      </c>
      <c r="AK1217" s="89">
        <f t="shared" si="223"/>
        <v>9.2489826119126883E-3</v>
      </c>
    </row>
    <row r="1218" spans="1:37" ht="24.9" customHeight="1" thickTop="1" thickBot="1" x14ac:dyDescent="0.3">
      <c r="A1218" s="265" t="s">
        <v>1008</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121'!Q1170</f>
        <v>1</v>
      </c>
      <c r="AE1218" s="87">
        <f t="shared" si="217"/>
        <v>9.2489826119126883E-3</v>
      </c>
      <c r="AF1218">
        <f t="shared" si="218"/>
        <v>0.5</v>
      </c>
      <c r="AG1218" s="85">
        <f t="shared" si="219"/>
        <v>1</v>
      </c>
      <c r="AH1218" s="88">
        <f t="shared" si="220"/>
        <v>0.5</v>
      </c>
      <c r="AI1218" s="89">
        <f t="shared" si="221"/>
        <v>9.433962264150943E-3</v>
      </c>
      <c r="AJ1218" s="89">
        <f t="shared" si="222"/>
        <v>4.7169811320754715E-3</v>
      </c>
      <c r="AK1218" s="89">
        <f t="shared" si="223"/>
        <v>9.2489826119126883E-3</v>
      </c>
    </row>
    <row r="1219" spans="1:37" ht="24.9" customHeight="1" thickTop="1" thickBot="1" x14ac:dyDescent="0.3">
      <c r="A1219" s="265" t="s">
        <v>1009</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121'!Q1171</f>
        <v>1</v>
      </c>
      <c r="AE1219" s="87">
        <f t="shared" si="217"/>
        <v>9.2489826119126883E-3</v>
      </c>
      <c r="AF1219">
        <f t="shared" si="218"/>
        <v>0.5</v>
      </c>
      <c r="AG1219" s="85">
        <f t="shared" si="219"/>
        <v>1</v>
      </c>
      <c r="AH1219" s="88">
        <f t="shared" si="220"/>
        <v>0.5</v>
      </c>
      <c r="AI1219" s="89">
        <f t="shared" si="221"/>
        <v>9.433962264150943E-3</v>
      </c>
      <c r="AJ1219" s="89">
        <f t="shared" si="222"/>
        <v>4.7169811320754715E-3</v>
      </c>
      <c r="AK1219" s="89">
        <f t="shared" si="223"/>
        <v>9.2489826119126883E-3</v>
      </c>
    </row>
    <row r="1220" spans="1:37" ht="24.9" customHeight="1" thickTop="1" thickBot="1" x14ac:dyDescent="0.3">
      <c r="A1220" s="265" t="s">
        <v>1010</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121'!Q1172</f>
        <v>1</v>
      </c>
      <c r="AE1220" s="87">
        <f t="shared" si="217"/>
        <v>9.2489826119126883E-3</v>
      </c>
      <c r="AF1220">
        <f t="shared" si="218"/>
        <v>0.5</v>
      </c>
      <c r="AG1220" s="85">
        <f t="shared" si="219"/>
        <v>1</v>
      </c>
      <c r="AH1220" s="88">
        <f t="shared" si="220"/>
        <v>0.5</v>
      </c>
      <c r="AI1220" s="89">
        <f t="shared" si="221"/>
        <v>9.433962264150943E-3</v>
      </c>
      <c r="AJ1220" s="89">
        <f t="shared" si="222"/>
        <v>4.7169811320754715E-3</v>
      </c>
      <c r="AK1220" s="89">
        <f t="shared" si="223"/>
        <v>9.2489826119126883E-3</v>
      </c>
    </row>
    <row r="1221" spans="1:37" ht="24.9" customHeight="1" thickTop="1" thickBot="1" x14ac:dyDescent="0.3">
      <c r="A1221" s="265" t="s">
        <v>1011</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121'!Q1173</f>
        <v>1</v>
      </c>
      <c r="AE1221" s="87">
        <f t="shared" si="217"/>
        <v>9.2489826119126883E-3</v>
      </c>
      <c r="AF1221">
        <f t="shared" si="218"/>
        <v>0.5</v>
      </c>
      <c r="AG1221" s="85">
        <f t="shared" si="219"/>
        <v>1</v>
      </c>
      <c r="AH1221" s="88">
        <f t="shared" si="220"/>
        <v>0.5</v>
      </c>
      <c r="AI1221" s="89">
        <f t="shared" si="221"/>
        <v>9.433962264150943E-3</v>
      </c>
      <c r="AJ1221" s="89">
        <f t="shared" si="222"/>
        <v>4.7169811320754715E-3</v>
      </c>
      <c r="AK1221" s="89">
        <f t="shared" si="223"/>
        <v>9.2489826119126883E-3</v>
      </c>
    </row>
    <row r="1222" spans="1:37" ht="24.9" customHeight="1" thickTop="1" thickBot="1" x14ac:dyDescent="0.3">
      <c r="A1222" s="265" t="s">
        <v>1012</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121'!Q1174</f>
        <v>1</v>
      </c>
      <c r="AE1222" s="87">
        <f t="shared" si="217"/>
        <v>9.2489826119126883E-3</v>
      </c>
      <c r="AF1222">
        <f t="shared" si="218"/>
        <v>0.5</v>
      </c>
      <c r="AG1222" s="85">
        <f t="shared" si="219"/>
        <v>1</v>
      </c>
      <c r="AH1222" s="88">
        <f t="shared" si="220"/>
        <v>0.5</v>
      </c>
      <c r="AI1222" s="89">
        <f t="shared" si="221"/>
        <v>9.433962264150943E-3</v>
      </c>
      <c r="AJ1222" s="89">
        <f t="shared" si="222"/>
        <v>4.7169811320754715E-3</v>
      </c>
      <c r="AK1222" s="89">
        <f t="shared" si="223"/>
        <v>9.2489826119126883E-3</v>
      </c>
    </row>
    <row r="1223" spans="1:37" ht="24.9" customHeight="1" thickTop="1" thickBot="1" x14ac:dyDescent="0.3">
      <c r="A1223" s="265" t="s">
        <v>1013</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121'!Q1175</f>
        <v>1</v>
      </c>
      <c r="AE1223" s="87">
        <f t="shared" si="217"/>
        <v>9.2489826119126883E-3</v>
      </c>
      <c r="AF1223">
        <f t="shared" si="218"/>
        <v>0.5</v>
      </c>
      <c r="AG1223" s="85">
        <f t="shared" si="219"/>
        <v>1</v>
      </c>
      <c r="AH1223" s="88">
        <f t="shared" si="220"/>
        <v>0.5</v>
      </c>
      <c r="AI1223" s="89">
        <f t="shared" si="221"/>
        <v>9.433962264150943E-3</v>
      </c>
      <c r="AJ1223" s="89">
        <f t="shared" si="222"/>
        <v>4.7169811320754715E-3</v>
      </c>
      <c r="AK1223" s="89">
        <f t="shared" si="223"/>
        <v>9.2489826119126883E-3</v>
      </c>
    </row>
    <row r="1224" spans="1:37" ht="24.9" customHeight="1" thickTop="1" thickBot="1" x14ac:dyDescent="0.3">
      <c r="A1224" s="265" t="s">
        <v>1014</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121'!Q1176</f>
        <v>1</v>
      </c>
      <c r="AE1224" s="87">
        <f t="shared" si="217"/>
        <v>9.2489826119126883E-3</v>
      </c>
      <c r="AF1224">
        <f t="shared" si="218"/>
        <v>0.5</v>
      </c>
      <c r="AG1224" s="85">
        <f t="shared" si="219"/>
        <v>1</v>
      </c>
      <c r="AH1224" s="88">
        <f t="shared" si="220"/>
        <v>0.5</v>
      </c>
      <c r="AI1224" s="89">
        <f t="shared" si="221"/>
        <v>9.433962264150943E-3</v>
      </c>
      <c r="AJ1224" s="89">
        <f t="shared" si="222"/>
        <v>4.7169811320754715E-3</v>
      </c>
      <c r="AK1224" s="89">
        <f t="shared" si="223"/>
        <v>9.2489826119126883E-3</v>
      </c>
    </row>
    <row r="1225" spans="1:37" ht="24.9" customHeight="1" thickTop="1" thickBot="1" x14ac:dyDescent="0.3">
      <c r="A1225" s="265" t="s">
        <v>1015</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121'!Q1177</f>
        <v>1</v>
      </c>
      <c r="AE1225" s="87">
        <f t="shared" si="217"/>
        <v>9.2489826119126883E-3</v>
      </c>
      <c r="AF1225">
        <f t="shared" si="218"/>
        <v>0.5</v>
      </c>
      <c r="AG1225" s="85">
        <f t="shared" si="219"/>
        <v>1</v>
      </c>
      <c r="AH1225" s="88">
        <f t="shared" si="220"/>
        <v>0.5</v>
      </c>
      <c r="AI1225" s="89">
        <f t="shared" si="221"/>
        <v>9.433962264150943E-3</v>
      </c>
      <c r="AJ1225" s="89">
        <f t="shared" si="222"/>
        <v>4.7169811320754715E-3</v>
      </c>
      <c r="AK1225" s="89">
        <f t="shared" si="223"/>
        <v>9.2489826119126883E-3</v>
      </c>
    </row>
    <row r="1226" spans="1:37" ht="24.9" customHeight="1" thickTop="1" thickBot="1" x14ac:dyDescent="0.3">
      <c r="A1226" s="265" t="s">
        <v>1016</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121'!Q1178</f>
        <v>1</v>
      </c>
      <c r="AE1226" s="87">
        <f t="shared" si="217"/>
        <v>9.2489826119126883E-3</v>
      </c>
      <c r="AF1226">
        <f t="shared" si="218"/>
        <v>0.5</v>
      </c>
      <c r="AG1226" s="85">
        <f t="shared" si="219"/>
        <v>1</v>
      </c>
      <c r="AH1226" s="88">
        <f t="shared" si="220"/>
        <v>0.5</v>
      </c>
      <c r="AI1226" s="89">
        <f t="shared" si="221"/>
        <v>9.433962264150943E-3</v>
      </c>
      <c r="AJ1226" s="89">
        <f t="shared" si="222"/>
        <v>4.7169811320754715E-3</v>
      </c>
      <c r="AK1226" s="89">
        <f t="shared" si="223"/>
        <v>9.2489826119126883E-3</v>
      </c>
    </row>
    <row r="1227" spans="1:37" ht="24.9" customHeight="1" thickTop="1" thickBot="1" x14ac:dyDescent="0.3">
      <c r="A1227" s="265" t="s">
        <v>1017</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121'!Q1179</f>
        <v>1</v>
      </c>
      <c r="AE1227" s="87">
        <f t="shared" si="217"/>
        <v>9.2489826119126883E-3</v>
      </c>
      <c r="AF1227">
        <f t="shared" si="218"/>
        <v>0.5</v>
      </c>
      <c r="AG1227" s="85">
        <f t="shared" si="219"/>
        <v>1</v>
      </c>
      <c r="AH1227" s="88">
        <f t="shared" si="220"/>
        <v>0.5</v>
      </c>
      <c r="AI1227" s="89">
        <f t="shared" si="221"/>
        <v>9.433962264150943E-3</v>
      </c>
      <c r="AJ1227" s="89">
        <f t="shared" si="222"/>
        <v>4.7169811320754715E-3</v>
      </c>
      <c r="AK1227" s="89">
        <f t="shared" si="223"/>
        <v>9.2489826119126883E-3</v>
      </c>
    </row>
    <row r="1228" spans="1:37" ht="24.9" customHeight="1" thickTop="1" thickBot="1" x14ac:dyDescent="0.3">
      <c r="A1228" s="265" t="s">
        <v>1018</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121'!Q1180</f>
        <v>1</v>
      </c>
      <c r="AE1228" s="87">
        <f t="shared" si="217"/>
        <v>9.2489826119126883E-3</v>
      </c>
      <c r="AF1228">
        <f t="shared" si="218"/>
        <v>0.5</v>
      </c>
      <c r="AG1228" s="85">
        <f t="shared" si="219"/>
        <v>1</v>
      </c>
      <c r="AH1228" s="88">
        <f t="shared" si="220"/>
        <v>0.5</v>
      </c>
      <c r="AI1228" s="89">
        <f t="shared" si="221"/>
        <v>9.433962264150943E-3</v>
      </c>
      <c r="AJ1228" s="89">
        <f t="shared" si="222"/>
        <v>4.7169811320754715E-3</v>
      </c>
      <c r="AK1228" s="89">
        <f t="shared" si="223"/>
        <v>9.2489826119126883E-3</v>
      </c>
    </row>
    <row r="1229" spans="1:37" ht="24.9" customHeight="1" thickTop="1" thickBot="1" x14ac:dyDescent="0.3">
      <c r="A1229" s="265" t="s">
        <v>1019</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121'!Q1181</f>
        <v>1</v>
      </c>
      <c r="AE1229" s="87">
        <f t="shared" si="217"/>
        <v>9.2489826119126883E-3</v>
      </c>
      <c r="AF1229">
        <f t="shared" si="218"/>
        <v>0.5</v>
      </c>
      <c r="AG1229" s="85">
        <f t="shared" si="219"/>
        <v>1</v>
      </c>
      <c r="AH1229" s="88">
        <f t="shared" si="220"/>
        <v>0.5</v>
      </c>
      <c r="AI1229" s="89">
        <f t="shared" si="221"/>
        <v>9.433962264150943E-3</v>
      </c>
      <c r="AJ1229" s="89">
        <f t="shared" si="222"/>
        <v>4.7169811320754715E-3</v>
      </c>
      <c r="AK1229" s="89">
        <f t="shared" si="223"/>
        <v>9.2489826119126883E-3</v>
      </c>
    </row>
    <row r="1230" spans="1:37" ht="24.9" customHeight="1" thickTop="1" thickBot="1" x14ac:dyDescent="0.3">
      <c r="A1230" s="265" t="s">
        <v>1020</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121'!Q1182</f>
        <v>1</v>
      </c>
      <c r="AE1230" s="87">
        <f t="shared" si="217"/>
        <v>9.2489826119126883E-3</v>
      </c>
      <c r="AF1230">
        <f t="shared" si="218"/>
        <v>0.5</v>
      </c>
      <c r="AG1230" s="85">
        <f t="shared" si="219"/>
        <v>1</v>
      </c>
      <c r="AH1230" s="88">
        <f t="shared" si="220"/>
        <v>0.5</v>
      </c>
      <c r="AI1230" s="89">
        <f t="shared" si="221"/>
        <v>9.433962264150943E-3</v>
      </c>
      <c r="AJ1230" s="89">
        <f t="shared" si="222"/>
        <v>4.7169811320754715E-3</v>
      </c>
      <c r="AK1230" s="89">
        <f t="shared" si="223"/>
        <v>9.2489826119126883E-3</v>
      </c>
    </row>
    <row r="1231" spans="1:37" ht="24.9" customHeight="1" thickTop="1" thickBot="1" x14ac:dyDescent="0.3">
      <c r="A1231" s="265" t="s">
        <v>1021</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121'!Q1183</f>
        <v>1</v>
      </c>
      <c r="AE1231" s="87">
        <f t="shared" si="217"/>
        <v>9.2489826119126883E-3</v>
      </c>
      <c r="AF1231">
        <f t="shared" si="218"/>
        <v>0.5</v>
      </c>
      <c r="AG1231" s="85">
        <f t="shared" si="219"/>
        <v>1</v>
      </c>
      <c r="AH1231" s="88">
        <f t="shared" si="220"/>
        <v>0.5</v>
      </c>
      <c r="AI1231" s="89">
        <f t="shared" si="221"/>
        <v>9.433962264150943E-3</v>
      </c>
      <c r="AJ1231" s="89">
        <f t="shared" si="222"/>
        <v>4.7169811320754715E-3</v>
      </c>
      <c r="AK1231" s="89">
        <f t="shared" si="223"/>
        <v>9.2489826119126883E-3</v>
      </c>
    </row>
    <row r="1232" spans="1:37" ht="24.9" customHeight="1" thickTop="1" thickBot="1" x14ac:dyDescent="0.3">
      <c r="A1232" s="265" t="s">
        <v>1022</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121'!Q1184</f>
        <v>1</v>
      </c>
      <c r="AE1232" s="87">
        <f t="shared" si="217"/>
        <v>9.2489826119126883E-3</v>
      </c>
      <c r="AF1232">
        <f t="shared" si="218"/>
        <v>0.5</v>
      </c>
      <c r="AG1232" s="85">
        <f t="shared" si="219"/>
        <v>1</v>
      </c>
      <c r="AH1232" s="88">
        <f t="shared" si="220"/>
        <v>0.5</v>
      </c>
      <c r="AI1232" s="89">
        <f t="shared" si="221"/>
        <v>9.433962264150943E-3</v>
      </c>
      <c r="AJ1232" s="89">
        <f t="shared" si="222"/>
        <v>4.7169811320754715E-3</v>
      </c>
      <c r="AK1232" s="89">
        <f t="shared" si="223"/>
        <v>9.2489826119126883E-3</v>
      </c>
    </row>
    <row r="1233" spans="1:37" ht="24.9" customHeight="1" thickTop="1" thickBot="1" x14ac:dyDescent="0.3">
      <c r="A1233" s="265" t="s">
        <v>1023</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121'!Q1185</f>
        <v>1</v>
      </c>
      <c r="AE1233" s="87">
        <f t="shared" si="217"/>
        <v>9.2489826119126883E-3</v>
      </c>
      <c r="AF1233">
        <f t="shared" si="218"/>
        <v>0.5</v>
      </c>
      <c r="AG1233" s="85">
        <f t="shared" si="219"/>
        <v>1</v>
      </c>
      <c r="AH1233" s="88">
        <f t="shared" si="220"/>
        <v>0.5</v>
      </c>
      <c r="AI1233" s="89">
        <f t="shared" si="221"/>
        <v>9.433962264150943E-3</v>
      </c>
      <c r="AJ1233" s="89">
        <f t="shared" si="222"/>
        <v>4.7169811320754715E-3</v>
      </c>
      <c r="AK1233" s="89">
        <f t="shared" si="223"/>
        <v>9.2489826119126883E-3</v>
      </c>
    </row>
    <row r="1234" spans="1:37" ht="24.9" customHeight="1" thickTop="1" thickBot="1" x14ac:dyDescent="0.3">
      <c r="A1234" s="265" t="s">
        <v>1024</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121'!Q1186</f>
        <v>1</v>
      </c>
      <c r="AE1234" s="87">
        <f t="shared" si="217"/>
        <v>9.2489826119126883E-3</v>
      </c>
      <c r="AF1234">
        <f t="shared" si="218"/>
        <v>0.5</v>
      </c>
      <c r="AG1234" s="85">
        <f t="shared" si="219"/>
        <v>1</v>
      </c>
      <c r="AH1234" s="88">
        <f t="shared" si="220"/>
        <v>0.5</v>
      </c>
      <c r="AI1234" s="89">
        <f t="shared" si="221"/>
        <v>9.433962264150943E-3</v>
      </c>
      <c r="AJ1234" s="89">
        <f t="shared" si="222"/>
        <v>4.7169811320754715E-3</v>
      </c>
      <c r="AK1234" s="89">
        <f t="shared" si="223"/>
        <v>9.2489826119126883E-3</v>
      </c>
    </row>
    <row r="1235" spans="1:37" ht="24.9" customHeight="1" thickTop="1" thickBot="1" x14ac:dyDescent="0.3">
      <c r="A1235" s="265" t="s">
        <v>1025</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121'!Q1187</f>
        <v>1</v>
      </c>
      <c r="AE1235" s="87">
        <f t="shared" si="217"/>
        <v>9.2489826119126883E-3</v>
      </c>
      <c r="AF1235">
        <f t="shared" si="218"/>
        <v>0.5</v>
      </c>
      <c r="AG1235" s="85">
        <f t="shared" si="219"/>
        <v>1</v>
      </c>
      <c r="AH1235" s="88">
        <f t="shared" si="220"/>
        <v>0.5</v>
      </c>
      <c r="AI1235" s="89">
        <f t="shared" si="221"/>
        <v>9.433962264150943E-3</v>
      </c>
      <c r="AJ1235" s="89">
        <f t="shared" si="222"/>
        <v>4.7169811320754715E-3</v>
      </c>
      <c r="AK1235" s="89">
        <f t="shared" si="223"/>
        <v>9.2489826119126883E-3</v>
      </c>
    </row>
    <row r="1236" spans="1:37" ht="24.9" customHeight="1" thickTop="1" thickBot="1" x14ac:dyDescent="0.3">
      <c r="A1236" s="265" t="s">
        <v>1026</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121'!Q1188</f>
        <v>1</v>
      </c>
      <c r="AE1236" s="87">
        <f t="shared" si="217"/>
        <v>9.2489826119126883E-3</v>
      </c>
      <c r="AF1236">
        <f t="shared" si="218"/>
        <v>0.5</v>
      </c>
      <c r="AG1236" s="85">
        <f t="shared" si="219"/>
        <v>1</v>
      </c>
      <c r="AH1236" s="88">
        <f t="shared" si="220"/>
        <v>0.5</v>
      </c>
      <c r="AI1236" s="89">
        <f t="shared" si="221"/>
        <v>9.433962264150943E-3</v>
      </c>
      <c r="AJ1236" s="89">
        <f t="shared" si="222"/>
        <v>4.7169811320754715E-3</v>
      </c>
      <c r="AK1236" s="89">
        <f t="shared" si="223"/>
        <v>9.2489826119126883E-3</v>
      </c>
    </row>
    <row r="1237" spans="1:37" ht="24.9" customHeight="1" thickTop="1" thickBot="1" x14ac:dyDescent="0.3">
      <c r="A1237" s="265" t="s">
        <v>1027</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121'!Q1189</f>
        <v>1</v>
      </c>
      <c r="AE1237" s="87">
        <f t="shared" si="217"/>
        <v>9.2489826119126883E-3</v>
      </c>
      <c r="AF1237">
        <f t="shared" si="218"/>
        <v>0.5</v>
      </c>
      <c r="AG1237" s="85">
        <f t="shared" si="219"/>
        <v>1</v>
      </c>
      <c r="AH1237" s="88">
        <f t="shared" si="220"/>
        <v>0.5</v>
      </c>
      <c r="AI1237" s="89">
        <f t="shared" si="221"/>
        <v>9.433962264150943E-3</v>
      </c>
      <c r="AJ1237" s="89">
        <f t="shared" si="222"/>
        <v>4.7169811320754715E-3</v>
      </c>
      <c r="AK1237" s="89">
        <f t="shared" si="223"/>
        <v>9.2489826119126883E-3</v>
      </c>
    </row>
    <row r="1238" spans="1:37" ht="24.9" customHeight="1" thickTop="1" thickBot="1" x14ac:dyDescent="0.3">
      <c r="A1238" s="265" t="s">
        <v>1028</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121'!Q1190</f>
        <v>1</v>
      </c>
      <c r="AE1238" s="87">
        <f t="shared" si="217"/>
        <v>9.2489826119126883E-3</v>
      </c>
      <c r="AF1238">
        <f t="shared" si="218"/>
        <v>0.5</v>
      </c>
      <c r="AG1238" s="85">
        <f t="shared" si="219"/>
        <v>1</v>
      </c>
      <c r="AH1238" s="88">
        <f t="shared" si="220"/>
        <v>0.5</v>
      </c>
      <c r="AI1238" s="89">
        <f t="shared" si="221"/>
        <v>9.433962264150943E-3</v>
      </c>
      <c r="AJ1238" s="89">
        <f t="shared" si="222"/>
        <v>4.7169811320754715E-3</v>
      </c>
      <c r="AK1238" s="89">
        <f t="shared" si="223"/>
        <v>9.2489826119126883E-3</v>
      </c>
    </row>
    <row r="1239" spans="1:37" ht="24.9" customHeight="1" thickTop="1" thickBot="1" x14ac:dyDescent="0.3">
      <c r="A1239" s="265" t="s">
        <v>1029</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121'!Q1191</f>
        <v>1</v>
      </c>
      <c r="AE1239" s="87">
        <f t="shared" si="217"/>
        <v>9.2489826119126883E-3</v>
      </c>
      <c r="AF1239">
        <f t="shared" si="218"/>
        <v>0.5</v>
      </c>
      <c r="AG1239" s="85">
        <f t="shared" si="219"/>
        <v>1</v>
      </c>
      <c r="AH1239" s="88">
        <f t="shared" si="220"/>
        <v>0.5</v>
      </c>
      <c r="AI1239" s="89">
        <f t="shared" si="221"/>
        <v>9.433962264150943E-3</v>
      </c>
      <c r="AJ1239" s="89">
        <f t="shared" si="222"/>
        <v>4.7169811320754715E-3</v>
      </c>
      <c r="AK1239" s="89">
        <f t="shared" si="223"/>
        <v>9.2489826119126883E-3</v>
      </c>
    </row>
    <row r="1240" spans="1:37" ht="24.9" customHeight="1" thickTop="1" thickBot="1" x14ac:dyDescent="0.3">
      <c r="A1240" s="265" t="s">
        <v>1030</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121'!Q1192</f>
        <v>1</v>
      </c>
      <c r="AE1240" s="87">
        <f t="shared" si="217"/>
        <v>9.2489826119126883E-3</v>
      </c>
      <c r="AF1240">
        <f t="shared" si="218"/>
        <v>0.5</v>
      </c>
      <c r="AG1240" s="85">
        <f t="shared" si="219"/>
        <v>1</v>
      </c>
      <c r="AH1240" s="88">
        <f t="shared" si="220"/>
        <v>0.5</v>
      </c>
      <c r="AI1240" s="89">
        <f t="shared" si="221"/>
        <v>9.433962264150943E-3</v>
      </c>
      <c r="AJ1240" s="89">
        <f t="shared" si="222"/>
        <v>4.7169811320754715E-3</v>
      </c>
      <c r="AK1240" s="89">
        <f t="shared" si="223"/>
        <v>9.2489826119126883E-3</v>
      </c>
    </row>
    <row r="1241" spans="1:37" ht="24.9" customHeight="1" thickTop="1" thickBot="1" x14ac:dyDescent="0.3">
      <c r="A1241" s="265" t="s">
        <v>1031</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121'!Q1193</f>
        <v>1</v>
      </c>
      <c r="AE1241" s="87">
        <f t="shared" si="217"/>
        <v>9.2489826119126883E-3</v>
      </c>
      <c r="AF1241">
        <f t="shared" si="218"/>
        <v>0.5</v>
      </c>
      <c r="AG1241" s="85">
        <f t="shared" si="219"/>
        <v>1</v>
      </c>
      <c r="AH1241" s="88">
        <f t="shared" si="220"/>
        <v>0.5</v>
      </c>
      <c r="AI1241" s="89">
        <f t="shared" si="221"/>
        <v>9.433962264150943E-3</v>
      </c>
      <c r="AJ1241" s="89">
        <f t="shared" si="222"/>
        <v>4.7169811320754715E-3</v>
      </c>
      <c r="AK1241" s="89">
        <f t="shared" si="223"/>
        <v>9.2489826119126883E-3</v>
      </c>
    </row>
    <row r="1242" spans="1:37" ht="24.9" customHeight="1" thickTop="1" thickBot="1" x14ac:dyDescent="0.3">
      <c r="A1242" s="265" t="s">
        <v>1032</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121'!Q1194</f>
        <v>1</v>
      </c>
      <c r="AE1242" s="87">
        <f t="shared" si="217"/>
        <v>9.2489826119126883E-3</v>
      </c>
      <c r="AF1242">
        <f t="shared" si="218"/>
        <v>0.5</v>
      </c>
      <c r="AG1242" s="85">
        <f t="shared" si="219"/>
        <v>1</v>
      </c>
      <c r="AH1242" s="88">
        <f t="shared" si="220"/>
        <v>0.5</v>
      </c>
      <c r="AI1242" s="89">
        <f t="shared" si="221"/>
        <v>9.433962264150943E-3</v>
      </c>
      <c r="AJ1242" s="89">
        <f t="shared" si="222"/>
        <v>4.7169811320754715E-3</v>
      </c>
      <c r="AK1242" s="89">
        <f t="shared" si="223"/>
        <v>9.2489826119126883E-3</v>
      </c>
    </row>
    <row r="1243" spans="1:37" ht="24.9" customHeight="1" thickTop="1" thickBot="1" x14ac:dyDescent="0.3">
      <c r="A1243" s="265" t="s">
        <v>1033</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121'!Q1195</f>
        <v>1</v>
      </c>
      <c r="AE1243" s="87">
        <f t="shared" si="217"/>
        <v>9.2489826119126883E-3</v>
      </c>
      <c r="AF1243">
        <f t="shared" si="218"/>
        <v>0.5</v>
      </c>
      <c r="AG1243" s="85">
        <f t="shared" si="219"/>
        <v>1</v>
      </c>
      <c r="AH1243" s="88">
        <f t="shared" si="220"/>
        <v>0.5</v>
      </c>
      <c r="AI1243" s="89">
        <f t="shared" si="221"/>
        <v>9.433962264150943E-3</v>
      </c>
      <c r="AJ1243" s="89">
        <f t="shared" si="222"/>
        <v>4.7169811320754715E-3</v>
      </c>
      <c r="AK1243" s="89">
        <f t="shared" si="223"/>
        <v>9.2489826119126883E-3</v>
      </c>
    </row>
    <row r="1244" spans="1:37" ht="24.9" customHeight="1" thickTop="1" thickBot="1" x14ac:dyDescent="0.3">
      <c r="A1244" s="265" t="s">
        <v>1034</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121'!Q1196</f>
        <v>1</v>
      </c>
      <c r="AE1244" s="87">
        <f t="shared" si="217"/>
        <v>9.2489826119126883E-3</v>
      </c>
      <c r="AF1244">
        <f t="shared" si="218"/>
        <v>0.5</v>
      </c>
      <c r="AG1244" s="85">
        <f t="shared" si="219"/>
        <v>1</v>
      </c>
      <c r="AH1244" s="88">
        <f t="shared" si="220"/>
        <v>0.5</v>
      </c>
      <c r="AI1244" s="89">
        <f t="shared" si="221"/>
        <v>9.433962264150943E-3</v>
      </c>
      <c r="AJ1244" s="89">
        <f t="shared" si="222"/>
        <v>4.7169811320754715E-3</v>
      </c>
      <c r="AK1244" s="89">
        <f t="shared" si="223"/>
        <v>9.2489826119126883E-3</v>
      </c>
    </row>
    <row r="1245" spans="1:37" ht="24.9" customHeight="1" thickTop="1" thickBot="1" x14ac:dyDescent="0.3">
      <c r="A1245" s="265" t="s">
        <v>1035</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121'!Q1197</f>
        <v>1</v>
      </c>
      <c r="AE1245" s="87">
        <f t="shared" si="217"/>
        <v>9.2489826119126883E-3</v>
      </c>
      <c r="AF1245">
        <f t="shared" si="218"/>
        <v>0.5</v>
      </c>
      <c r="AG1245" s="85">
        <f t="shared" si="219"/>
        <v>1</v>
      </c>
      <c r="AH1245" s="88">
        <f t="shared" si="220"/>
        <v>0.5</v>
      </c>
      <c r="AI1245" s="89">
        <f t="shared" si="221"/>
        <v>9.433962264150943E-3</v>
      </c>
      <c r="AJ1245" s="89">
        <f t="shared" si="222"/>
        <v>4.7169811320754715E-3</v>
      </c>
      <c r="AK1245" s="89">
        <f t="shared" si="223"/>
        <v>9.2489826119126883E-3</v>
      </c>
    </row>
    <row r="1246" spans="1:37" ht="24.9" customHeight="1" thickTop="1" thickBot="1" x14ac:dyDescent="0.3">
      <c r="A1246" s="265" t="s">
        <v>1036</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121'!Q1198</f>
        <v>1</v>
      </c>
      <c r="AE1246" s="87">
        <f t="shared" si="217"/>
        <v>9.2489826119126883E-3</v>
      </c>
      <c r="AF1246">
        <f t="shared" si="218"/>
        <v>0.5</v>
      </c>
      <c r="AG1246" s="85">
        <f t="shared" si="219"/>
        <v>1</v>
      </c>
      <c r="AH1246" s="88">
        <f t="shared" si="220"/>
        <v>0.5</v>
      </c>
      <c r="AI1246" s="89">
        <f t="shared" si="221"/>
        <v>9.433962264150943E-3</v>
      </c>
      <c r="AJ1246" s="89">
        <f t="shared" si="222"/>
        <v>4.7169811320754715E-3</v>
      </c>
      <c r="AK1246" s="89">
        <f t="shared" si="223"/>
        <v>9.2489826119126883E-3</v>
      </c>
    </row>
    <row r="1247" spans="1:37" ht="24.9" customHeight="1" thickTop="1" thickBot="1" x14ac:dyDescent="0.3">
      <c r="A1247" s="265" t="s">
        <v>1037</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121'!Q1199</f>
        <v>1</v>
      </c>
      <c r="AE1247" s="87">
        <f t="shared" si="217"/>
        <v>9.2489826119126883E-3</v>
      </c>
      <c r="AF1247">
        <f t="shared" si="218"/>
        <v>0.5</v>
      </c>
      <c r="AG1247" s="85">
        <f t="shared" si="219"/>
        <v>1</v>
      </c>
      <c r="AH1247" s="88">
        <f t="shared" si="220"/>
        <v>0.5</v>
      </c>
      <c r="AI1247" s="89">
        <f t="shared" si="221"/>
        <v>9.433962264150943E-3</v>
      </c>
      <c r="AJ1247" s="89">
        <f t="shared" si="222"/>
        <v>4.7169811320754715E-3</v>
      </c>
      <c r="AK1247" s="89">
        <f t="shared" si="223"/>
        <v>9.2489826119126883E-3</v>
      </c>
    </row>
    <row r="1248" spans="1:37" ht="24.9" customHeight="1" thickTop="1" thickBot="1" x14ac:dyDescent="0.3">
      <c r="A1248" s="265" t="s">
        <v>1038</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121'!Q1200</f>
        <v>1</v>
      </c>
      <c r="AE1248" s="87">
        <f t="shared" si="217"/>
        <v>9.2489826119126883E-3</v>
      </c>
      <c r="AF1248">
        <f t="shared" si="218"/>
        <v>0.5</v>
      </c>
      <c r="AG1248" s="85">
        <f t="shared" si="219"/>
        <v>1</v>
      </c>
      <c r="AH1248" s="88">
        <f t="shared" si="220"/>
        <v>0.5</v>
      </c>
      <c r="AI1248" s="89">
        <f t="shared" si="221"/>
        <v>9.433962264150943E-3</v>
      </c>
      <c r="AJ1248" s="89">
        <f t="shared" si="222"/>
        <v>4.7169811320754715E-3</v>
      </c>
      <c r="AK1248" s="89">
        <f t="shared" si="223"/>
        <v>9.2489826119126883E-3</v>
      </c>
    </row>
    <row r="1249" spans="1:37" ht="24.9" customHeight="1" thickTop="1" x14ac:dyDescent="0.25">
      <c r="A1249" s="281" t="s">
        <v>1828</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0.98039215686274317</v>
      </c>
      <c r="AF1249" s="58"/>
      <c r="AG1249" s="90">
        <f>SUM(AG1143:AG1248)</f>
        <v>106</v>
      </c>
      <c r="AH1249" s="91"/>
      <c r="AI1249" s="92"/>
      <c r="AJ1249" s="92"/>
      <c r="AK1249" s="92"/>
    </row>
    <row r="1250" spans="1:37" ht="24.9" customHeight="1" x14ac:dyDescent="0.25">
      <c r="A1250" s="279" t="s">
        <v>1829</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49.999999999999908</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203</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194</v>
      </c>
      <c r="AE1252" s="103" t="s">
        <v>9</v>
      </c>
      <c r="AF1252" s="85" t="s">
        <v>1706</v>
      </c>
      <c r="AG1252" s="85" t="s">
        <v>1707</v>
      </c>
      <c r="AH1252" s="85" t="s">
        <v>1708</v>
      </c>
      <c r="AI1252" s="86" t="s">
        <v>1709</v>
      </c>
      <c r="AJ1252" s="85"/>
      <c r="AK1252" s="86" t="s">
        <v>1710</v>
      </c>
    </row>
    <row r="1253" spans="1:37" ht="24.9" customHeight="1" thickTop="1" thickBot="1" x14ac:dyDescent="0.3">
      <c r="A1253" s="265" t="s">
        <v>1039</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121'!Q1203</f>
        <v>1</v>
      </c>
      <c r="AE1253" s="87">
        <f>IF(AG1253=1,AK1253,AG1253)</f>
        <v>0.19607843137254902</v>
      </c>
      <c r="AF1253">
        <f>AD1253/2</f>
        <v>0.5</v>
      </c>
      <c r="AG1253" s="85">
        <f>IF(AND(AF1253&gt;=0,AF1253&lt;=1),1,"No aplica")</f>
        <v>1</v>
      </c>
      <c r="AH1253" s="88">
        <f>AD1253/(AG1253*2)</f>
        <v>0.5</v>
      </c>
      <c r="AI1253" s="89">
        <f>IF(AG1253=1,AG1253/$AG$1258,"No aplica")</f>
        <v>0.2</v>
      </c>
      <c r="AJ1253" s="89">
        <f>AF1253*AI1253</f>
        <v>0.1</v>
      </c>
      <c r="AK1253" s="89">
        <f>AJ1253*$AE$23</f>
        <v>0.19607843137254902</v>
      </c>
    </row>
    <row r="1254" spans="1:37" ht="24.9" customHeight="1" thickTop="1" thickBot="1" x14ac:dyDescent="0.3">
      <c r="A1254" s="265" t="s">
        <v>1040</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121'!Q1204</f>
        <v>1</v>
      </c>
      <c r="AE1254" s="87">
        <f>IF(AG1254=1,AK1254,AG1254)</f>
        <v>0.19607843137254902</v>
      </c>
      <c r="AF1254">
        <f>AD1254/2</f>
        <v>0.5</v>
      </c>
      <c r="AG1254" s="85">
        <f>IF(AND(AF1254&gt;=0,AF1254&lt;=1),1,"No aplica")</f>
        <v>1</v>
      </c>
      <c r="AH1254" s="88">
        <f>AD1254/(AG1254*2)</f>
        <v>0.5</v>
      </c>
      <c r="AI1254" s="89">
        <f>IF(AG1254=1,AG1254/$AG$1258,"No aplica")</f>
        <v>0.2</v>
      </c>
      <c r="AJ1254" s="89">
        <f>AF1254*AI1254</f>
        <v>0.1</v>
      </c>
      <c r="AK1254" s="89">
        <f>AJ1254*$AE$23</f>
        <v>0.19607843137254902</v>
      </c>
    </row>
    <row r="1255" spans="1:37" ht="24.9" customHeight="1" thickTop="1" thickBot="1" x14ac:dyDescent="0.3">
      <c r="A1255" s="265" t="s">
        <v>1041</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121'!Q1205</f>
        <v>1</v>
      </c>
      <c r="AE1255" s="87">
        <f>IF(AG1255=1,AK1255,AG1255)</f>
        <v>0.19607843137254902</v>
      </c>
      <c r="AF1255">
        <f>AD1255/2</f>
        <v>0.5</v>
      </c>
      <c r="AG1255" s="85">
        <f>IF(AND(AF1255&gt;=0,AF1255&lt;=1),1,"No aplica")</f>
        <v>1</v>
      </c>
      <c r="AH1255" s="88">
        <f>AD1255/(AG1255*2)</f>
        <v>0.5</v>
      </c>
      <c r="AI1255" s="89">
        <f>IF(AG1255=1,AG1255/$AG$1258,"No aplica")</f>
        <v>0.2</v>
      </c>
      <c r="AJ1255" s="89">
        <f>AF1255*AI1255</f>
        <v>0.1</v>
      </c>
      <c r="AK1255" s="89">
        <f>AJ1255*$AE$23</f>
        <v>0.19607843137254902</v>
      </c>
    </row>
    <row r="1256" spans="1:37" ht="24.9" customHeight="1" thickTop="1" thickBot="1" x14ac:dyDescent="0.3">
      <c r="A1256" s="265" t="s">
        <v>1042</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121'!Q1206</f>
        <v>1</v>
      </c>
      <c r="AE1256" s="87">
        <f>IF(AG1256=1,AK1256,AG1256)</f>
        <v>0.19607843137254902</v>
      </c>
      <c r="AF1256">
        <f>AD1256/2</f>
        <v>0.5</v>
      </c>
      <c r="AG1256" s="85">
        <f>IF(AND(AF1256&gt;=0,AF1256&lt;=1),1,"No aplica")</f>
        <v>1</v>
      </c>
      <c r="AH1256" s="88">
        <f>AD1256/(AG1256*2)</f>
        <v>0.5</v>
      </c>
      <c r="AI1256" s="89">
        <f>IF(AG1256=1,AG1256/$AG$1258,"No aplica")</f>
        <v>0.2</v>
      </c>
      <c r="AJ1256" s="89">
        <f>AF1256*AI1256</f>
        <v>0.1</v>
      </c>
      <c r="AK1256" s="89">
        <f>AJ1256*$AE$23</f>
        <v>0.19607843137254902</v>
      </c>
    </row>
    <row r="1257" spans="1:37" ht="24.9" customHeight="1" thickTop="1" thickBot="1" x14ac:dyDescent="0.3">
      <c r="A1257" s="265" t="s">
        <v>1043</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121'!Q1207</f>
        <v>1</v>
      </c>
      <c r="AE1257" s="87">
        <f>IF(AG1257=1,AK1257,AG1257)</f>
        <v>0.19607843137254902</v>
      </c>
      <c r="AF1257">
        <f>AD1257/2</f>
        <v>0.5</v>
      </c>
      <c r="AG1257" s="85">
        <f>IF(AND(AF1257&gt;=0,AF1257&lt;=1),1,"No aplica")</f>
        <v>1</v>
      </c>
      <c r="AH1257" s="88">
        <f>AD1257/(AG1257*2)</f>
        <v>0.5</v>
      </c>
      <c r="AI1257" s="89">
        <f>IF(AG1257=1,AG1257/$AG$1258,"No aplica")</f>
        <v>0.2</v>
      </c>
      <c r="AJ1257" s="89">
        <f>AF1257*AI1257</f>
        <v>0.1</v>
      </c>
      <c r="AK1257" s="89">
        <f>AJ1257*$AE$23</f>
        <v>0.19607843137254902</v>
      </c>
    </row>
    <row r="1258" spans="1:37" ht="24.9" customHeight="1" thickTop="1" x14ac:dyDescent="0.25">
      <c r="A1258" s="281" t="s">
        <v>1830</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0.98039215686274506</v>
      </c>
      <c r="AF1258" s="58"/>
      <c r="AG1258" s="90">
        <f>SUM(AG1253:AG1257)</f>
        <v>5</v>
      </c>
      <c r="AH1258" s="91"/>
      <c r="AI1258" s="92"/>
      <c r="AJ1258" s="92"/>
      <c r="AK1258" s="92"/>
    </row>
    <row r="1259" spans="1:37" ht="24.9" customHeight="1" x14ac:dyDescent="0.25">
      <c r="A1259" s="279" t="s">
        <v>1831</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50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1044</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194</v>
      </c>
      <c r="AE1265" s="221" t="s">
        <v>9</v>
      </c>
      <c r="AF1265" s="85" t="s">
        <v>1706</v>
      </c>
      <c r="AG1265" s="85" t="s">
        <v>1707</v>
      </c>
      <c r="AH1265" s="85" t="s">
        <v>1708</v>
      </c>
      <c r="AI1265" s="86" t="s">
        <v>1709</v>
      </c>
      <c r="AJ1265" s="85"/>
      <c r="AK1265" s="86" t="s">
        <v>1710</v>
      </c>
    </row>
    <row r="1266" spans="1:37" ht="24.9" customHeight="1" thickTop="1" thickBot="1" x14ac:dyDescent="0.3">
      <c r="A1266" s="266" t="s">
        <v>1045</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121'!Q1216</f>
        <v>1</v>
      </c>
      <c r="AE1266" s="87">
        <f t="shared" ref="AE1266:AE1273" si="224">IF(AG1266=1,AK1266,AG1266)</f>
        <v>0.12254901960784313</v>
      </c>
      <c r="AF1266">
        <f t="shared" ref="AF1266:AF1273" si="225">AD1266/2</f>
        <v>0.5</v>
      </c>
      <c r="AG1266" s="85">
        <f t="shared" ref="AG1266:AG1273" si="226">IF(AND(AF1266&gt;=0,AF1266&lt;=1),1,"No aplica")</f>
        <v>1</v>
      </c>
      <c r="AH1266" s="88">
        <f t="shared" ref="AH1266:AH1273" si="227">AD1266/(AG1266*2)</f>
        <v>0.5</v>
      </c>
      <c r="AI1266" s="89">
        <f t="shared" ref="AI1266:AI1273" si="228">IF(AG1266=1,AG1266/$AG$1274,"No aplica")</f>
        <v>0.125</v>
      </c>
      <c r="AJ1266" s="89">
        <f t="shared" ref="AJ1266:AJ1273" si="229">AF1266*AI1266</f>
        <v>6.25E-2</v>
      </c>
      <c r="AK1266" s="89">
        <f t="shared" ref="AK1266:AK1273" si="230">AJ1266*$AE$23</f>
        <v>0.12254901960784313</v>
      </c>
    </row>
    <row r="1267" spans="1:37" ht="24.9" customHeight="1" thickTop="1" thickBot="1" x14ac:dyDescent="0.3">
      <c r="A1267" s="266" t="s">
        <v>1047</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121'!Q1217</f>
        <v>1</v>
      </c>
      <c r="AE1267" s="87">
        <f t="shared" si="224"/>
        <v>0.12254901960784313</v>
      </c>
      <c r="AF1267">
        <f t="shared" si="225"/>
        <v>0.5</v>
      </c>
      <c r="AG1267" s="85">
        <f t="shared" si="226"/>
        <v>1</v>
      </c>
      <c r="AH1267" s="88">
        <f t="shared" si="227"/>
        <v>0.5</v>
      </c>
      <c r="AI1267" s="89">
        <f t="shared" si="228"/>
        <v>0.125</v>
      </c>
      <c r="AJ1267" s="89">
        <f t="shared" si="229"/>
        <v>6.25E-2</v>
      </c>
      <c r="AK1267" s="89">
        <f t="shared" si="230"/>
        <v>0.12254901960784313</v>
      </c>
    </row>
    <row r="1268" spans="1:37" ht="24.9" customHeight="1" thickTop="1" thickBot="1" x14ac:dyDescent="0.3">
      <c r="A1268" s="266" t="s">
        <v>1048</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121'!Q1218</f>
        <v>1</v>
      </c>
      <c r="AE1268" s="87">
        <f t="shared" si="224"/>
        <v>0.12254901960784313</v>
      </c>
      <c r="AF1268">
        <f t="shared" si="225"/>
        <v>0.5</v>
      </c>
      <c r="AG1268" s="85">
        <f t="shared" si="226"/>
        <v>1</v>
      </c>
      <c r="AH1268" s="88">
        <f t="shared" si="227"/>
        <v>0.5</v>
      </c>
      <c r="AI1268" s="89">
        <f t="shared" si="228"/>
        <v>0.125</v>
      </c>
      <c r="AJ1268" s="89">
        <f t="shared" si="229"/>
        <v>6.25E-2</v>
      </c>
      <c r="AK1268" s="89">
        <f t="shared" si="230"/>
        <v>0.12254901960784313</v>
      </c>
    </row>
    <row r="1269" spans="1:37" ht="24.9" customHeight="1" thickTop="1" thickBot="1" x14ac:dyDescent="0.3">
      <c r="A1269" s="266" t="s">
        <v>1049</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121'!Q1219</f>
        <v>1</v>
      </c>
      <c r="AE1269" s="87">
        <f t="shared" si="224"/>
        <v>0.12254901960784313</v>
      </c>
      <c r="AF1269">
        <f t="shared" si="225"/>
        <v>0.5</v>
      </c>
      <c r="AG1269" s="85">
        <f t="shared" si="226"/>
        <v>1</v>
      </c>
      <c r="AH1269" s="88">
        <f t="shared" si="227"/>
        <v>0.5</v>
      </c>
      <c r="AI1269" s="89">
        <f t="shared" si="228"/>
        <v>0.125</v>
      </c>
      <c r="AJ1269" s="89">
        <f t="shared" si="229"/>
        <v>6.25E-2</v>
      </c>
      <c r="AK1269" s="89">
        <f t="shared" si="230"/>
        <v>0.12254901960784313</v>
      </c>
    </row>
    <row r="1270" spans="1:37" ht="24.9" customHeight="1" thickTop="1" thickBot="1" x14ac:dyDescent="0.3">
      <c r="A1270" s="266" t="s">
        <v>1050</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121'!Q1220</f>
        <v>1</v>
      </c>
      <c r="AE1270" s="87">
        <f t="shared" si="224"/>
        <v>0.12254901960784313</v>
      </c>
      <c r="AF1270">
        <f t="shared" si="225"/>
        <v>0.5</v>
      </c>
      <c r="AG1270" s="85">
        <f t="shared" si="226"/>
        <v>1</v>
      </c>
      <c r="AH1270" s="88">
        <f t="shared" si="227"/>
        <v>0.5</v>
      </c>
      <c r="AI1270" s="89">
        <f t="shared" si="228"/>
        <v>0.125</v>
      </c>
      <c r="AJ1270" s="89">
        <f t="shared" si="229"/>
        <v>6.25E-2</v>
      </c>
      <c r="AK1270" s="89">
        <f t="shared" si="230"/>
        <v>0.12254901960784313</v>
      </c>
    </row>
    <row r="1271" spans="1:37" ht="24.9" customHeight="1" thickTop="1" thickBot="1" x14ac:dyDescent="0.3">
      <c r="A1271" s="266" t="s">
        <v>1051</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121'!Q1221</f>
        <v>1</v>
      </c>
      <c r="AE1271" s="87">
        <f t="shared" si="224"/>
        <v>0.12254901960784313</v>
      </c>
      <c r="AF1271">
        <f t="shared" si="225"/>
        <v>0.5</v>
      </c>
      <c r="AG1271" s="85">
        <f t="shared" si="226"/>
        <v>1</v>
      </c>
      <c r="AH1271" s="88">
        <f t="shared" si="227"/>
        <v>0.5</v>
      </c>
      <c r="AI1271" s="89">
        <f t="shared" si="228"/>
        <v>0.125</v>
      </c>
      <c r="AJ1271" s="89">
        <f t="shared" si="229"/>
        <v>6.25E-2</v>
      </c>
      <c r="AK1271" s="89">
        <f t="shared" si="230"/>
        <v>0.12254901960784313</v>
      </c>
    </row>
    <row r="1272" spans="1:37" ht="24.9" customHeight="1" thickTop="1" thickBot="1" x14ac:dyDescent="0.3">
      <c r="A1272" s="266" t="s">
        <v>1052</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121'!Q1222</f>
        <v>1</v>
      </c>
      <c r="AE1272" s="87">
        <f t="shared" si="224"/>
        <v>0.12254901960784313</v>
      </c>
      <c r="AF1272">
        <f t="shared" si="225"/>
        <v>0.5</v>
      </c>
      <c r="AG1272" s="85">
        <f t="shared" si="226"/>
        <v>1</v>
      </c>
      <c r="AH1272" s="88">
        <f t="shared" si="227"/>
        <v>0.5</v>
      </c>
      <c r="AI1272" s="89">
        <f t="shared" si="228"/>
        <v>0.125</v>
      </c>
      <c r="AJ1272" s="89">
        <f t="shared" si="229"/>
        <v>6.25E-2</v>
      </c>
      <c r="AK1272" s="89">
        <f t="shared" si="230"/>
        <v>0.12254901960784313</v>
      </c>
    </row>
    <row r="1273" spans="1:37" ht="24.9" customHeight="1" thickTop="1" thickBot="1" x14ac:dyDescent="0.3">
      <c r="A1273" s="266" t="s">
        <v>1053</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121'!Q1223</f>
        <v>1</v>
      </c>
      <c r="AE1273" s="87">
        <f t="shared" si="224"/>
        <v>0.12254901960784313</v>
      </c>
      <c r="AF1273">
        <f t="shared" si="225"/>
        <v>0.5</v>
      </c>
      <c r="AG1273" s="85">
        <f t="shared" si="226"/>
        <v>1</v>
      </c>
      <c r="AH1273" s="88">
        <f t="shared" si="227"/>
        <v>0.5</v>
      </c>
      <c r="AI1273" s="89">
        <f t="shared" si="228"/>
        <v>0.125</v>
      </c>
      <c r="AJ1273" s="89">
        <f t="shared" si="229"/>
        <v>6.25E-2</v>
      </c>
      <c r="AK1273" s="89">
        <f t="shared" si="230"/>
        <v>0.12254901960784313</v>
      </c>
    </row>
    <row r="1274" spans="1:37" ht="24.9" customHeight="1" thickTop="1" x14ac:dyDescent="0.25">
      <c r="A1274" s="281" t="s">
        <v>1832</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0.98039215686274506</v>
      </c>
      <c r="AF1274" s="58"/>
      <c r="AG1274" s="90">
        <f>SUM(AG1266:AG1273)</f>
        <v>8</v>
      </c>
      <c r="AH1274" s="91"/>
      <c r="AI1274" s="92"/>
      <c r="AJ1274" s="92"/>
      <c r="AK1274" s="92"/>
    </row>
    <row r="1275" spans="1:37" ht="24.9" customHeight="1" x14ac:dyDescent="0.25">
      <c r="A1275" s="279" t="s">
        <v>1833</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50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203</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194</v>
      </c>
      <c r="AE1277" s="103" t="s">
        <v>9</v>
      </c>
      <c r="AF1277" s="85" t="s">
        <v>1706</v>
      </c>
      <c r="AG1277" s="85" t="s">
        <v>1707</v>
      </c>
      <c r="AH1277" s="85" t="s">
        <v>1708</v>
      </c>
      <c r="AI1277" s="86" t="s">
        <v>1709</v>
      </c>
      <c r="AJ1277" s="85"/>
      <c r="AK1277" s="86" t="s">
        <v>1710</v>
      </c>
    </row>
    <row r="1278" spans="1:37" ht="24.9" customHeight="1" thickTop="1" thickBot="1" x14ac:dyDescent="0.3">
      <c r="A1278" s="265" t="s">
        <v>1054</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121'!Q1226</f>
        <v>1</v>
      </c>
      <c r="AE1278" s="87">
        <f>IF(AG1278=1,AK1278,AG1278)</f>
        <v>0.19607843137254902</v>
      </c>
      <c r="AF1278">
        <f>AD1278/2</f>
        <v>0.5</v>
      </c>
      <c r="AG1278" s="85">
        <f>IF(AND(AF1278&gt;=0,AF1278&lt;=1),1,"No aplica")</f>
        <v>1</v>
      </c>
      <c r="AH1278" s="88">
        <f>AD1278/(AG1278*2)</f>
        <v>0.5</v>
      </c>
      <c r="AI1278" s="89">
        <f>IF(AG1278=1,AG1278/$AG$1283,"No aplica")</f>
        <v>0.2</v>
      </c>
      <c r="AJ1278" s="89">
        <f>AF1278*AI1278</f>
        <v>0.1</v>
      </c>
      <c r="AK1278" s="89">
        <f>AJ1278*$AE$23</f>
        <v>0.19607843137254902</v>
      </c>
    </row>
    <row r="1279" spans="1:37" ht="24.9" customHeight="1" thickTop="1" thickBot="1" x14ac:dyDescent="0.3">
      <c r="A1279" s="265" t="s">
        <v>1055</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121'!Q1227</f>
        <v>1</v>
      </c>
      <c r="AE1279" s="87">
        <f>IF(AG1279=1,AK1279,AG1279)</f>
        <v>0.19607843137254902</v>
      </c>
      <c r="AF1279">
        <f>AD1279/2</f>
        <v>0.5</v>
      </c>
      <c r="AG1279" s="85">
        <f>IF(AND(AF1279&gt;=0,AF1279&lt;=1),1,"No aplica")</f>
        <v>1</v>
      </c>
      <c r="AH1279" s="88">
        <f>AD1279/(AG1279*2)</f>
        <v>0.5</v>
      </c>
      <c r="AI1279" s="89">
        <f>IF(AG1279=1,AG1279/$AG$1283,"No aplica")</f>
        <v>0.2</v>
      </c>
      <c r="AJ1279" s="89">
        <f>AF1279*AI1279</f>
        <v>0.1</v>
      </c>
      <c r="AK1279" s="89">
        <f>AJ1279*$AE$23</f>
        <v>0.19607843137254902</v>
      </c>
    </row>
    <row r="1280" spans="1:37" ht="24.9" customHeight="1" thickTop="1" thickBot="1" x14ac:dyDescent="0.3">
      <c r="A1280" s="265" t="s">
        <v>1056</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121'!Q1228</f>
        <v>1</v>
      </c>
      <c r="AE1280" s="87">
        <f>IF(AG1280=1,AK1280,AG1280)</f>
        <v>0.19607843137254902</v>
      </c>
      <c r="AF1280">
        <f>AD1280/2</f>
        <v>0.5</v>
      </c>
      <c r="AG1280" s="85">
        <f>IF(AND(AF1280&gt;=0,AF1280&lt;=1),1,"No aplica")</f>
        <v>1</v>
      </c>
      <c r="AH1280" s="88">
        <f>AD1280/(AG1280*2)</f>
        <v>0.5</v>
      </c>
      <c r="AI1280" s="89">
        <f>IF(AG1280=1,AG1280/$AG$1283,"No aplica")</f>
        <v>0.2</v>
      </c>
      <c r="AJ1280" s="89">
        <f>AF1280*AI1280</f>
        <v>0.1</v>
      </c>
      <c r="AK1280" s="89">
        <f>AJ1280*$AE$23</f>
        <v>0.19607843137254902</v>
      </c>
    </row>
    <row r="1281" spans="1:37" ht="24.9" customHeight="1" thickTop="1" thickBot="1" x14ac:dyDescent="0.3">
      <c r="A1281" s="265" t="s">
        <v>1057</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121'!Q1229</f>
        <v>1</v>
      </c>
      <c r="AE1281" s="87">
        <f>IF(AG1281=1,AK1281,AG1281)</f>
        <v>0.19607843137254902</v>
      </c>
      <c r="AF1281">
        <f>AD1281/2</f>
        <v>0.5</v>
      </c>
      <c r="AG1281" s="85">
        <f>IF(AND(AF1281&gt;=0,AF1281&lt;=1),1,"No aplica")</f>
        <v>1</v>
      </c>
      <c r="AH1281" s="88">
        <f>AD1281/(AG1281*2)</f>
        <v>0.5</v>
      </c>
      <c r="AI1281" s="89">
        <f>IF(AG1281=1,AG1281/$AG$1283,"No aplica")</f>
        <v>0.2</v>
      </c>
      <c r="AJ1281" s="89">
        <f>AF1281*AI1281</f>
        <v>0.1</v>
      </c>
      <c r="AK1281" s="89">
        <f>AJ1281*$AE$23</f>
        <v>0.19607843137254902</v>
      </c>
    </row>
    <row r="1282" spans="1:37" ht="24.9" customHeight="1" thickTop="1" thickBot="1" x14ac:dyDescent="0.3">
      <c r="A1282" s="265" t="s">
        <v>1058</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121'!Q1230</f>
        <v>1</v>
      </c>
      <c r="AE1282" s="87">
        <f>IF(AG1282=1,AK1282,AG1282)</f>
        <v>0.19607843137254902</v>
      </c>
      <c r="AF1282">
        <f>AD1282/2</f>
        <v>0.5</v>
      </c>
      <c r="AG1282" s="85">
        <f>IF(AND(AF1282&gt;=0,AF1282&lt;=1),1,"No aplica")</f>
        <v>1</v>
      </c>
      <c r="AH1282" s="88">
        <f>AD1282/(AG1282*2)</f>
        <v>0.5</v>
      </c>
      <c r="AI1282" s="89">
        <f>IF(AG1282=1,AG1282/$AG$1283,"No aplica")</f>
        <v>0.2</v>
      </c>
      <c r="AJ1282" s="89">
        <f>AF1282*AI1282</f>
        <v>0.1</v>
      </c>
      <c r="AK1282" s="89">
        <f>AJ1282*$AE$23</f>
        <v>0.19607843137254902</v>
      </c>
    </row>
    <row r="1283" spans="1:37" ht="24.9" customHeight="1" thickTop="1" x14ac:dyDescent="0.25">
      <c r="A1283" s="281" t="s">
        <v>1834</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0.98039215686274506</v>
      </c>
      <c r="AF1283" s="58"/>
      <c r="AG1283" s="90">
        <f>SUM(AG1278:AG1282)</f>
        <v>5</v>
      </c>
      <c r="AH1283" s="91"/>
      <c r="AI1283" s="92"/>
      <c r="AJ1283" s="92"/>
      <c r="AK1283" s="92"/>
    </row>
    <row r="1284" spans="1:37" ht="24.9" customHeight="1" x14ac:dyDescent="0.25">
      <c r="A1284" s="279" t="s">
        <v>1835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50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194</v>
      </c>
      <c r="AE1290" s="221" t="s">
        <v>9</v>
      </c>
      <c r="AF1290" s="85" t="s">
        <v>1706</v>
      </c>
      <c r="AG1290" s="85" t="s">
        <v>1707</v>
      </c>
      <c r="AH1290" s="85" t="s">
        <v>1708</v>
      </c>
      <c r="AI1290" s="86" t="s">
        <v>1709</v>
      </c>
      <c r="AJ1290" s="85"/>
      <c r="AK1290" s="86" t="s">
        <v>1710</v>
      </c>
    </row>
    <row r="1291" spans="1:37" ht="24.9" customHeight="1" thickTop="1" thickBot="1" x14ac:dyDescent="0.3">
      <c r="A1291" s="265" t="s">
        <v>1045</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121'!Q1239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65" t="s">
        <v>1047</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121'!Q1240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65" t="s">
        <v>1060</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121'!Q1241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65" t="s">
        <v>1061</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121'!Q1242</f>
        <v>2</v>
      </c>
      <c r="AE1294" s="87">
        <f t="shared" si="231"/>
        <v>0.19607843137254902</v>
      </c>
      <c r="AF1294">
        <f t="shared" si="232"/>
        <v>1</v>
      </c>
      <c r="AG1294" s="85">
        <f t="shared" si="233"/>
        <v>1</v>
      </c>
      <c r="AH1294" s="88">
        <f t="shared" si="234"/>
        <v>1</v>
      </c>
      <c r="AI1294" s="89">
        <f t="shared" si="235"/>
        <v>0.1</v>
      </c>
      <c r="AJ1294" s="89">
        <f t="shared" si="236"/>
        <v>0.1</v>
      </c>
      <c r="AK1294" s="89">
        <f t="shared" si="237"/>
        <v>0.19607843137254902</v>
      </c>
    </row>
    <row r="1295" spans="1:37" ht="24.9" customHeight="1" thickTop="1" thickBot="1" x14ac:dyDescent="0.3">
      <c r="A1295" s="265" t="s">
        <v>1062</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121'!Q1243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65" t="s">
        <v>1063</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121'!Q1244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65" t="s">
        <v>1064</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121'!Q1245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65" t="s">
        <v>1065</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121'!Q1246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65" t="s">
        <v>1066</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121'!Q1247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65" t="s">
        <v>1067</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121'!Q1248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1" t="s">
        <v>1836</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1.9607843137254901</v>
      </c>
      <c r="AF1301" s="58"/>
      <c r="AG1301" s="90">
        <f>SUM(AG1291:AG1300)</f>
        <v>10</v>
      </c>
      <c r="AH1301" s="91"/>
      <c r="AI1301" s="92"/>
      <c r="AJ1301" s="92"/>
      <c r="AK1301" s="92"/>
    </row>
    <row r="1302" spans="1:37" ht="24.9" customHeight="1" x14ac:dyDescent="0.25">
      <c r="A1302" s="279" t="s">
        <v>1837</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203</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194</v>
      </c>
      <c r="AE1304" s="103" t="s">
        <v>9</v>
      </c>
      <c r="AF1304" s="85" t="s">
        <v>1706</v>
      </c>
      <c r="AG1304" s="85" t="s">
        <v>1707</v>
      </c>
      <c r="AH1304" s="85" t="s">
        <v>1708</v>
      </c>
      <c r="AI1304" s="86" t="s">
        <v>1709</v>
      </c>
      <c r="AJ1304" s="85"/>
      <c r="AK1304" s="86" t="s">
        <v>1710</v>
      </c>
    </row>
    <row r="1305" spans="1:37" ht="24.9" customHeight="1" thickTop="1" thickBot="1" x14ac:dyDescent="0.3">
      <c r="A1305" s="265" t="s">
        <v>1068</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121'!Q1251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65" t="s">
        <v>1069</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121'!Q1252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65" t="s">
        <v>1070</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121'!Q1253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65" t="s">
        <v>1071</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121'!Q1254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65" t="s">
        <v>1072</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121'!Q1255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1" t="s">
        <v>1838</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1.9607843137254901</v>
      </c>
      <c r="AF1310" s="58"/>
      <c r="AG1310" s="90">
        <f>SUM(AG1305:AG1309)</f>
        <v>5</v>
      </c>
      <c r="AH1310" s="91"/>
      <c r="AI1310" s="92"/>
      <c r="AJ1310" s="92"/>
      <c r="AK1310" s="92"/>
    </row>
    <row r="1311" spans="1:37" ht="24.9" customHeight="1" x14ac:dyDescent="0.25">
      <c r="A1311" s="279" t="s">
        <v>1839</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1073</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194</v>
      </c>
      <c r="AE1317" s="221" t="s">
        <v>9</v>
      </c>
      <c r="AF1317" s="85" t="s">
        <v>1706</v>
      </c>
      <c r="AG1317" s="85" t="s">
        <v>1707</v>
      </c>
      <c r="AH1317" s="85" t="s">
        <v>1708</v>
      </c>
      <c r="AI1317" s="86" t="s">
        <v>1709</v>
      </c>
      <c r="AJ1317" s="85"/>
      <c r="AK1317" s="86" t="s">
        <v>1710</v>
      </c>
    </row>
    <row r="1318" spans="1:37" ht="24.9" customHeight="1" thickTop="1" thickBot="1" x14ac:dyDescent="0.3">
      <c r="A1318" s="265" t="s">
        <v>1045</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121'!Q1264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65" t="s">
        <v>1074</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121'!Q1265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65" t="s">
        <v>1075</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121'!Q1266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65" t="s">
        <v>1076</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121'!Q1267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65" t="s">
        <v>1077</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121'!Q1268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65" t="s">
        <v>1078</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121'!Q1269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65" t="s">
        <v>1079</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121'!Q1270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65" t="s">
        <v>1080</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121'!Q1271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65" t="s">
        <v>1081</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121'!Q1272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65" t="s">
        <v>1082</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121'!Q1273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65" t="s">
        <v>1083</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121'!Q1274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65" t="s">
        <v>1084</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121'!Q1275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65" t="s">
        <v>1085</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121'!Q1276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65" t="s">
        <v>1086</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121'!Q1277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65" t="s">
        <v>1087</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121'!Q1278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65" t="s">
        <v>1088</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121'!Q1279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65" t="s">
        <v>1089</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121'!Q1280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65" t="s">
        <v>1090</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121'!Q1281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65" t="s">
        <v>1091</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121'!Q1282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65" t="s">
        <v>1092</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121'!Q1283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65" t="s">
        <v>1093</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121'!Q1284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1" t="s">
        <v>1840</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1.960784313725489</v>
      </c>
      <c r="AF1339" s="58"/>
      <c r="AG1339" s="90">
        <f>SUM(AG1318:AG1338)</f>
        <v>21</v>
      </c>
      <c r="AH1339" s="91"/>
      <c r="AI1339" s="92"/>
      <c r="AJ1339" s="92"/>
      <c r="AK1339" s="92"/>
    </row>
    <row r="1340" spans="1:37" ht="24.9" customHeight="1" x14ac:dyDescent="0.25">
      <c r="A1340" s="279" t="s">
        <v>1841</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203</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194</v>
      </c>
      <c r="AE1342" s="103" t="s">
        <v>9</v>
      </c>
      <c r="AF1342" s="85" t="s">
        <v>1706</v>
      </c>
      <c r="AG1342" s="85" t="s">
        <v>1707</v>
      </c>
      <c r="AH1342" s="85" t="s">
        <v>1708</v>
      </c>
      <c r="AI1342" s="86" t="s">
        <v>1709</v>
      </c>
      <c r="AJ1342" s="85"/>
      <c r="AK1342" s="86" t="s">
        <v>1710</v>
      </c>
    </row>
    <row r="1343" spans="1:37" ht="24.9" customHeight="1" thickTop="1" thickBot="1" x14ac:dyDescent="0.3">
      <c r="A1343" s="265" t="s">
        <v>1094</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121'!Q1287</f>
        <v>1</v>
      </c>
      <c r="AE1343" s="87">
        <f>IF(AG1343=1,AK1343,AG1343)</f>
        <v>0.19607843137254902</v>
      </c>
      <c r="AF1343">
        <f>AD1343/2</f>
        <v>0.5</v>
      </c>
      <c r="AG1343" s="85">
        <f>IF(AND(AF1343&gt;=0,AF1343&lt;=1),1,"No aplica")</f>
        <v>1</v>
      </c>
      <c r="AH1343" s="88">
        <f>AD1343/(AG1343*2)</f>
        <v>0.5</v>
      </c>
      <c r="AI1343" s="89">
        <f>IF(AG1343=1,AG1343/$AG$1348,"No aplica")</f>
        <v>0.2</v>
      </c>
      <c r="AJ1343" s="89">
        <f>AF1343*AI1343</f>
        <v>0.1</v>
      </c>
      <c r="AK1343" s="89">
        <f>AJ1343*$AE$23</f>
        <v>0.19607843137254902</v>
      </c>
    </row>
    <row r="1344" spans="1:37" ht="24.9" customHeight="1" thickTop="1" thickBot="1" x14ac:dyDescent="0.3">
      <c r="A1344" s="265" t="s">
        <v>1096</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121'!Q1288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65" t="s">
        <v>1097</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121'!Q1289</f>
        <v>1</v>
      </c>
      <c r="AE1345" s="87">
        <f>IF(AG1345=1,AK1345,AG1345)</f>
        <v>0.19607843137254902</v>
      </c>
      <c r="AF1345">
        <f>AD1345/2</f>
        <v>0.5</v>
      </c>
      <c r="AG1345" s="85">
        <f>IF(AND(AF1345&gt;=0,AF1345&lt;=1),1,"No aplica")</f>
        <v>1</v>
      </c>
      <c r="AH1345" s="88">
        <f>AD1345/(AG1345*2)</f>
        <v>0.5</v>
      </c>
      <c r="AI1345" s="89">
        <f>IF(AG1345=1,AG1345/$AG$1348,"No aplica")</f>
        <v>0.2</v>
      </c>
      <c r="AJ1345" s="89">
        <f>AF1345*AI1345</f>
        <v>0.1</v>
      </c>
      <c r="AK1345" s="89">
        <f>AJ1345*$AE$23</f>
        <v>0.19607843137254902</v>
      </c>
    </row>
    <row r="1346" spans="1:37" ht="24.9" customHeight="1" thickTop="1" thickBot="1" x14ac:dyDescent="0.3">
      <c r="A1346" s="265" t="s">
        <v>1098</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121'!Q1290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65" t="s">
        <v>1099</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121'!Q1291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1" t="s">
        <v>1842</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1.5686274509803921</v>
      </c>
      <c r="AF1348" s="58"/>
      <c r="AG1348" s="90">
        <f>SUM(AG1343:AG1347)</f>
        <v>5</v>
      </c>
      <c r="AH1348" s="91"/>
      <c r="AI1348" s="92"/>
      <c r="AJ1348" s="92"/>
      <c r="AK1348" s="92"/>
    </row>
    <row r="1349" spans="1:37" ht="24.9" customHeight="1" x14ac:dyDescent="0.25">
      <c r="A1349" s="279" t="s">
        <v>1843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80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1100</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194</v>
      </c>
      <c r="AE1355" s="221" t="s">
        <v>9</v>
      </c>
      <c r="AF1355" s="85" t="s">
        <v>1706</v>
      </c>
      <c r="AG1355" s="85" t="s">
        <v>1707</v>
      </c>
      <c r="AH1355" s="85" t="s">
        <v>1708</v>
      </c>
      <c r="AI1355" s="86" t="s">
        <v>1709</v>
      </c>
      <c r="AJ1355" s="85"/>
      <c r="AK1355" s="86" t="s">
        <v>1710</v>
      </c>
    </row>
    <row r="1356" spans="1:37" ht="24.9" customHeight="1" thickTop="1" thickBot="1" x14ac:dyDescent="0.3">
      <c r="A1356" s="265" t="s">
        <v>1045</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121'!Q1300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65" t="s">
        <v>1047</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121'!Q1301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65" t="s">
        <v>1101</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121'!Q1302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65" t="s">
        <v>1102</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121'!Q1303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65" t="s">
        <v>1103</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121'!Q1304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65" t="s">
        <v>1104</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121'!Q1305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65" t="s">
        <v>1105</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121'!Q1306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65" t="s">
        <v>1106</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121'!Q1307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65" t="s">
        <v>1107</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121'!Q1308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65" t="s">
        <v>1108</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121'!Q1309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65" t="s">
        <v>1109</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121'!Q1310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65" t="s">
        <v>1110</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121'!Q1311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65" t="s">
        <v>1111</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121'!Q1312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65" t="s">
        <v>1112</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121'!Q1313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65" t="s">
        <v>1113</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121'!Q1314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65" t="s">
        <v>1114</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121'!Q1315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65" t="s">
        <v>1115</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121'!Q1316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65" t="s">
        <v>1116</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121'!Q1317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65" t="s">
        <v>1117</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121'!Q1318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65" t="s">
        <v>1118</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121'!Q1319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65" t="s">
        <v>1119</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121'!Q1320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65" t="s">
        <v>1120</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121'!Q1321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65" t="s">
        <v>1121</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121'!Q1322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1" t="s">
        <v>1844</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1.9607843137254901</v>
      </c>
      <c r="AF1379" s="58"/>
      <c r="AG1379" s="90">
        <f>SUM(AG1356:AG1378)</f>
        <v>23</v>
      </c>
      <c r="AH1379" s="91"/>
      <c r="AI1379" s="92"/>
      <c r="AJ1379" s="92"/>
      <c r="AK1379" s="92"/>
    </row>
    <row r="1380" spans="1:37" ht="24.9" customHeight="1" x14ac:dyDescent="0.25">
      <c r="A1380" s="279" t="s">
        <v>1845</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203</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194</v>
      </c>
      <c r="AE1382" s="103" t="s">
        <v>9</v>
      </c>
      <c r="AF1382" s="85" t="s">
        <v>1706</v>
      </c>
      <c r="AG1382" s="85" t="s">
        <v>1707</v>
      </c>
      <c r="AH1382" s="85" t="s">
        <v>1708</v>
      </c>
      <c r="AI1382" s="86" t="s">
        <v>1709</v>
      </c>
      <c r="AJ1382" s="85"/>
      <c r="AK1382" s="86" t="s">
        <v>1710</v>
      </c>
    </row>
    <row r="1383" spans="1:37" ht="24.9" customHeight="1" thickTop="1" thickBot="1" x14ac:dyDescent="0.3">
      <c r="A1383" s="265" t="s">
        <v>1122</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121'!Q1325</f>
        <v>1</v>
      </c>
      <c r="AE1383" s="87">
        <f>IF(AG1383=1,AK1383,AG1383)</f>
        <v>0.19607843137254902</v>
      </c>
      <c r="AF1383">
        <f>AD1383/2</f>
        <v>0.5</v>
      </c>
      <c r="AG1383" s="85">
        <f>IF(AND(AF1383&gt;=0,AF1383&lt;=1),1,"No aplica")</f>
        <v>1</v>
      </c>
      <c r="AH1383" s="88">
        <f>AD1383/(AG1383*2)</f>
        <v>0.5</v>
      </c>
      <c r="AI1383" s="89">
        <f>IF(AG1383=1,AG1383/$AG$1388,"No aplica")</f>
        <v>0.2</v>
      </c>
      <c r="AJ1383" s="89">
        <f>AF1383*AI1383</f>
        <v>0.1</v>
      </c>
      <c r="AK1383" s="89">
        <f>AJ1383*$AE$23</f>
        <v>0.19607843137254902</v>
      </c>
    </row>
    <row r="1384" spans="1:37" ht="24.9" customHeight="1" thickTop="1" thickBot="1" x14ac:dyDescent="0.3">
      <c r="A1384" s="265" t="s">
        <v>1123</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121'!Q1326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65" t="s">
        <v>1124</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121'!Q1327</f>
        <v>1</v>
      </c>
      <c r="AE1385" s="87">
        <f>IF(AG1385=1,AK1385,AG1385)</f>
        <v>0.19607843137254902</v>
      </c>
      <c r="AF1385">
        <f>AD1385/2</f>
        <v>0.5</v>
      </c>
      <c r="AG1385" s="85">
        <f>IF(AND(AF1385&gt;=0,AF1385&lt;=1),1,"No aplica")</f>
        <v>1</v>
      </c>
      <c r="AH1385" s="88">
        <f>AD1385/(AG1385*2)</f>
        <v>0.5</v>
      </c>
      <c r="AI1385" s="89">
        <f>IF(AG1385=1,AG1385/$AG$1388,"No aplica")</f>
        <v>0.2</v>
      </c>
      <c r="AJ1385" s="89">
        <f>AF1385*AI1385</f>
        <v>0.1</v>
      </c>
      <c r="AK1385" s="89">
        <f>AJ1385*$AE$23</f>
        <v>0.19607843137254902</v>
      </c>
    </row>
    <row r="1386" spans="1:37" ht="24.9" customHeight="1" thickTop="1" thickBot="1" x14ac:dyDescent="0.3">
      <c r="A1386" s="265" t="s">
        <v>1125</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121'!Q1328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65" t="s">
        <v>1126</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121'!Q1329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1" t="s">
        <v>1846</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1.5686274509803921</v>
      </c>
      <c r="AF1388" s="58"/>
      <c r="AG1388" s="90">
        <f>SUM(AG1383:AG1387)</f>
        <v>5</v>
      </c>
      <c r="AH1388" s="91"/>
      <c r="AI1388" s="92"/>
      <c r="AJ1388" s="92"/>
      <c r="AK1388" s="92"/>
    </row>
    <row r="1389" spans="1:37" ht="24.9" customHeight="1" x14ac:dyDescent="0.25">
      <c r="A1389" s="279" t="s">
        <v>1847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80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1127</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194</v>
      </c>
      <c r="AE1395" s="221" t="s">
        <v>9</v>
      </c>
      <c r="AF1395" s="85" t="s">
        <v>1706</v>
      </c>
      <c r="AG1395" s="85" t="s">
        <v>1707</v>
      </c>
      <c r="AH1395" s="85" t="s">
        <v>1708</v>
      </c>
      <c r="AI1395" s="86" t="s">
        <v>1709</v>
      </c>
      <c r="AJ1395" s="85"/>
      <c r="AK1395" s="86" t="s">
        <v>1710</v>
      </c>
    </row>
    <row r="1396" spans="1:37" ht="24.9" customHeight="1" thickTop="1" thickBot="1" x14ac:dyDescent="0.3">
      <c r="A1396" s="265" t="s">
        <v>1045</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121'!Q1338</f>
        <v>2</v>
      </c>
      <c r="AE1396" s="87">
        <f t="shared" ref="AE1396:AE1409" si="252">IF(AG1396=1,AK1396,AG1396)</f>
        <v>0.14005602240896356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0.14005602240896356</v>
      </c>
    </row>
    <row r="1397" spans="1:37" ht="24.9" customHeight="1" thickTop="1" thickBot="1" x14ac:dyDescent="0.3">
      <c r="A1397" s="265" t="s">
        <v>1047</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121'!Q1339</f>
        <v>2</v>
      </c>
      <c r="AE1397" s="87">
        <f t="shared" si="252"/>
        <v>0.14005602240896356</v>
      </c>
      <c r="AF1397">
        <f t="shared" si="253"/>
        <v>1</v>
      </c>
      <c r="AG1397" s="85">
        <f t="shared" si="254"/>
        <v>1</v>
      </c>
      <c r="AH1397" s="88">
        <f t="shared" si="255"/>
        <v>1</v>
      </c>
      <c r="AI1397" s="89">
        <f t="shared" si="256"/>
        <v>7.1428571428571425E-2</v>
      </c>
      <c r="AJ1397" s="89">
        <f t="shared" si="257"/>
        <v>7.1428571428571425E-2</v>
      </c>
      <c r="AK1397" s="89">
        <f t="shared" si="258"/>
        <v>0.14005602240896356</v>
      </c>
    </row>
    <row r="1398" spans="1:37" ht="24.9" customHeight="1" thickTop="1" thickBot="1" x14ac:dyDescent="0.3">
      <c r="A1398" s="265" t="s">
        <v>1129</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121'!Q1340</f>
        <v>2</v>
      </c>
      <c r="AE1398" s="87">
        <f t="shared" si="252"/>
        <v>0.14005602240896356</v>
      </c>
      <c r="AF1398">
        <f t="shared" si="253"/>
        <v>1</v>
      </c>
      <c r="AG1398" s="85">
        <f t="shared" si="254"/>
        <v>1</v>
      </c>
      <c r="AH1398" s="88">
        <f t="shared" si="255"/>
        <v>1</v>
      </c>
      <c r="AI1398" s="89">
        <f t="shared" si="256"/>
        <v>7.1428571428571425E-2</v>
      </c>
      <c r="AJ1398" s="89">
        <f t="shared" si="257"/>
        <v>7.1428571428571425E-2</v>
      </c>
      <c r="AK1398" s="89">
        <f t="shared" si="258"/>
        <v>0.14005602240896356</v>
      </c>
    </row>
    <row r="1399" spans="1:37" ht="24.9" customHeight="1" thickTop="1" thickBot="1" x14ac:dyDescent="0.3">
      <c r="A1399" s="265" t="s">
        <v>1130</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121'!Q1341</f>
        <v>2</v>
      </c>
      <c r="AE1399" s="87">
        <f t="shared" si="252"/>
        <v>0.14005602240896356</v>
      </c>
      <c r="AF1399">
        <f t="shared" si="253"/>
        <v>1</v>
      </c>
      <c r="AG1399" s="85">
        <f t="shared" si="254"/>
        <v>1</v>
      </c>
      <c r="AH1399" s="88">
        <f t="shared" si="255"/>
        <v>1</v>
      </c>
      <c r="AI1399" s="89">
        <f t="shared" si="256"/>
        <v>7.1428571428571425E-2</v>
      </c>
      <c r="AJ1399" s="89">
        <f t="shared" si="257"/>
        <v>7.1428571428571425E-2</v>
      </c>
      <c r="AK1399" s="89">
        <f t="shared" si="258"/>
        <v>0.14005602240896356</v>
      </c>
    </row>
    <row r="1400" spans="1:37" ht="24.9" customHeight="1" thickTop="1" thickBot="1" x14ac:dyDescent="0.3">
      <c r="A1400" s="265" t="s">
        <v>1131</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121'!Q1342</f>
        <v>2</v>
      </c>
      <c r="AE1400" s="87">
        <f t="shared" si="252"/>
        <v>0.14005602240896356</v>
      </c>
      <c r="AF1400">
        <f t="shared" si="253"/>
        <v>1</v>
      </c>
      <c r="AG1400" s="85">
        <f t="shared" si="254"/>
        <v>1</v>
      </c>
      <c r="AH1400" s="88">
        <f t="shared" si="255"/>
        <v>1</v>
      </c>
      <c r="AI1400" s="89">
        <f t="shared" si="256"/>
        <v>7.1428571428571425E-2</v>
      </c>
      <c r="AJ1400" s="89">
        <f t="shared" si="257"/>
        <v>7.1428571428571425E-2</v>
      </c>
      <c r="AK1400" s="89">
        <f t="shared" si="258"/>
        <v>0.14005602240896356</v>
      </c>
    </row>
    <row r="1401" spans="1:37" ht="24.9" customHeight="1" thickTop="1" thickBot="1" x14ac:dyDescent="0.3">
      <c r="A1401" s="265" t="s">
        <v>1132</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121'!Q1343</f>
        <v>2</v>
      </c>
      <c r="AE1401" s="87">
        <f t="shared" si="252"/>
        <v>0.14005602240896356</v>
      </c>
      <c r="AF1401">
        <f t="shared" si="253"/>
        <v>1</v>
      </c>
      <c r="AG1401" s="85">
        <f t="shared" si="254"/>
        <v>1</v>
      </c>
      <c r="AH1401" s="88">
        <f t="shared" si="255"/>
        <v>1</v>
      </c>
      <c r="AI1401" s="89">
        <f t="shared" si="256"/>
        <v>7.1428571428571425E-2</v>
      </c>
      <c r="AJ1401" s="89">
        <f t="shared" si="257"/>
        <v>7.1428571428571425E-2</v>
      </c>
      <c r="AK1401" s="89">
        <f t="shared" si="258"/>
        <v>0.14005602240896356</v>
      </c>
    </row>
    <row r="1402" spans="1:37" ht="24.9" customHeight="1" thickTop="1" thickBot="1" x14ac:dyDescent="0.3">
      <c r="A1402" s="265" t="s">
        <v>1133</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121'!Q1344</f>
        <v>2</v>
      </c>
      <c r="AE1402" s="87">
        <f t="shared" si="252"/>
        <v>0.14005602240896356</v>
      </c>
      <c r="AF1402">
        <f t="shared" si="253"/>
        <v>1</v>
      </c>
      <c r="AG1402" s="85">
        <f t="shared" si="254"/>
        <v>1</v>
      </c>
      <c r="AH1402" s="88">
        <f t="shared" si="255"/>
        <v>1</v>
      </c>
      <c r="AI1402" s="89">
        <f t="shared" si="256"/>
        <v>7.1428571428571425E-2</v>
      </c>
      <c r="AJ1402" s="89">
        <f t="shared" si="257"/>
        <v>7.1428571428571425E-2</v>
      </c>
      <c r="AK1402" s="89">
        <f t="shared" si="258"/>
        <v>0.14005602240896356</v>
      </c>
    </row>
    <row r="1403" spans="1:37" ht="24.9" customHeight="1" thickTop="1" thickBot="1" x14ac:dyDescent="0.3">
      <c r="A1403" s="265" t="s">
        <v>1134</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121'!Q1345</f>
        <v>2</v>
      </c>
      <c r="AE1403" s="87">
        <f t="shared" si="252"/>
        <v>0.14005602240896356</v>
      </c>
      <c r="AF1403">
        <f t="shared" si="253"/>
        <v>1</v>
      </c>
      <c r="AG1403" s="85">
        <f t="shared" si="254"/>
        <v>1</v>
      </c>
      <c r="AH1403" s="88">
        <f t="shared" si="255"/>
        <v>1</v>
      </c>
      <c r="AI1403" s="89">
        <f t="shared" si="256"/>
        <v>7.1428571428571425E-2</v>
      </c>
      <c r="AJ1403" s="89">
        <f t="shared" si="257"/>
        <v>7.1428571428571425E-2</v>
      </c>
      <c r="AK1403" s="89">
        <f t="shared" si="258"/>
        <v>0.14005602240896356</v>
      </c>
    </row>
    <row r="1404" spans="1:37" ht="24.9" customHeight="1" thickTop="1" thickBot="1" x14ac:dyDescent="0.3">
      <c r="A1404" s="265" t="s">
        <v>1135</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121'!Q1346</f>
        <v>2</v>
      </c>
      <c r="AE1404" s="87">
        <f t="shared" si="252"/>
        <v>0.14005602240896356</v>
      </c>
      <c r="AF1404">
        <f t="shared" si="253"/>
        <v>1</v>
      </c>
      <c r="AG1404" s="85">
        <f t="shared" si="254"/>
        <v>1</v>
      </c>
      <c r="AH1404" s="88">
        <f t="shared" si="255"/>
        <v>1</v>
      </c>
      <c r="AI1404" s="89">
        <f t="shared" si="256"/>
        <v>7.1428571428571425E-2</v>
      </c>
      <c r="AJ1404" s="89">
        <f t="shared" si="257"/>
        <v>7.1428571428571425E-2</v>
      </c>
      <c r="AK1404" s="89">
        <f t="shared" si="258"/>
        <v>0.14005602240896356</v>
      </c>
    </row>
    <row r="1405" spans="1:37" ht="24.9" customHeight="1" thickTop="1" thickBot="1" x14ac:dyDescent="0.3">
      <c r="A1405" s="265" t="s">
        <v>1136</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121'!Q1347</f>
        <v>2</v>
      </c>
      <c r="AE1405" s="87">
        <f t="shared" si="252"/>
        <v>0.14005602240896356</v>
      </c>
      <c r="AF1405">
        <f t="shared" si="253"/>
        <v>1</v>
      </c>
      <c r="AG1405" s="85">
        <f t="shared" si="254"/>
        <v>1</v>
      </c>
      <c r="AH1405" s="88">
        <f t="shared" si="255"/>
        <v>1</v>
      </c>
      <c r="AI1405" s="89">
        <f t="shared" si="256"/>
        <v>7.1428571428571425E-2</v>
      </c>
      <c r="AJ1405" s="89">
        <f t="shared" si="257"/>
        <v>7.1428571428571425E-2</v>
      </c>
      <c r="AK1405" s="89">
        <f t="shared" si="258"/>
        <v>0.14005602240896356</v>
      </c>
    </row>
    <row r="1406" spans="1:37" ht="24.9" customHeight="1" thickTop="1" thickBot="1" x14ac:dyDescent="0.3">
      <c r="A1406" s="265" t="s">
        <v>1137</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121'!Q1348</f>
        <v>2</v>
      </c>
      <c r="AE1406" s="87">
        <f t="shared" si="252"/>
        <v>0.14005602240896356</v>
      </c>
      <c r="AF1406">
        <f t="shared" si="253"/>
        <v>1</v>
      </c>
      <c r="AG1406" s="85">
        <f t="shared" si="254"/>
        <v>1</v>
      </c>
      <c r="AH1406" s="88">
        <f t="shared" si="255"/>
        <v>1</v>
      </c>
      <c r="AI1406" s="89">
        <f t="shared" si="256"/>
        <v>7.1428571428571425E-2</v>
      </c>
      <c r="AJ1406" s="89">
        <f t="shared" si="257"/>
        <v>7.1428571428571425E-2</v>
      </c>
      <c r="AK1406" s="89">
        <f t="shared" si="258"/>
        <v>0.14005602240896356</v>
      </c>
    </row>
    <row r="1407" spans="1:37" ht="24.9" customHeight="1" thickTop="1" thickBot="1" x14ac:dyDescent="0.3">
      <c r="A1407" s="265" t="s">
        <v>1138</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121'!Q1349</f>
        <v>2</v>
      </c>
      <c r="AE1407" s="87">
        <f t="shared" si="252"/>
        <v>0.14005602240896356</v>
      </c>
      <c r="AF1407">
        <f t="shared" si="253"/>
        <v>1</v>
      </c>
      <c r="AG1407" s="85">
        <f t="shared" si="254"/>
        <v>1</v>
      </c>
      <c r="AH1407" s="88">
        <f t="shared" si="255"/>
        <v>1</v>
      </c>
      <c r="AI1407" s="89">
        <f t="shared" si="256"/>
        <v>7.1428571428571425E-2</v>
      </c>
      <c r="AJ1407" s="89">
        <f t="shared" si="257"/>
        <v>7.1428571428571425E-2</v>
      </c>
      <c r="AK1407" s="89">
        <f t="shared" si="258"/>
        <v>0.14005602240896356</v>
      </c>
    </row>
    <row r="1408" spans="1:37" ht="24.9" customHeight="1" thickTop="1" thickBot="1" x14ac:dyDescent="0.3">
      <c r="A1408" s="265" t="s">
        <v>1139</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121'!Q1350</f>
        <v>2</v>
      </c>
      <c r="AE1408" s="87">
        <f t="shared" si="252"/>
        <v>0.14005602240896356</v>
      </c>
      <c r="AF1408">
        <f t="shared" si="253"/>
        <v>1</v>
      </c>
      <c r="AG1408" s="85">
        <f t="shared" si="254"/>
        <v>1</v>
      </c>
      <c r="AH1408" s="88">
        <f t="shared" si="255"/>
        <v>1</v>
      </c>
      <c r="AI1408" s="89">
        <f t="shared" si="256"/>
        <v>7.1428571428571425E-2</v>
      </c>
      <c r="AJ1408" s="89">
        <f t="shared" si="257"/>
        <v>7.1428571428571425E-2</v>
      </c>
      <c r="AK1408" s="89">
        <f t="shared" si="258"/>
        <v>0.14005602240896356</v>
      </c>
    </row>
    <row r="1409" spans="1:37" ht="24.9" customHeight="1" thickTop="1" thickBot="1" x14ac:dyDescent="0.3">
      <c r="A1409" s="265" t="s">
        <v>1140</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121'!Q1351</f>
        <v>2</v>
      </c>
      <c r="AE1409" s="87">
        <f t="shared" si="252"/>
        <v>0.14005602240896356</v>
      </c>
      <c r="AF1409">
        <f t="shared" si="253"/>
        <v>1</v>
      </c>
      <c r="AG1409" s="85">
        <f t="shared" si="254"/>
        <v>1</v>
      </c>
      <c r="AH1409" s="88">
        <f t="shared" si="255"/>
        <v>1</v>
      </c>
      <c r="AI1409" s="89">
        <f t="shared" si="256"/>
        <v>7.1428571428571425E-2</v>
      </c>
      <c r="AJ1409" s="89">
        <f t="shared" si="257"/>
        <v>7.1428571428571425E-2</v>
      </c>
      <c r="AK1409" s="89">
        <f t="shared" si="258"/>
        <v>0.14005602240896356</v>
      </c>
    </row>
    <row r="1410" spans="1:37" ht="24.9" customHeight="1" thickTop="1" x14ac:dyDescent="0.25">
      <c r="A1410" s="281" t="s">
        <v>1848</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1.9607843137254897</v>
      </c>
      <c r="AF1410" s="58"/>
      <c r="AG1410" s="90">
        <f>SUM(AG1396:AG1409)</f>
        <v>14</v>
      </c>
      <c r="AH1410" s="91"/>
      <c r="AI1410" s="92"/>
      <c r="AJ1410" s="92"/>
      <c r="AK1410" s="92"/>
    </row>
    <row r="1411" spans="1:37" ht="24.9" customHeight="1" x14ac:dyDescent="0.25">
      <c r="A1411" s="279" t="s">
        <v>1849</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203</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194</v>
      </c>
      <c r="AE1413" s="103" t="s">
        <v>9</v>
      </c>
      <c r="AF1413" s="85" t="s">
        <v>1706</v>
      </c>
      <c r="AG1413" s="85" t="s">
        <v>1707</v>
      </c>
      <c r="AH1413" s="85" t="s">
        <v>1708</v>
      </c>
      <c r="AI1413" s="86" t="s">
        <v>1709</v>
      </c>
      <c r="AJ1413" s="85"/>
      <c r="AK1413" s="86" t="s">
        <v>1710</v>
      </c>
    </row>
    <row r="1414" spans="1:37" ht="24.9" customHeight="1" thickTop="1" thickBot="1" x14ac:dyDescent="0.3">
      <c r="A1414" s="265" t="s">
        <v>1141</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121'!Q1354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65" t="s">
        <v>1142</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121'!Q1355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65" t="s">
        <v>1143</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121'!Q1356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65" t="s">
        <v>1144</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121'!Q1357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65" t="s">
        <v>1145</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121'!Q1358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1" t="s">
        <v>1850</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1.9607843137254901</v>
      </c>
      <c r="AF1419" s="58"/>
      <c r="AG1419" s="90">
        <f>SUM(AG1414:AG1418)</f>
        <v>5</v>
      </c>
      <c r="AH1419" s="91"/>
      <c r="AI1419" s="92"/>
      <c r="AJ1419" s="92"/>
      <c r="AK1419" s="92"/>
    </row>
    <row r="1420" spans="1:37" ht="24.9" customHeight="1" x14ac:dyDescent="0.25">
      <c r="A1420" s="279" t="s">
        <v>1851</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1146</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194</v>
      </c>
      <c r="AE1426" s="221" t="s">
        <v>9</v>
      </c>
      <c r="AF1426" s="85" t="s">
        <v>1706</v>
      </c>
      <c r="AG1426" s="85" t="s">
        <v>1707</v>
      </c>
      <c r="AH1426" s="85" t="s">
        <v>1708</v>
      </c>
      <c r="AI1426" s="86" t="s">
        <v>1709</v>
      </c>
      <c r="AJ1426" s="85"/>
      <c r="AK1426" s="86" t="s">
        <v>1710</v>
      </c>
    </row>
    <row r="1427" spans="1:37" ht="24.9" customHeight="1" thickTop="1" thickBot="1" x14ac:dyDescent="0.3">
      <c r="A1427" s="265" t="s">
        <v>1045</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121'!Q1367</f>
        <v>2</v>
      </c>
      <c r="AE1427" s="87">
        <f t="shared" ref="AE1427:AE1485" si="259">IF(AG1427=1,AK1427,AG1427)</f>
        <v>3.3233632436025257E-2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3.3233632436025257E-2</v>
      </c>
    </row>
    <row r="1428" spans="1:37" ht="24.9" customHeight="1" thickTop="1" thickBot="1" x14ac:dyDescent="0.3">
      <c r="A1428" s="265" t="s">
        <v>1047</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121'!Q1368</f>
        <v>2</v>
      </c>
      <c r="AE1428" s="87">
        <f t="shared" si="259"/>
        <v>3.3233632436025257E-2</v>
      </c>
      <c r="AF1428">
        <f t="shared" si="260"/>
        <v>1</v>
      </c>
      <c r="AG1428" s="85">
        <f t="shared" si="261"/>
        <v>1</v>
      </c>
      <c r="AH1428" s="88">
        <f t="shared" si="262"/>
        <v>1</v>
      </c>
      <c r="AI1428" s="89">
        <f t="shared" si="263"/>
        <v>1.6949152542372881E-2</v>
      </c>
      <c r="AJ1428" s="89">
        <f t="shared" si="264"/>
        <v>1.6949152542372881E-2</v>
      </c>
      <c r="AK1428" s="89">
        <f t="shared" si="265"/>
        <v>3.3233632436025257E-2</v>
      </c>
    </row>
    <row r="1429" spans="1:37" ht="24.9" customHeight="1" thickTop="1" thickBot="1" x14ac:dyDescent="0.3">
      <c r="A1429" s="265" t="s">
        <v>1148</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121'!Q1369</f>
        <v>2</v>
      </c>
      <c r="AE1429" s="87">
        <f t="shared" si="259"/>
        <v>3.3233632436025257E-2</v>
      </c>
      <c r="AF1429">
        <f t="shared" si="260"/>
        <v>1</v>
      </c>
      <c r="AG1429" s="85">
        <f t="shared" si="261"/>
        <v>1</v>
      </c>
      <c r="AH1429" s="88">
        <f t="shared" si="262"/>
        <v>1</v>
      </c>
      <c r="AI1429" s="89">
        <f t="shared" si="263"/>
        <v>1.6949152542372881E-2</v>
      </c>
      <c r="AJ1429" s="89">
        <f t="shared" si="264"/>
        <v>1.6949152542372881E-2</v>
      </c>
      <c r="AK1429" s="89">
        <f t="shared" si="265"/>
        <v>3.3233632436025257E-2</v>
      </c>
    </row>
    <row r="1430" spans="1:37" ht="24.9" customHeight="1" thickTop="1" thickBot="1" x14ac:dyDescent="0.3">
      <c r="A1430" s="265" t="s">
        <v>1149</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121'!Q1370</f>
        <v>2</v>
      </c>
      <c r="AE1430" s="87">
        <f t="shared" si="259"/>
        <v>3.3233632436025257E-2</v>
      </c>
      <c r="AF1430">
        <f t="shared" si="260"/>
        <v>1</v>
      </c>
      <c r="AG1430" s="85">
        <f t="shared" si="261"/>
        <v>1</v>
      </c>
      <c r="AH1430" s="88">
        <f t="shared" si="262"/>
        <v>1</v>
      </c>
      <c r="AI1430" s="89">
        <f t="shared" si="263"/>
        <v>1.6949152542372881E-2</v>
      </c>
      <c r="AJ1430" s="89">
        <f t="shared" si="264"/>
        <v>1.6949152542372881E-2</v>
      </c>
      <c r="AK1430" s="89">
        <f t="shared" si="265"/>
        <v>3.3233632436025257E-2</v>
      </c>
    </row>
    <row r="1431" spans="1:37" ht="24.9" customHeight="1" thickTop="1" thickBot="1" x14ac:dyDescent="0.3">
      <c r="A1431" s="265" t="s">
        <v>1150</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121'!Q1371</f>
        <v>2</v>
      </c>
      <c r="AE1431" s="87">
        <f t="shared" si="259"/>
        <v>3.3233632436025257E-2</v>
      </c>
      <c r="AF1431">
        <f t="shared" si="260"/>
        <v>1</v>
      </c>
      <c r="AG1431" s="85">
        <f t="shared" si="261"/>
        <v>1</v>
      </c>
      <c r="AH1431" s="88">
        <f t="shared" si="262"/>
        <v>1</v>
      </c>
      <c r="AI1431" s="89">
        <f t="shared" si="263"/>
        <v>1.6949152542372881E-2</v>
      </c>
      <c r="AJ1431" s="89">
        <f t="shared" si="264"/>
        <v>1.6949152542372881E-2</v>
      </c>
      <c r="AK1431" s="89">
        <f t="shared" si="265"/>
        <v>3.3233632436025257E-2</v>
      </c>
    </row>
    <row r="1432" spans="1:37" ht="24.9" customHeight="1" thickTop="1" thickBot="1" x14ac:dyDescent="0.3">
      <c r="A1432" s="265" t="s">
        <v>1151</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121'!Q1372</f>
        <v>2</v>
      </c>
      <c r="AE1432" s="87">
        <f t="shared" si="259"/>
        <v>3.3233632436025257E-2</v>
      </c>
      <c r="AF1432">
        <f t="shared" si="260"/>
        <v>1</v>
      </c>
      <c r="AG1432" s="85">
        <f t="shared" si="261"/>
        <v>1</v>
      </c>
      <c r="AH1432" s="88">
        <f t="shared" si="262"/>
        <v>1</v>
      </c>
      <c r="AI1432" s="89">
        <f t="shared" si="263"/>
        <v>1.6949152542372881E-2</v>
      </c>
      <c r="AJ1432" s="89">
        <f t="shared" si="264"/>
        <v>1.6949152542372881E-2</v>
      </c>
      <c r="AK1432" s="89">
        <f t="shared" si="265"/>
        <v>3.3233632436025257E-2</v>
      </c>
    </row>
    <row r="1433" spans="1:37" ht="24.9" customHeight="1" thickTop="1" thickBot="1" x14ac:dyDescent="0.3">
      <c r="A1433" s="265" t="s">
        <v>1152</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121'!Q1373</f>
        <v>2</v>
      </c>
      <c r="AE1433" s="87">
        <f t="shared" si="259"/>
        <v>3.3233632436025257E-2</v>
      </c>
      <c r="AF1433">
        <f t="shared" si="260"/>
        <v>1</v>
      </c>
      <c r="AG1433" s="85">
        <f t="shared" si="261"/>
        <v>1</v>
      </c>
      <c r="AH1433" s="88">
        <f t="shared" si="262"/>
        <v>1</v>
      </c>
      <c r="AI1433" s="89">
        <f t="shared" si="263"/>
        <v>1.6949152542372881E-2</v>
      </c>
      <c r="AJ1433" s="89">
        <f t="shared" si="264"/>
        <v>1.6949152542372881E-2</v>
      </c>
      <c r="AK1433" s="89">
        <f t="shared" si="265"/>
        <v>3.3233632436025257E-2</v>
      </c>
    </row>
    <row r="1434" spans="1:37" ht="24.9" customHeight="1" thickTop="1" thickBot="1" x14ac:dyDescent="0.3">
      <c r="A1434" s="265" t="s">
        <v>1153</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121'!Q1374</f>
        <v>2</v>
      </c>
      <c r="AE1434" s="87">
        <f t="shared" si="259"/>
        <v>3.3233632436025257E-2</v>
      </c>
      <c r="AF1434">
        <f t="shared" si="260"/>
        <v>1</v>
      </c>
      <c r="AG1434" s="85">
        <f t="shared" si="261"/>
        <v>1</v>
      </c>
      <c r="AH1434" s="88">
        <f t="shared" si="262"/>
        <v>1</v>
      </c>
      <c r="AI1434" s="89">
        <f t="shared" si="263"/>
        <v>1.6949152542372881E-2</v>
      </c>
      <c r="AJ1434" s="89">
        <f t="shared" si="264"/>
        <v>1.6949152542372881E-2</v>
      </c>
      <c r="AK1434" s="89">
        <f t="shared" si="265"/>
        <v>3.3233632436025257E-2</v>
      </c>
    </row>
    <row r="1435" spans="1:37" ht="24.9" customHeight="1" thickTop="1" thickBot="1" x14ac:dyDescent="0.3">
      <c r="A1435" s="265" t="s">
        <v>1154</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121'!Q1375</f>
        <v>2</v>
      </c>
      <c r="AE1435" s="87">
        <f t="shared" si="259"/>
        <v>3.3233632436025257E-2</v>
      </c>
      <c r="AF1435">
        <f t="shared" si="260"/>
        <v>1</v>
      </c>
      <c r="AG1435" s="85">
        <f t="shared" si="261"/>
        <v>1</v>
      </c>
      <c r="AH1435" s="88">
        <f t="shared" si="262"/>
        <v>1</v>
      </c>
      <c r="AI1435" s="89">
        <f t="shared" si="263"/>
        <v>1.6949152542372881E-2</v>
      </c>
      <c r="AJ1435" s="89">
        <f t="shared" si="264"/>
        <v>1.6949152542372881E-2</v>
      </c>
      <c r="AK1435" s="89">
        <f t="shared" si="265"/>
        <v>3.3233632436025257E-2</v>
      </c>
    </row>
    <row r="1436" spans="1:37" ht="24.9" customHeight="1" thickTop="1" thickBot="1" x14ac:dyDescent="0.3">
      <c r="A1436" s="265" t="s">
        <v>1155</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121'!Q1376</f>
        <v>2</v>
      </c>
      <c r="AE1436" s="87">
        <f t="shared" si="259"/>
        <v>3.3233632436025257E-2</v>
      </c>
      <c r="AF1436">
        <f t="shared" si="260"/>
        <v>1</v>
      </c>
      <c r="AG1436" s="85">
        <f t="shared" si="261"/>
        <v>1</v>
      </c>
      <c r="AH1436" s="88">
        <f t="shared" si="262"/>
        <v>1</v>
      </c>
      <c r="AI1436" s="89">
        <f t="shared" si="263"/>
        <v>1.6949152542372881E-2</v>
      </c>
      <c r="AJ1436" s="89">
        <f t="shared" si="264"/>
        <v>1.6949152542372881E-2</v>
      </c>
      <c r="AK1436" s="89">
        <f t="shared" si="265"/>
        <v>3.3233632436025257E-2</v>
      </c>
    </row>
    <row r="1437" spans="1:37" ht="24.9" customHeight="1" thickTop="1" thickBot="1" x14ac:dyDescent="0.3">
      <c r="A1437" s="265" t="s">
        <v>1156</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121'!Q1377</f>
        <v>2</v>
      </c>
      <c r="AE1437" s="87">
        <f t="shared" si="259"/>
        <v>3.3233632436025257E-2</v>
      </c>
      <c r="AF1437">
        <f t="shared" si="260"/>
        <v>1</v>
      </c>
      <c r="AG1437" s="85">
        <f t="shared" si="261"/>
        <v>1</v>
      </c>
      <c r="AH1437" s="88">
        <f t="shared" si="262"/>
        <v>1</v>
      </c>
      <c r="AI1437" s="89">
        <f t="shared" si="263"/>
        <v>1.6949152542372881E-2</v>
      </c>
      <c r="AJ1437" s="89">
        <f t="shared" si="264"/>
        <v>1.6949152542372881E-2</v>
      </c>
      <c r="AK1437" s="89">
        <f t="shared" si="265"/>
        <v>3.3233632436025257E-2</v>
      </c>
    </row>
    <row r="1438" spans="1:37" ht="24.9" customHeight="1" thickTop="1" thickBot="1" x14ac:dyDescent="0.3">
      <c r="A1438" s="265" t="s">
        <v>1157</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121'!Q1378</f>
        <v>2</v>
      </c>
      <c r="AE1438" s="87">
        <f t="shared" si="259"/>
        <v>3.3233632436025257E-2</v>
      </c>
      <c r="AF1438">
        <f t="shared" si="260"/>
        <v>1</v>
      </c>
      <c r="AG1438" s="85">
        <f t="shared" si="261"/>
        <v>1</v>
      </c>
      <c r="AH1438" s="88">
        <f t="shared" si="262"/>
        <v>1</v>
      </c>
      <c r="AI1438" s="89">
        <f t="shared" si="263"/>
        <v>1.6949152542372881E-2</v>
      </c>
      <c r="AJ1438" s="89">
        <f t="shared" si="264"/>
        <v>1.6949152542372881E-2</v>
      </c>
      <c r="AK1438" s="89">
        <f t="shared" si="265"/>
        <v>3.3233632436025257E-2</v>
      </c>
    </row>
    <row r="1439" spans="1:37" ht="24.9" customHeight="1" thickTop="1" thickBot="1" x14ac:dyDescent="0.3">
      <c r="A1439" s="265" t="s">
        <v>1158</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121'!Q1379</f>
        <v>2</v>
      </c>
      <c r="AE1439" s="87">
        <f t="shared" si="259"/>
        <v>3.3233632436025257E-2</v>
      </c>
      <c r="AF1439">
        <f t="shared" si="260"/>
        <v>1</v>
      </c>
      <c r="AG1439" s="85">
        <f t="shared" si="261"/>
        <v>1</v>
      </c>
      <c r="AH1439" s="88">
        <f t="shared" si="262"/>
        <v>1</v>
      </c>
      <c r="AI1439" s="89">
        <f t="shared" si="263"/>
        <v>1.6949152542372881E-2</v>
      </c>
      <c r="AJ1439" s="89">
        <f t="shared" si="264"/>
        <v>1.6949152542372881E-2</v>
      </c>
      <c r="AK1439" s="89">
        <f t="shared" si="265"/>
        <v>3.3233632436025257E-2</v>
      </c>
    </row>
    <row r="1440" spans="1:37" ht="24.9" customHeight="1" thickTop="1" thickBot="1" x14ac:dyDescent="0.3">
      <c r="A1440" s="265" t="s">
        <v>1159</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121'!Q1380</f>
        <v>2</v>
      </c>
      <c r="AE1440" s="87">
        <f t="shared" si="259"/>
        <v>3.3233632436025257E-2</v>
      </c>
      <c r="AF1440">
        <f t="shared" si="260"/>
        <v>1</v>
      </c>
      <c r="AG1440" s="85">
        <f t="shared" si="261"/>
        <v>1</v>
      </c>
      <c r="AH1440" s="88">
        <f t="shared" si="262"/>
        <v>1</v>
      </c>
      <c r="AI1440" s="89">
        <f t="shared" si="263"/>
        <v>1.6949152542372881E-2</v>
      </c>
      <c r="AJ1440" s="89">
        <f t="shared" si="264"/>
        <v>1.6949152542372881E-2</v>
      </c>
      <c r="AK1440" s="89">
        <f t="shared" si="265"/>
        <v>3.3233632436025257E-2</v>
      </c>
    </row>
    <row r="1441" spans="1:37" ht="24.9" customHeight="1" thickTop="1" thickBot="1" x14ac:dyDescent="0.3">
      <c r="A1441" s="265" t="s">
        <v>1160</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121'!Q1381</f>
        <v>2</v>
      </c>
      <c r="AE1441" s="87">
        <f t="shared" si="259"/>
        <v>3.3233632436025257E-2</v>
      </c>
      <c r="AF1441">
        <f t="shared" si="260"/>
        <v>1</v>
      </c>
      <c r="AG1441" s="85">
        <f t="shared" si="261"/>
        <v>1</v>
      </c>
      <c r="AH1441" s="88">
        <f t="shared" si="262"/>
        <v>1</v>
      </c>
      <c r="AI1441" s="89">
        <f t="shared" si="263"/>
        <v>1.6949152542372881E-2</v>
      </c>
      <c r="AJ1441" s="89">
        <f t="shared" si="264"/>
        <v>1.6949152542372881E-2</v>
      </c>
      <c r="AK1441" s="89">
        <f t="shared" si="265"/>
        <v>3.3233632436025257E-2</v>
      </c>
    </row>
    <row r="1442" spans="1:37" ht="24.9" customHeight="1" thickTop="1" thickBot="1" x14ac:dyDescent="0.3">
      <c r="A1442" s="265" t="s">
        <v>1089</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121'!Q1382</f>
        <v>2</v>
      </c>
      <c r="AE1442" s="87">
        <f t="shared" si="259"/>
        <v>3.3233632436025257E-2</v>
      </c>
      <c r="AF1442">
        <f t="shared" si="260"/>
        <v>1</v>
      </c>
      <c r="AG1442" s="85">
        <f t="shared" si="261"/>
        <v>1</v>
      </c>
      <c r="AH1442" s="88">
        <f t="shared" si="262"/>
        <v>1</v>
      </c>
      <c r="AI1442" s="89">
        <f t="shared" si="263"/>
        <v>1.6949152542372881E-2</v>
      </c>
      <c r="AJ1442" s="89">
        <f t="shared" si="264"/>
        <v>1.6949152542372881E-2</v>
      </c>
      <c r="AK1442" s="89">
        <f t="shared" si="265"/>
        <v>3.3233632436025257E-2</v>
      </c>
    </row>
    <row r="1443" spans="1:37" ht="24.9" customHeight="1" thickTop="1" thickBot="1" x14ac:dyDescent="0.3">
      <c r="A1443" s="265" t="s">
        <v>1161</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121'!Q1383</f>
        <v>2</v>
      </c>
      <c r="AE1443" s="87">
        <f t="shared" si="259"/>
        <v>3.3233632436025257E-2</v>
      </c>
      <c r="AF1443">
        <f t="shared" si="260"/>
        <v>1</v>
      </c>
      <c r="AG1443" s="85">
        <f t="shared" si="261"/>
        <v>1</v>
      </c>
      <c r="AH1443" s="88">
        <f t="shared" si="262"/>
        <v>1</v>
      </c>
      <c r="AI1443" s="89">
        <f t="shared" si="263"/>
        <v>1.6949152542372881E-2</v>
      </c>
      <c r="AJ1443" s="89">
        <f t="shared" si="264"/>
        <v>1.6949152542372881E-2</v>
      </c>
      <c r="AK1443" s="89">
        <f t="shared" si="265"/>
        <v>3.3233632436025257E-2</v>
      </c>
    </row>
    <row r="1444" spans="1:37" ht="24.9" customHeight="1" thickTop="1" thickBot="1" x14ac:dyDescent="0.3">
      <c r="A1444" s="265" t="s">
        <v>1162</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121'!Q1384</f>
        <v>2</v>
      </c>
      <c r="AE1444" s="87">
        <f t="shared" si="259"/>
        <v>3.3233632436025257E-2</v>
      </c>
      <c r="AF1444">
        <f t="shared" si="260"/>
        <v>1</v>
      </c>
      <c r="AG1444" s="85">
        <f t="shared" si="261"/>
        <v>1</v>
      </c>
      <c r="AH1444" s="88">
        <f t="shared" si="262"/>
        <v>1</v>
      </c>
      <c r="AI1444" s="89">
        <f t="shared" si="263"/>
        <v>1.6949152542372881E-2</v>
      </c>
      <c r="AJ1444" s="89">
        <f t="shared" si="264"/>
        <v>1.6949152542372881E-2</v>
      </c>
      <c r="AK1444" s="89">
        <f t="shared" si="265"/>
        <v>3.3233632436025257E-2</v>
      </c>
    </row>
    <row r="1445" spans="1:37" ht="24.9" customHeight="1" thickTop="1" thickBot="1" x14ac:dyDescent="0.3">
      <c r="A1445" s="265" t="s">
        <v>1163</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121'!Q1385</f>
        <v>2</v>
      </c>
      <c r="AE1445" s="87">
        <f t="shared" si="259"/>
        <v>3.3233632436025257E-2</v>
      </c>
      <c r="AF1445">
        <f t="shared" si="260"/>
        <v>1</v>
      </c>
      <c r="AG1445" s="85">
        <f t="shared" si="261"/>
        <v>1</v>
      </c>
      <c r="AH1445" s="88">
        <f t="shared" si="262"/>
        <v>1</v>
      </c>
      <c r="AI1445" s="89">
        <f t="shared" si="263"/>
        <v>1.6949152542372881E-2</v>
      </c>
      <c r="AJ1445" s="89">
        <f t="shared" si="264"/>
        <v>1.6949152542372881E-2</v>
      </c>
      <c r="AK1445" s="89">
        <f t="shared" si="265"/>
        <v>3.3233632436025257E-2</v>
      </c>
    </row>
    <row r="1446" spans="1:37" ht="24.9" customHeight="1" thickTop="1" thickBot="1" x14ac:dyDescent="0.3">
      <c r="A1446" s="265" t="s">
        <v>1164</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121'!Q1386</f>
        <v>2</v>
      </c>
      <c r="AE1446" s="87">
        <f t="shared" si="259"/>
        <v>3.3233632436025257E-2</v>
      </c>
      <c r="AF1446">
        <f t="shared" si="260"/>
        <v>1</v>
      </c>
      <c r="AG1446" s="85">
        <f t="shared" si="261"/>
        <v>1</v>
      </c>
      <c r="AH1446" s="88">
        <f t="shared" si="262"/>
        <v>1</v>
      </c>
      <c r="AI1446" s="89">
        <f t="shared" si="263"/>
        <v>1.6949152542372881E-2</v>
      </c>
      <c r="AJ1446" s="89">
        <f t="shared" si="264"/>
        <v>1.6949152542372881E-2</v>
      </c>
      <c r="AK1446" s="89">
        <f t="shared" si="265"/>
        <v>3.3233632436025257E-2</v>
      </c>
    </row>
    <row r="1447" spans="1:37" ht="24.9" customHeight="1" thickTop="1" thickBot="1" x14ac:dyDescent="0.3">
      <c r="A1447" s="265" t="s">
        <v>1165</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121'!Q1387</f>
        <v>2</v>
      </c>
      <c r="AE1447" s="87">
        <f t="shared" si="259"/>
        <v>3.3233632436025257E-2</v>
      </c>
      <c r="AF1447">
        <f t="shared" si="260"/>
        <v>1</v>
      </c>
      <c r="AG1447" s="85">
        <f t="shared" si="261"/>
        <v>1</v>
      </c>
      <c r="AH1447" s="88">
        <f t="shared" si="262"/>
        <v>1</v>
      </c>
      <c r="AI1447" s="89">
        <f t="shared" si="263"/>
        <v>1.6949152542372881E-2</v>
      </c>
      <c r="AJ1447" s="89">
        <f t="shared" si="264"/>
        <v>1.6949152542372881E-2</v>
      </c>
      <c r="AK1447" s="89">
        <f t="shared" si="265"/>
        <v>3.3233632436025257E-2</v>
      </c>
    </row>
    <row r="1448" spans="1:37" ht="24.9" customHeight="1" thickTop="1" thickBot="1" x14ac:dyDescent="0.3">
      <c r="A1448" s="265" t="s">
        <v>1166</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121'!Q1388</f>
        <v>2</v>
      </c>
      <c r="AE1448" s="87">
        <f t="shared" si="259"/>
        <v>3.3233632436025257E-2</v>
      </c>
      <c r="AF1448">
        <f t="shared" si="260"/>
        <v>1</v>
      </c>
      <c r="AG1448" s="85">
        <f t="shared" si="261"/>
        <v>1</v>
      </c>
      <c r="AH1448" s="88">
        <f t="shared" si="262"/>
        <v>1</v>
      </c>
      <c r="AI1448" s="89">
        <f t="shared" si="263"/>
        <v>1.6949152542372881E-2</v>
      </c>
      <c r="AJ1448" s="89">
        <f t="shared" si="264"/>
        <v>1.6949152542372881E-2</v>
      </c>
      <c r="AK1448" s="89">
        <f t="shared" si="265"/>
        <v>3.3233632436025257E-2</v>
      </c>
    </row>
    <row r="1449" spans="1:37" ht="24.9" customHeight="1" thickTop="1" thickBot="1" x14ac:dyDescent="0.3">
      <c r="A1449" s="265" t="s">
        <v>1167</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121'!Q1389</f>
        <v>2</v>
      </c>
      <c r="AE1449" s="87">
        <f t="shared" si="259"/>
        <v>3.3233632436025257E-2</v>
      </c>
      <c r="AF1449">
        <f t="shared" si="260"/>
        <v>1</v>
      </c>
      <c r="AG1449" s="85">
        <f t="shared" si="261"/>
        <v>1</v>
      </c>
      <c r="AH1449" s="88">
        <f t="shared" si="262"/>
        <v>1</v>
      </c>
      <c r="AI1449" s="89">
        <f t="shared" si="263"/>
        <v>1.6949152542372881E-2</v>
      </c>
      <c r="AJ1449" s="89">
        <f t="shared" si="264"/>
        <v>1.6949152542372881E-2</v>
      </c>
      <c r="AK1449" s="89">
        <f t="shared" si="265"/>
        <v>3.3233632436025257E-2</v>
      </c>
    </row>
    <row r="1450" spans="1:37" ht="24.9" customHeight="1" thickTop="1" thickBot="1" x14ac:dyDescent="0.3">
      <c r="A1450" s="265" t="s">
        <v>1168</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121'!Q1390</f>
        <v>2</v>
      </c>
      <c r="AE1450" s="87">
        <f t="shared" si="259"/>
        <v>3.3233632436025257E-2</v>
      </c>
      <c r="AF1450">
        <f t="shared" si="260"/>
        <v>1</v>
      </c>
      <c r="AG1450" s="85">
        <f t="shared" si="261"/>
        <v>1</v>
      </c>
      <c r="AH1450" s="88">
        <f t="shared" si="262"/>
        <v>1</v>
      </c>
      <c r="AI1450" s="89">
        <f t="shared" si="263"/>
        <v>1.6949152542372881E-2</v>
      </c>
      <c r="AJ1450" s="89">
        <f t="shared" si="264"/>
        <v>1.6949152542372881E-2</v>
      </c>
      <c r="AK1450" s="89">
        <f t="shared" si="265"/>
        <v>3.3233632436025257E-2</v>
      </c>
    </row>
    <row r="1451" spans="1:37" ht="24.9" customHeight="1" thickTop="1" thickBot="1" x14ac:dyDescent="0.3">
      <c r="A1451" s="265" t="s">
        <v>1169</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121'!Q1391</f>
        <v>2</v>
      </c>
      <c r="AE1451" s="87">
        <f t="shared" si="259"/>
        <v>3.3233632436025257E-2</v>
      </c>
      <c r="AF1451">
        <f t="shared" si="260"/>
        <v>1</v>
      </c>
      <c r="AG1451" s="85">
        <f t="shared" si="261"/>
        <v>1</v>
      </c>
      <c r="AH1451" s="88">
        <f t="shared" si="262"/>
        <v>1</v>
      </c>
      <c r="AI1451" s="89">
        <f t="shared" si="263"/>
        <v>1.6949152542372881E-2</v>
      </c>
      <c r="AJ1451" s="89">
        <f t="shared" si="264"/>
        <v>1.6949152542372881E-2</v>
      </c>
      <c r="AK1451" s="89">
        <f t="shared" si="265"/>
        <v>3.3233632436025257E-2</v>
      </c>
    </row>
    <row r="1452" spans="1:37" ht="24.9" customHeight="1" thickTop="1" thickBot="1" x14ac:dyDescent="0.3">
      <c r="A1452" s="265" t="s">
        <v>1170</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121'!Q1392</f>
        <v>2</v>
      </c>
      <c r="AE1452" s="87">
        <f t="shared" si="259"/>
        <v>3.3233632436025257E-2</v>
      </c>
      <c r="AF1452">
        <f t="shared" si="260"/>
        <v>1</v>
      </c>
      <c r="AG1452" s="85">
        <f t="shared" si="261"/>
        <v>1</v>
      </c>
      <c r="AH1452" s="88">
        <f t="shared" si="262"/>
        <v>1</v>
      </c>
      <c r="AI1452" s="89">
        <f t="shared" si="263"/>
        <v>1.6949152542372881E-2</v>
      </c>
      <c r="AJ1452" s="89">
        <f t="shared" si="264"/>
        <v>1.6949152542372881E-2</v>
      </c>
      <c r="AK1452" s="89">
        <f t="shared" si="265"/>
        <v>3.3233632436025257E-2</v>
      </c>
    </row>
    <row r="1453" spans="1:37" ht="24.9" customHeight="1" thickTop="1" thickBot="1" x14ac:dyDescent="0.3">
      <c r="A1453" s="265" t="s">
        <v>1171</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121'!Q1393</f>
        <v>2</v>
      </c>
      <c r="AE1453" s="87">
        <f t="shared" si="259"/>
        <v>3.3233632436025257E-2</v>
      </c>
      <c r="AF1453">
        <f t="shared" si="260"/>
        <v>1</v>
      </c>
      <c r="AG1453" s="85">
        <f t="shared" si="261"/>
        <v>1</v>
      </c>
      <c r="AH1453" s="88">
        <f t="shared" si="262"/>
        <v>1</v>
      </c>
      <c r="AI1453" s="89">
        <f t="shared" si="263"/>
        <v>1.6949152542372881E-2</v>
      </c>
      <c r="AJ1453" s="89">
        <f t="shared" si="264"/>
        <v>1.6949152542372881E-2</v>
      </c>
      <c r="AK1453" s="89">
        <f t="shared" si="265"/>
        <v>3.3233632436025257E-2</v>
      </c>
    </row>
    <row r="1454" spans="1:37" ht="24.9" customHeight="1" thickTop="1" thickBot="1" x14ac:dyDescent="0.3">
      <c r="A1454" s="265" t="s">
        <v>1172</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121'!Q1394</f>
        <v>2</v>
      </c>
      <c r="AE1454" s="87">
        <f t="shared" si="259"/>
        <v>3.3233632436025257E-2</v>
      </c>
      <c r="AF1454">
        <f t="shared" si="260"/>
        <v>1</v>
      </c>
      <c r="AG1454" s="85">
        <f t="shared" si="261"/>
        <v>1</v>
      </c>
      <c r="AH1454" s="88">
        <f t="shared" si="262"/>
        <v>1</v>
      </c>
      <c r="AI1454" s="89">
        <f t="shared" si="263"/>
        <v>1.6949152542372881E-2</v>
      </c>
      <c r="AJ1454" s="89">
        <f t="shared" si="264"/>
        <v>1.6949152542372881E-2</v>
      </c>
      <c r="AK1454" s="89">
        <f t="shared" si="265"/>
        <v>3.3233632436025257E-2</v>
      </c>
    </row>
    <row r="1455" spans="1:37" ht="24.9" customHeight="1" thickTop="1" thickBot="1" x14ac:dyDescent="0.3">
      <c r="A1455" s="265" t="s">
        <v>1173</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121'!Q1395</f>
        <v>2</v>
      </c>
      <c r="AE1455" s="87">
        <f t="shared" si="259"/>
        <v>3.3233632436025257E-2</v>
      </c>
      <c r="AF1455">
        <f t="shared" si="260"/>
        <v>1</v>
      </c>
      <c r="AG1455" s="85">
        <f t="shared" si="261"/>
        <v>1</v>
      </c>
      <c r="AH1455" s="88">
        <f t="shared" si="262"/>
        <v>1</v>
      </c>
      <c r="AI1455" s="89">
        <f t="shared" si="263"/>
        <v>1.6949152542372881E-2</v>
      </c>
      <c r="AJ1455" s="89">
        <f t="shared" si="264"/>
        <v>1.6949152542372881E-2</v>
      </c>
      <c r="AK1455" s="89">
        <f t="shared" si="265"/>
        <v>3.3233632436025257E-2</v>
      </c>
    </row>
    <row r="1456" spans="1:37" ht="24.9" customHeight="1" thickTop="1" thickBot="1" x14ac:dyDescent="0.3">
      <c r="A1456" s="265" t="s">
        <v>1174</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121'!Q1396</f>
        <v>2</v>
      </c>
      <c r="AE1456" s="87">
        <f t="shared" si="259"/>
        <v>3.3233632436025257E-2</v>
      </c>
      <c r="AF1456">
        <f t="shared" si="260"/>
        <v>1</v>
      </c>
      <c r="AG1456" s="85">
        <f t="shared" si="261"/>
        <v>1</v>
      </c>
      <c r="AH1456" s="88">
        <f t="shared" si="262"/>
        <v>1</v>
      </c>
      <c r="AI1456" s="89">
        <f t="shared" si="263"/>
        <v>1.6949152542372881E-2</v>
      </c>
      <c r="AJ1456" s="89">
        <f t="shared" si="264"/>
        <v>1.6949152542372881E-2</v>
      </c>
      <c r="AK1456" s="89">
        <f t="shared" si="265"/>
        <v>3.3233632436025257E-2</v>
      </c>
    </row>
    <row r="1457" spans="1:37" ht="24.9" customHeight="1" thickTop="1" thickBot="1" x14ac:dyDescent="0.3">
      <c r="A1457" s="265" t="s">
        <v>1175</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121'!Q1397</f>
        <v>2</v>
      </c>
      <c r="AE1457" s="87">
        <f t="shared" si="259"/>
        <v>3.3233632436025257E-2</v>
      </c>
      <c r="AF1457">
        <f t="shared" si="260"/>
        <v>1</v>
      </c>
      <c r="AG1457" s="85">
        <f t="shared" si="261"/>
        <v>1</v>
      </c>
      <c r="AH1457" s="88">
        <f t="shared" si="262"/>
        <v>1</v>
      </c>
      <c r="AI1457" s="89">
        <f t="shared" si="263"/>
        <v>1.6949152542372881E-2</v>
      </c>
      <c r="AJ1457" s="89">
        <f t="shared" si="264"/>
        <v>1.6949152542372881E-2</v>
      </c>
      <c r="AK1457" s="89">
        <f t="shared" si="265"/>
        <v>3.3233632436025257E-2</v>
      </c>
    </row>
    <row r="1458" spans="1:37" ht="24.9" customHeight="1" thickTop="1" thickBot="1" x14ac:dyDescent="0.3">
      <c r="A1458" s="265" t="s">
        <v>1176</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121'!Q1398</f>
        <v>2</v>
      </c>
      <c r="AE1458" s="87">
        <f t="shared" si="259"/>
        <v>3.3233632436025257E-2</v>
      </c>
      <c r="AF1458">
        <f t="shared" si="260"/>
        <v>1</v>
      </c>
      <c r="AG1458" s="85">
        <f t="shared" si="261"/>
        <v>1</v>
      </c>
      <c r="AH1458" s="88">
        <f t="shared" si="262"/>
        <v>1</v>
      </c>
      <c r="AI1458" s="89">
        <f t="shared" si="263"/>
        <v>1.6949152542372881E-2</v>
      </c>
      <c r="AJ1458" s="89">
        <f t="shared" si="264"/>
        <v>1.6949152542372881E-2</v>
      </c>
      <c r="AK1458" s="89">
        <f t="shared" si="265"/>
        <v>3.3233632436025257E-2</v>
      </c>
    </row>
    <row r="1459" spans="1:37" ht="24.9" customHeight="1" thickTop="1" thickBot="1" x14ac:dyDescent="0.3">
      <c r="A1459" s="265" t="s">
        <v>1177</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121'!Q1399</f>
        <v>2</v>
      </c>
      <c r="AE1459" s="87">
        <f t="shared" si="259"/>
        <v>3.3233632436025257E-2</v>
      </c>
      <c r="AF1459">
        <f t="shared" si="260"/>
        <v>1</v>
      </c>
      <c r="AG1459" s="85">
        <f t="shared" si="261"/>
        <v>1</v>
      </c>
      <c r="AH1459" s="88">
        <f t="shared" si="262"/>
        <v>1</v>
      </c>
      <c r="AI1459" s="89">
        <f t="shared" si="263"/>
        <v>1.6949152542372881E-2</v>
      </c>
      <c r="AJ1459" s="89">
        <f t="shared" si="264"/>
        <v>1.6949152542372881E-2</v>
      </c>
      <c r="AK1459" s="89">
        <f t="shared" si="265"/>
        <v>3.3233632436025257E-2</v>
      </c>
    </row>
    <row r="1460" spans="1:37" ht="24.9" customHeight="1" thickTop="1" thickBot="1" x14ac:dyDescent="0.3">
      <c r="A1460" s="265" t="s">
        <v>1178</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121'!Q1400</f>
        <v>2</v>
      </c>
      <c r="AE1460" s="87">
        <f t="shared" si="259"/>
        <v>3.3233632436025257E-2</v>
      </c>
      <c r="AF1460">
        <f t="shared" si="260"/>
        <v>1</v>
      </c>
      <c r="AG1460" s="85">
        <f t="shared" si="261"/>
        <v>1</v>
      </c>
      <c r="AH1460" s="88">
        <f t="shared" si="262"/>
        <v>1</v>
      </c>
      <c r="AI1460" s="89">
        <f t="shared" si="263"/>
        <v>1.6949152542372881E-2</v>
      </c>
      <c r="AJ1460" s="89">
        <f t="shared" si="264"/>
        <v>1.6949152542372881E-2</v>
      </c>
      <c r="AK1460" s="89">
        <f t="shared" si="265"/>
        <v>3.3233632436025257E-2</v>
      </c>
    </row>
    <row r="1461" spans="1:37" ht="24.9" customHeight="1" thickTop="1" thickBot="1" x14ac:dyDescent="0.3">
      <c r="A1461" s="265" t="s">
        <v>1179</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121'!Q1401</f>
        <v>2</v>
      </c>
      <c r="AE1461" s="87">
        <f t="shared" si="259"/>
        <v>3.3233632436025257E-2</v>
      </c>
      <c r="AF1461">
        <f t="shared" si="260"/>
        <v>1</v>
      </c>
      <c r="AG1461" s="85">
        <f t="shared" si="261"/>
        <v>1</v>
      </c>
      <c r="AH1461" s="88">
        <f t="shared" si="262"/>
        <v>1</v>
      </c>
      <c r="AI1461" s="89">
        <f t="shared" si="263"/>
        <v>1.6949152542372881E-2</v>
      </c>
      <c r="AJ1461" s="89">
        <f t="shared" si="264"/>
        <v>1.6949152542372881E-2</v>
      </c>
      <c r="AK1461" s="89">
        <f t="shared" si="265"/>
        <v>3.3233632436025257E-2</v>
      </c>
    </row>
    <row r="1462" spans="1:37" ht="24.9" customHeight="1" thickTop="1" thickBot="1" x14ac:dyDescent="0.3">
      <c r="A1462" s="265" t="s">
        <v>1180</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121'!Q1402</f>
        <v>2</v>
      </c>
      <c r="AE1462" s="87">
        <f t="shared" si="259"/>
        <v>3.3233632436025257E-2</v>
      </c>
      <c r="AF1462">
        <f t="shared" si="260"/>
        <v>1</v>
      </c>
      <c r="AG1462" s="85">
        <f t="shared" si="261"/>
        <v>1</v>
      </c>
      <c r="AH1462" s="88">
        <f t="shared" si="262"/>
        <v>1</v>
      </c>
      <c r="AI1462" s="89">
        <f t="shared" si="263"/>
        <v>1.6949152542372881E-2</v>
      </c>
      <c r="AJ1462" s="89">
        <f t="shared" si="264"/>
        <v>1.6949152542372881E-2</v>
      </c>
      <c r="AK1462" s="89">
        <f t="shared" si="265"/>
        <v>3.3233632436025257E-2</v>
      </c>
    </row>
    <row r="1463" spans="1:37" ht="24.9" customHeight="1" thickTop="1" thickBot="1" x14ac:dyDescent="0.3">
      <c r="A1463" s="265" t="s">
        <v>1181</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121'!Q1403</f>
        <v>2</v>
      </c>
      <c r="AE1463" s="87">
        <f t="shared" si="259"/>
        <v>3.3233632436025257E-2</v>
      </c>
      <c r="AF1463">
        <f t="shared" si="260"/>
        <v>1</v>
      </c>
      <c r="AG1463" s="85">
        <f t="shared" si="261"/>
        <v>1</v>
      </c>
      <c r="AH1463" s="88">
        <f t="shared" si="262"/>
        <v>1</v>
      </c>
      <c r="AI1463" s="89">
        <f t="shared" si="263"/>
        <v>1.6949152542372881E-2</v>
      </c>
      <c r="AJ1463" s="89">
        <f t="shared" si="264"/>
        <v>1.6949152542372881E-2</v>
      </c>
      <c r="AK1463" s="89">
        <f t="shared" si="265"/>
        <v>3.3233632436025257E-2</v>
      </c>
    </row>
    <row r="1464" spans="1:37" ht="24.9" customHeight="1" thickTop="1" thickBot="1" x14ac:dyDescent="0.3">
      <c r="A1464" s="265" t="s">
        <v>1182</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121'!Q1404</f>
        <v>2</v>
      </c>
      <c r="AE1464" s="87">
        <f t="shared" si="259"/>
        <v>3.3233632436025257E-2</v>
      </c>
      <c r="AF1464">
        <f t="shared" si="260"/>
        <v>1</v>
      </c>
      <c r="AG1464" s="85">
        <f t="shared" si="261"/>
        <v>1</v>
      </c>
      <c r="AH1464" s="88">
        <f t="shared" si="262"/>
        <v>1</v>
      </c>
      <c r="AI1464" s="89">
        <f t="shared" si="263"/>
        <v>1.6949152542372881E-2</v>
      </c>
      <c r="AJ1464" s="89">
        <f t="shared" si="264"/>
        <v>1.6949152542372881E-2</v>
      </c>
      <c r="AK1464" s="89">
        <f t="shared" si="265"/>
        <v>3.3233632436025257E-2</v>
      </c>
    </row>
    <row r="1465" spans="1:37" ht="24.9" customHeight="1" thickTop="1" thickBot="1" x14ac:dyDescent="0.3">
      <c r="A1465" s="265" t="s">
        <v>1183</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121'!Q1405</f>
        <v>2</v>
      </c>
      <c r="AE1465" s="87">
        <f t="shared" si="259"/>
        <v>3.3233632436025257E-2</v>
      </c>
      <c r="AF1465">
        <f t="shared" si="260"/>
        <v>1</v>
      </c>
      <c r="AG1465" s="85">
        <f t="shared" si="261"/>
        <v>1</v>
      </c>
      <c r="AH1465" s="88">
        <f t="shared" si="262"/>
        <v>1</v>
      </c>
      <c r="AI1465" s="89">
        <f t="shared" si="263"/>
        <v>1.6949152542372881E-2</v>
      </c>
      <c r="AJ1465" s="89">
        <f t="shared" si="264"/>
        <v>1.6949152542372881E-2</v>
      </c>
      <c r="AK1465" s="89">
        <f t="shared" si="265"/>
        <v>3.3233632436025257E-2</v>
      </c>
    </row>
    <row r="1466" spans="1:37" ht="24.9" customHeight="1" thickTop="1" thickBot="1" x14ac:dyDescent="0.3">
      <c r="A1466" s="265" t="s">
        <v>1184</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121'!Q1406</f>
        <v>2</v>
      </c>
      <c r="AE1466" s="87">
        <f t="shared" si="259"/>
        <v>3.3233632436025257E-2</v>
      </c>
      <c r="AF1466">
        <f t="shared" si="260"/>
        <v>1</v>
      </c>
      <c r="AG1466" s="85">
        <f t="shared" si="261"/>
        <v>1</v>
      </c>
      <c r="AH1466" s="88">
        <f t="shared" si="262"/>
        <v>1</v>
      </c>
      <c r="AI1466" s="89">
        <f t="shared" si="263"/>
        <v>1.6949152542372881E-2</v>
      </c>
      <c r="AJ1466" s="89">
        <f t="shared" si="264"/>
        <v>1.6949152542372881E-2</v>
      </c>
      <c r="AK1466" s="89">
        <f t="shared" si="265"/>
        <v>3.3233632436025257E-2</v>
      </c>
    </row>
    <row r="1467" spans="1:37" ht="24.9" customHeight="1" thickTop="1" thickBot="1" x14ac:dyDescent="0.3">
      <c r="A1467" s="265" t="s">
        <v>1185</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121'!Q1407</f>
        <v>2</v>
      </c>
      <c r="AE1467" s="87">
        <f t="shared" si="259"/>
        <v>3.3233632436025257E-2</v>
      </c>
      <c r="AF1467">
        <f t="shared" si="260"/>
        <v>1</v>
      </c>
      <c r="AG1467" s="85">
        <f t="shared" si="261"/>
        <v>1</v>
      </c>
      <c r="AH1467" s="88">
        <f t="shared" si="262"/>
        <v>1</v>
      </c>
      <c r="AI1467" s="89">
        <f t="shared" si="263"/>
        <v>1.6949152542372881E-2</v>
      </c>
      <c r="AJ1467" s="89">
        <f t="shared" si="264"/>
        <v>1.6949152542372881E-2</v>
      </c>
      <c r="AK1467" s="89">
        <f t="shared" si="265"/>
        <v>3.3233632436025257E-2</v>
      </c>
    </row>
    <row r="1468" spans="1:37" ht="24.9" customHeight="1" thickTop="1" thickBot="1" x14ac:dyDescent="0.3">
      <c r="A1468" s="265" t="s">
        <v>1186</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121'!Q1408</f>
        <v>2</v>
      </c>
      <c r="AE1468" s="87">
        <f t="shared" si="259"/>
        <v>3.3233632436025257E-2</v>
      </c>
      <c r="AF1468">
        <f t="shared" si="260"/>
        <v>1</v>
      </c>
      <c r="AG1468" s="85">
        <f t="shared" si="261"/>
        <v>1</v>
      </c>
      <c r="AH1468" s="88">
        <f t="shared" si="262"/>
        <v>1</v>
      </c>
      <c r="AI1468" s="89">
        <f t="shared" si="263"/>
        <v>1.6949152542372881E-2</v>
      </c>
      <c r="AJ1468" s="89">
        <f t="shared" si="264"/>
        <v>1.6949152542372881E-2</v>
      </c>
      <c r="AK1468" s="89">
        <f t="shared" si="265"/>
        <v>3.3233632436025257E-2</v>
      </c>
    </row>
    <row r="1469" spans="1:37" ht="24.9" customHeight="1" thickTop="1" thickBot="1" x14ac:dyDescent="0.3">
      <c r="A1469" s="265" t="s">
        <v>1187</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121'!Q1409</f>
        <v>2</v>
      </c>
      <c r="AE1469" s="87">
        <f t="shared" si="259"/>
        <v>3.3233632436025257E-2</v>
      </c>
      <c r="AF1469">
        <f t="shared" si="260"/>
        <v>1</v>
      </c>
      <c r="AG1469" s="85">
        <f t="shared" si="261"/>
        <v>1</v>
      </c>
      <c r="AH1469" s="88">
        <f t="shared" si="262"/>
        <v>1</v>
      </c>
      <c r="AI1469" s="89">
        <f t="shared" si="263"/>
        <v>1.6949152542372881E-2</v>
      </c>
      <c r="AJ1469" s="89">
        <f t="shared" si="264"/>
        <v>1.6949152542372881E-2</v>
      </c>
      <c r="AK1469" s="89">
        <f t="shared" si="265"/>
        <v>3.3233632436025257E-2</v>
      </c>
    </row>
    <row r="1470" spans="1:37" ht="24.9" customHeight="1" thickTop="1" thickBot="1" x14ac:dyDescent="0.3">
      <c r="A1470" s="265" t="s">
        <v>1188</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121'!Q1410</f>
        <v>2</v>
      </c>
      <c r="AE1470" s="87">
        <f t="shared" si="259"/>
        <v>3.3233632436025257E-2</v>
      </c>
      <c r="AF1470">
        <f t="shared" si="260"/>
        <v>1</v>
      </c>
      <c r="AG1470" s="85">
        <f t="shared" si="261"/>
        <v>1</v>
      </c>
      <c r="AH1470" s="88">
        <f t="shared" si="262"/>
        <v>1</v>
      </c>
      <c r="AI1470" s="89">
        <f t="shared" si="263"/>
        <v>1.6949152542372881E-2</v>
      </c>
      <c r="AJ1470" s="89">
        <f t="shared" si="264"/>
        <v>1.6949152542372881E-2</v>
      </c>
      <c r="AK1470" s="89">
        <f t="shared" si="265"/>
        <v>3.3233632436025257E-2</v>
      </c>
    </row>
    <row r="1471" spans="1:37" ht="24.9" customHeight="1" thickTop="1" thickBot="1" x14ac:dyDescent="0.3">
      <c r="A1471" s="265" t="s">
        <v>1189</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121'!Q1411</f>
        <v>2</v>
      </c>
      <c r="AE1471" s="87">
        <f t="shared" si="259"/>
        <v>3.3233632436025257E-2</v>
      </c>
      <c r="AF1471">
        <f t="shared" si="260"/>
        <v>1</v>
      </c>
      <c r="AG1471" s="85">
        <f t="shared" si="261"/>
        <v>1</v>
      </c>
      <c r="AH1471" s="88">
        <f t="shared" si="262"/>
        <v>1</v>
      </c>
      <c r="AI1471" s="89">
        <f t="shared" si="263"/>
        <v>1.6949152542372881E-2</v>
      </c>
      <c r="AJ1471" s="89">
        <f t="shared" si="264"/>
        <v>1.6949152542372881E-2</v>
      </c>
      <c r="AK1471" s="89">
        <f t="shared" si="265"/>
        <v>3.3233632436025257E-2</v>
      </c>
    </row>
    <row r="1472" spans="1:37" ht="24.9" customHeight="1" thickTop="1" thickBot="1" x14ac:dyDescent="0.3">
      <c r="A1472" s="265" t="s">
        <v>1190</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121'!Q1412</f>
        <v>2</v>
      </c>
      <c r="AE1472" s="87">
        <f t="shared" si="259"/>
        <v>3.3233632436025257E-2</v>
      </c>
      <c r="AF1472">
        <f t="shared" si="260"/>
        <v>1</v>
      </c>
      <c r="AG1472" s="85">
        <f t="shared" si="261"/>
        <v>1</v>
      </c>
      <c r="AH1472" s="88">
        <f t="shared" si="262"/>
        <v>1</v>
      </c>
      <c r="AI1472" s="89">
        <f t="shared" si="263"/>
        <v>1.6949152542372881E-2</v>
      </c>
      <c r="AJ1472" s="89">
        <f t="shared" si="264"/>
        <v>1.6949152542372881E-2</v>
      </c>
      <c r="AK1472" s="89">
        <f t="shared" si="265"/>
        <v>3.3233632436025257E-2</v>
      </c>
    </row>
    <row r="1473" spans="1:37" ht="24.9" customHeight="1" thickTop="1" thickBot="1" x14ac:dyDescent="0.3">
      <c r="A1473" s="265" t="s">
        <v>1191</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121'!Q1413</f>
        <v>2</v>
      </c>
      <c r="AE1473" s="87">
        <f t="shared" si="259"/>
        <v>3.3233632436025257E-2</v>
      </c>
      <c r="AF1473">
        <f t="shared" si="260"/>
        <v>1</v>
      </c>
      <c r="AG1473" s="85">
        <f t="shared" si="261"/>
        <v>1</v>
      </c>
      <c r="AH1473" s="88">
        <f t="shared" si="262"/>
        <v>1</v>
      </c>
      <c r="AI1473" s="89">
        <f t="shared" si="263"/>
        <v>1.6949152542372881E-2</v>
      </c>
      <c r="AJ1473" s="89">
        <f t="shared" si="264"/>
        <v>1.6949152542372881E-2</v>
      </c>
      <c r="AK1473" s="89">
        <f t="shared" si="265"/>
        <v>3.3233632436025257E-2</v>
      </c>
    </row>
    <row r="1474" spans="1:37" ht="24.9" customHeight="1" thickTop="1" thickBot="1" x14ac:dyDescent="0.3">
      <c r="A1474" s="265" t="s">
        <v>1192</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121'!Q1414</f>
        <v>2</v>
      </c>
      <c r="AE1474" s="87">
        <f t="shared" si="259"/>
        <v>3.3233632436025257E-2</v>
      </c>
      <c r="AF1474">
        <f t="shared" si="260"/>
        <v>1</v>
      </c>
      <c r="AG1474" s="85">
        <f t="shared" si="261"/>
        <v>1</v>
      </c>
      <c r="AH1474" s="88">
        <f t="shared" si="262"/>
        <v>1</v>
      </c>
      <c r="AI1474" s="89">
        <f t="shared" si="263"/>
        <v>1.6949152542372881E-2</v>
      </c>
      <c r="AJ1474" s="89">
        <f t="shared" si="264"/>
        <v>1.6949152542372881E-2</v>
      </c>
      <c r="AK1474" s="89">
        <f t="shared" si="265"/>
        <v>3.3233632436025257E-2</v>
      </c>
    </row>
    <row r="1475" spans="1:37" ht="24.9" customHeight="1" thickTop="1" thickBot="1" x14ac:dyDescent="0.3">
      <c r="A1475" s="265" t="s">
        <v>1193</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121'!Q1415</f>
        <v>2</v>
      </c>
      <c r="AE1475" s="87">
        <f t="shared" si="259"/>
        <v>3.3233632436025257E-2</v>
      </c>
      <c r="AF1475">
        <f t="shared" si="260"/>
        <v>1</v>
      </c>
      <c r="AG1475" s="85">
        <f t="shared" si="261"/>
        <v>1</v>
      </c>
      <c r="AH1475" s="88">
        <f t="shared" si="262"/>
        <v>1</v>
      </c>
      <c r="AI1475" s="89">
        <f t="shared" si="263"/>
        <v>1.6949152542372881E-2</v>
      </c>
      <c r="AJ1475" s="89">
        <f t="shared" si="264"/>
        <v>1.6949152542372881E-2</v>
      </c>
      <c r="AK1475" s="89">
        <f t="shared" si="265"/>
        <v>3.3233632436025257E-2</v>
      </c>
    </row>
    <row r="1476" spans="1:37" ht="24.9" customHeight="1" thickTop="1" thickBot="1" x14ac:dyDescent="0.3">
      <c r="A1476" s="265" t="s">
        <v>1194</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121'!Q1416</f>
        <v>2</v>
      </c>
      <c r="AE1476" s="87">
        <f t="shared" si="259"/>
        <v>3.3233632436025257E-2</v>
      </c>
      <c r="AF1476">
        <f t="shared" si="260"/>
        <v>1</v>
      </c>
      <c r="AG1476" s="85">
        <f t="shared" si="261"/>
        <v>1</v>
      </c>
      <c r="AH1476" s="88">
        <f t="shared" si="262"/>
        <v>1</v>
      </c>
      <c r="AI1476" s="89">
        <f t="shared" si="263"/>
        <v>1.6949152542372881E-2</v>
      </c>
      <c r="AJ1476" s="89">
        <f t="shared" si="264"/>
        <v>1.6949152542372881E-2</v>
      </c>
      <c r="AK1476" s="89">
        <f t="shared" si="265"/>
        <v>3.3233632436025257E-2</v>
      </c>
    </row>
    <row r="1477" spans="1:37" ht="24.9" customHeight="1" thickTop="1" thickBot="1" x14ac:dyDescent="0.3">
      <c r="A1477" s="265" t="s">
        <v>1195</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121'!Q1417</f>
        <v>2</v>
      </c>
      <c r="AE1477" s="87">
        <f t="shared" si="259"/>
        <v>3.3233632436025257E-2</v>
      </c>
      <c r="AF1477">
        <f t="shared" si="260"/>
        <v>1</v>
      </c>
      <c r="AG1477" s="85">
        <f t="shared" si="261"/>
        <v>1</v>
      </c>
      <c r="AH1477" s="88">
        <f t="shared" si="262"/>
        <v>1</v>
      </c>
      <c r="AI1477" s="89">
        <f t="shared" si="263"/>
        <v>1.6949152542372881E-2</v>
      </c>
      <c r="AJ1477" s="89">
        <f t="shared" si="264"/>
        <v>1.6949152542372881E-2</v>
      </c>
      <c r="AK1477" s="89">
        <f t="shared" si="265"/>
        <v>3.3233632436025257E-2</v>
      </c>
    </row>
    <row r="1478" spans="1:37" ht="24.9" customHeight="1" thickTop="1" thickBot="1" x14ac:dyDescent="0.3">
      <c r="A1478" s="265" t="s">
        <v>1196</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121'!Q1418</f>
        <v>2</v>
      </c>
      <c r="AE1478" s="87">
        <f t="shared" si="259"/>
        <v>3.3233632436025257E-2</v>
      </c>
      <c r="AF1478">
        <f t="shared" si="260"/>
        <v>1</v>
      </c>
      <c r="AG1478" s="85">
        <f t="shared" si="261"/>
        <v>1</v>
      </c>
      <c r="AH1478" s="88">
        <f t="shared" si="262"/>
        <v>1</v>
      </c>
      <c r="AI1478" s="89">
        <f t="shared" si="263"/>
        <v>1.6949152542372881E-2</v>
      </c>
      <c r="AJ1478" s="89">
        <f t="shared" si="264"/>
        <v>1.6949152542372881E-2</v>
      </c>
      <c r="AK1478" s="89">
        <f t="shared" si="265"/>
        <v>3.3233632436025257E-2</v>
      </c>
    </row>
    <row r="1479" spans="1:37" ht="24.9" customHeight="1" thickTop="1" thickBot="1" x14ac:dyDescent="0.3">
      <c r="A1479" s="265" t="s">
        <v>1197</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121'!Q1419</f>
        <v>2</v>
      </c>
      <c r="AE1479" s="87">
        <f t="shared" si="259"/>
        <v>3.3233632436025257E-2</v>
      </c>
      <c r="AF1479">
        <f t="shared" si="260"/>
        <v>1</v>
      </c>
      <c r="AG1479" s="85">
        <f t="shared" si="261"/>
        <v>1</v>
      </c>
      <c r="AH1479" s="88">
        <f t="shared" si="262"/>
        <v>1</v>
      </c>
      <c r="AI1479" s="89">
        <f t="shared" si="263"/>
        <v>1.6949152542372881E-2</v>
      </c>
      <c r="AJ1479" s="89">
        <f t="shared" si="264"/>
        <v>1.6949152542372881E-2</v>
      </c>
      <c r="AK1479" s="89">
        <f t="shared" si="265"/>
        <v>3.3233632436025257E-2</v>
      </c>
    </row>
    <row r="1480" spans="1:37" ht="24.9" customHeight="1" thickTop="1" thickBot="1" x14ac:dyDescent="0.3">
      <c r="A1480" s="265" t="s">
        <v>1198</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121'!Q1420</f>
        <v>2</v>
      </c>
      <c r="AE1480" s="87">
        <f t="shared" si="259"/>
        <v>3.3233632436025257E-2</v>
      </c>
      <c r="AF1480">
        <f t="shared" si="260"/>
        <v>1</v>
      </c>
      <c r="AG1480" s="85">
        <f t="shared" si="261"/>
        <v>1</v>
      </c>
      <c r="AH1480" s="88">
        <f t="shared" si="262"/>
        <v>1</v>
      </c>
      <c r="AI1480" s="89">
        <f t="shared" si="263"/>
        <v>1.6949152542372881E-2</v>
      </c>
      <c r="AJ1480" s="89">
        <f t="shared" si="264"/>
        <v>1.6949152542372881E-2</v>
      </c>
      <c r="AK1480" s="89">
        <f t="shared" si="265"/>
        <v>3.3233632436025257E-2</v>
      </c>
    </row>
    <row r="1481" spans="1:37" ht="24.9" customHeight="1" thickTop="1" thickBot="1" x14ac:dyDescent="0.3">
      <c r="A1481" s="265" t="s">
        <v>1199</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121'!Q1421</f>
        <v>2</v>
      </c>
      <c r="AE1481" s="87">
        <f t="shared" si="259"/>
        <v>3.3233632436025257E-2</v>
      </c>
      <c r="AF1481">
        <f t="shared" si="260"/>
        <v>1</v>
      </c>
      <c r="AG1481" s="85">
        <f t="shared" si="261"/>
        <v>1</v>
      </c>
      <c r="AH1481" s="88">
        <f t="shared" si="262"/>
        <v>1</v>
      </c>
      <c r="AI1481" s="89">
        <f t="shared" si="263"/>
        <v>1.6949152542372881E-2</v>
      </c>
      <c r="AJ1481" s="89">
        <f t="shared" si="264"/>
        <v>1.6949152542372881E-2</v>
      </c>
      <c r="AK1481" s="89">
        <f t="shared" si="265"/>
        <v>3.3233632436025257E-2</v>
      </c>
    </row>
    <row r="1482" spans="1:37" ht="24.9" customHeight="1" thickTop="1" thickBot="1" x14ac:dyDescent="0.3">
      <c r="A1482" s="265" t="s">
        <v>1200</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121'!Q1422</f>
        <v>2</v>
      </c>
      <c r="AE1482" s="87">
        <f t="shared" si="259"/>
        <v>3.3233632436025257E-2</v>
      </c>
      <c r="AF1482">
        <f t="shared" si="260"/>
        <v>1</v>
      </c>
      <c r="AG1482" s="85">
        <f t="shared" si="261"/>
        <v>1</v>
      </c>
      <c r="AH1482" s="88">
        <f t="shared" si="262"/>
        <v>1</v>
      </c>
      <c r="AI1482" s="89">
        <f t="shared" si="263"/>
        <v>1.6949152542372881E-2</v>
      </c>
      <c r="AJ1482" s="89">
        <f t="shared" si="264"/>
        <v>1.6949152542372881E-2</v>
      </c>
      <c r="AK1482" s="89">
        <f t="shared" si="265"/>
        <v>3.3233632436025257E-2</v>
      </c>
    </row>
    <row r="1483" spans="1:37" ht="24.9" customHeight="1" thickTop="1" thickBot="1" x14ac:dyDescent="0.3">
      <c r="A1483" s="265" t="s">
        <v>1201</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121'!Q1423</f>
        <v>2</v>
      </c>
      <c r="AE1483" s="87">
        <f t="shared" si="259"/>
        <v>3.3233632436025257E-2</v>
      </c>
      <c r="AF1483">
        <f t="shared" si="260"/>
        <v>1</v>
      </c>
      <c r="AG1483" s="85">
        <f t="shared" si="261"/>
        <v>1</v>
      </c>
      <c r="AH1483" s="88">
        <f t="shared" si="262"/>
        <v>1</v>
      </c>
      <c r="AI1483" s="89">
        <f t="shared" si="263"/>
        <v>1.6949152542372881E-2</v>
      </c>
      <c r="AJ1483" s="89">
        <f t="shared" si="264"/>
        <v>1.6949152542372881E-2</v>
      </c>
      <c r="AK1483" s="89">
        <f t="shared" si="265"/>
        <v>3.3233632436025257E-2</v>
      </c>
    </row>
    <row r="1484" spans="1:37" ht="24.9" customHeight="1" thickTop="1" thickBot="1" x14ac:dyDescent="0.3">
      <c r="A1484" s="265" t="s">
        <v>1202</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121'!Q1424</f>
        <v>2</v>
      </c>
      <c r="AE1484" s="87">
        <f t="shared" si="259"/>
        <v>3.3233632436025257E-2</v>
      </c>
      <c r="AF1484">
        <f t="shared" si="260"/>
        <v>1</v>
      </c>
      <c r="AG1484" s="85">
        <f t="shared" si="261"/>
        <v>1</v>
      </c>
      <c r="AH1484" s="88">
        <f t="shared" si="262"/>
        <v>1</v>
      </c>
      <c r="AI1484" s="89">
        <f t="shared" si="263"/>
        <v>1.6949152542372881E-2</v>
      </c>
      <c r="AJ1484" s="89">
        <f t="shared" si="264"/>
        <v>1.6949152542372881E-2</v>
      </c>
      <c r="AK1484" s="89">
        <f t="shared" si="265"/>
        <v>3.3233632436025257E-2</v>
      </c>
    </row>
    <row r="1485" spans="1:37" ht="24.9" customHeight="1" thickTop="1" thickBot="1" x14ac:dyDescent="0.3">
      <c r="A1485" s="265" t="s">
        <v>1203</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121'!Q1425</f>
        <v>2</v>
      </c>
      <c r="AE1485" s="87">
        <f t="shared" si="259"/>
        <v>3.3233632436025257E-2</v>
      </c>
      <c r="AF1485">
        <f t="shared" si="260"/>
        <v>1</v>
      </c>
      <c r="AG1485" s="85">
        <f t="shared" si="261"/>
        <v>1</v>
      </c>
      <c r="AH1485" s="88">
        <f t="shared" si="262"/>
        <v>1</v>
      </c>
      <c r="AI1485" s="89">
        <f t="shared" si="263"/>
        <v>1.6949152542372881E-2</v>
      </c>
      <c r="AJ1485" s="89">
        <f t="shared" si="264"/>
        <v>1.6949152542372881E-2</v>
      </c>
      <c r="AK1485" s="89">
        <f t="shared" si="265"/>
        <v>3.3233632436025257E-2</v>
      </c>
    </row>
    <row r="1486" spans="1:37" ht="24.9" customHeight="1" thickTop="1" x14ac:dyDescent="0.25">
      <c r="A1486" s="281" t="s">
        <v>1848</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1.9607843137254883</v>
      </c>
      <c r="AF1486" s="58"/>
      <c r="AG1486" s="90">
        <f>SUM(AG1427:AG1485)</f>
        <v>59</v>
      </c>
      <c r="AH1486" s="91"/>
      <c r="AI1486" s="92"/>
      <c r="AJ1486" s="92"/>
      <c r="AK1486" s="92"/>
    </row>
    <row r="1487" spans="1:37" ht="24.9" customHeight="1" x14ac:dyDescent="0.25">
      <c r="A1487" s="279" t="s">
        <v>1852</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203</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194</v>
      </c>
      <c r="AE1489" s="103" t="s">
        <v>9</v>
      </c>
      <c r="AF1489" s="85" t="s">
        <v>1706</v>
      </c>
      <c r="AG1489" s="85" t="s">
        <v>1707</v>
      </c>
      <c r="AH1489" s="85" t="s">
        <v>1708</v>
      </c>
      <c r="AI1489" s="86" t="s">
        <v>1709</v>
      </c>
      <c r="AJ1489" s="85"/>
      <c r="AK1489" s="86" t="s">
        <v>1710</v>
      </c>
    </row>
    <row r="1490" spans="1:37" ht="24.9" customHeight="1" thickTop="1" thickBot="1" x14ac:dyDescent="0.3">
      <c r="A1490" s="265" t="s">
        <v>1204</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121'!Q1428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65" t="s">
        <v>1205</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121'!Q1429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65" t="s">
        <v>1206</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121'!Q1430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65" t="s">
        <v>1207</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121'!Q1431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65" t="s">
        <v>1208</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121'!Q1432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1" t="s">
        <v>1853</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1.9607843137254901</v>
      </c>
      <c r="AF1495" s="58"/>
      <c r="AG1495" s="90">
        <f>SUM(AG1490:AG1494)</f>
        <v>5</v>
      </c>
      <c r="AH1495" s="91"/>
      <c r="AI1495" s="92"/>
      <c r="AJ1495" s="92"/>
      <c r="AK1495" s="92"/>
    </row>
    <row r="1496" spans="1:37" ht="24.9" customHeight="1" x14ac:dyDescent="0.25">
      <c r="A1496" s="279" t="s">
        <v>1854</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1209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194</v>
      </c>
      <c r="AE1502" s="221" t="s">
        <v>9</v>
      </c>
      <c r="AF1502" s="85" t="s">
        <v>1706</v>
      </c>
      <c r="AG1502" s="85" t="s">
        <v>1707</v>
      </c>
      <c r="AH1502" s="85" t="s">
        <v>1708</v>
      </c>
      <c r="AI1502" s="86" t="s">
        <v>1709</v>
      </c>
      <c r="AJ1502" s="85"/>
      <c r="AK1502" s="86" t="s">
        <v>1710</v>
      </c>
    </row>
    <row r="1503" spans="1:37" ht="24.9" customHeight="1" thickTop="1" thickBot="1" x14ac:dyDescent="0.3">
      <c r="A1503" s="265" t="s">
        <v>1211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121'!Q1441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65" t="s">
        <v>1047</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121'!Q1442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65" t="s">
        <v>1212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121'!Q1443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65" t="s">
        <v>1213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121'!Q1444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65" t="s">
        <v>1214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121'!Q1445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65" t="s">
        <v>1215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121'!Q1446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65" t="s">
        <v>1216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121'!Q1447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65" t="s">
        <v>1217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121'!Q1448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65" t="s">
        <v>1218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121'!Q1449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65" t="s">
        <v>1219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121'!Q1450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65" t="s">
        <v>1220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121'!Q1451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65" t="s">
        <v>1221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121'!Q1452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65" t="s">
        <v>1222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121'!Q1453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65" t="s">
        <v>1223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121'!Q1454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65" t="s">
        <v>1224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121'!Q1455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65" t="s">
        <v>1225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121'!Q1456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65" t="s">
        <v>1226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121'!Q1457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65" t="s">
        <v>1227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121'!Q1458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65" t="s">
        <v>1228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121'!Q1459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65" t="s">
        <v>1229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121'!Q1460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65" t="s">
        <v>1230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121'!Q1461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65" t="s">
        <v>1231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121'!Q1462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65" t="s">
        <v>1232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121'!Q1463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65" t="s">
        <v>1233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121'!Q1464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65" t="s">
        <v>1234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121'!Q1465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65" t="s">
        <v>1235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121'!Q1466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65" t="s">
        <v>1236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121'!Q1467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65" t="s">
        <v>1237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121'!Q1468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65" t="s">
        <v>1238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121'!Q1469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65" t="s">
        <v>1239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121'!Q1470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65" t="s">
        <v>1240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121'!Q1471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65" t="s">
        <v>1241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121'!Q1472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65" t="s">
        <v>1242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121'!Q1473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65" t="s">
        <v>1243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121'!Q1474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65" t="s">
        <v>1244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121'!Q1475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65" t="s">
        <v>1245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121'!Q1476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65" t="s">
        <v>1246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121'!Q1477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65" t="s">
        <v>1247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121'!Q1478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65" t="s">
        <v>1248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121'!Q1479</f>
        <v>2</v>
      </c>
      <c r="AE1541" s="87">
        <f t="shared" si="266"/>
        <v>3.1123560535325237E-2</v>
      </c>
      <c r="AF1541">
        <f t="shared" si="267"/>
        <v>1</v>
      </c>
      <c r="AG1541" s="85">
        <f t="shared" si="268"/>
        <v>1</v>
      </c>
      <c r="AH1541" s="88">
        <f t="shared" si="269"/>
        <v>1</v>
      </c>
      <c r="AI1541" s="89">
        <f t="shared" si="270"/>
        <v>1.5873015873015872E-2</v>
      </c>
      <c r="AJ1541" s="89">
        <f t="shared" si="271"/>
        <v>1.5873015873015872E-2</v>
      </c>
      <c r="AK1541" s="89">
        <f t="shared" si="272"/>
        <v>3.1123560535325237E-2</v>
      </c>
    </row>
    <row r="1542" spans="1:37" ht="24.9" customHeight="1" thickTop="1" thickBot="1" x14ac:dyDescent="0.3">
      <c r="A1542" s="265" t="s">
        <v>1249</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121'!Q1480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65" t="s">
        <v>1250</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121'!Q1481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65" t="s">
        <v>1251</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121'!Q1482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65" t="s">
        <v>1252</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121'!Q1483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65" t="s">
        <v>1253</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121'!Q1484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65" t="s">
        <v>1254</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121'!Q1485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65" t="s">
        <v>1255</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121'!Q1486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65" t="s">
        <v>1256</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121'!Q1487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65" t="s">
        <v>1257</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121'!Q1488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65" t="s">
        <v>1258</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121'!Q1489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65" t="s">
        <v>1259</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121'!Q1490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65" t="s">
        <v>1260</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121'!Q1491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65" t="s">
        <v>1261</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121'!Q1492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65" t="s">
        <v>1262</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121'!Q1493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65" t="s">
        <v>1263</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121'!Q1494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65" t="s">
        <v>1264</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121'!Q1495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65" t="s">
        <v>1265</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121'!Q1496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65" t="s">
        <v>1266</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121'!Q1497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65" t="s">
        <v>1267</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121'!Q1498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65" t="s">
        <v>1268</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121'!Q1499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65" t="s">
        <v>1269</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121'!Q1500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65" t="s">
        <v>1270</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121'!Q1501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65" t="s">
        <v>1271</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121'!Q1502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65" t="s">
        <v>1272</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121'!Q1503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1" t="s">
        <v>1855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1.9607843137254917</v>
      </c>
      <c r="AF1566" s="58"/>
      <c r="AG1566" s="90">
        <f>SUM(AG1503:AG1565)</f>
        <v>63</v>
      </c>
      <c r="AH1566" s="91"/>
      <c r="AI1566" s="92"/>
      <c r="AJ1566" s="92"/>
      <c r="AK1566" s="92"/>
    </row>
    <row r="1567" spans="1:37" ht="24.9" customHeight="1" x14ac:dyDescent="0.25">
      <c r="A1567" s="279" t="s">
        <v>1856</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203</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194</v>
      </c>
      <c r="AE1569" s="103" t="s">
        <v>9</v>
      </c>
      <c r="AF1569" s="85" t="s">
        <v>1706</v>
      </c>
      <c r="AG1569" s="85" t="s">
        <v>1707</v>
      </c>
      <c r="AH1569" s="85" t="s">
        <v>1708</v>
      </c>
      <c r="AI1569" s="86" t="s">
        <v>1709</v>
      </c>
      <c r="AJ1569" s="85"/>
      <c r="AK1569" s="86" t="s">
        <v>1710</v>
      </c>
    </row>
    <row r="1570" spans="1:37" ht="24.9" customHeight="1" thickTop="1" thickBot="1" x14ac:dyDescent="0.3">
      <c r="A1570" s="265" t="s">
        <v>1273</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121'!Q1506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65" t="s">
        <v>1274</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121'!Q1507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65" t="s">
        <v>1275</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121'!Q1508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65" t="s">
        <v>1276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121'!Q1509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65" t="s">
        <v>1277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121'!Q1510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1" t="s">
        <v>1857</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1.9607843137254901</v>
      </c>
      <c r="AF1575" s="58"/>
      <c r="AG1575" s="90">
        <f>SUM(AG1570:AG1574)</f>
        <v>5</v>
      </c>
      <c r="AH1575" s="91"/>
      <c r="AI1575" s="92"/>
      <c r="AJ1575" s="92"/>
      <c r="AK1575" s="92"/>
    </row>
    <row r="1576" spans="1:37" ht="24.9" customHeight="1" x14ac:dyDescent="0.25">
      <c r="A1576" s="279" t="s">
        <v>1858</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1278</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194</v>
      </c>
      <c r="AE1582" s="221" t="s">
        <v>9</v>
      </c>
      <c r="AF1582" s="85" t="s">
        <v>1706</v>
      </c>
      <c r="AG1582" s="85" t="s">
        <v>1707</v>
      </c>
      <c r="AH1582" s="85" t="s">
        <v>1708</v>
      </c>
      <c r="AI1582" s="86" t="s">
        <v>1709</v>
      </c>
      <c r="AJ1582" s="85"/>
      <c r="AK1582" s="86" t="s">
        <v>1710</v>
      </c>
    </row>
    <row r="1583" spans="1:37" ht="24.9" customHeight="1" thickTop="1" thickBot="1" x14ac:dyDescent="0.3">
      <c r="A1583" s="265" t="s">
        <v>1045</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121'!Q1519</f>
        <v>2</v>
      </c>
      <c r="AE1583" s="87">
        <f t="shared" ref="AE1583:AE1594" si="273">IF(AG1583=1,AK1583,AG1583)</f>
        <v>0.16339869281045749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0.16339869281045749</v>
      </c>
    </row>
    <row r="1584" spans="1:37" ht="24.9" customHeight="1" thickTop="1" thickBot="1" x14ac:dyDescent="0.3">
      <c r="A1584" s="265" t="s">
        <v>1074</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121'!Q1520</f>
        <v>2</v>
      </c>
      <c r="AE1584" s="87">
        <f t="shared" si="273"/>
        <v>0.16339869281045749</v>
      </c>
      <c r="AF1584">
        <f t="shared" si="274"/>
        <v>1</v>
      </c>
      <c r="AG1584" s="85">
        <f t="shared" si="275"/>
        <v>1</v>
      </c>
      <c r="AH1584" s="88">
        <f t="shared" si="276"/>
        <v>1</v>
      </c>
      <c r="AI1584" s="89">
        <f t="shared" si="277"/>
        <v>8.3333333333333329E-2</v>
      </c>
      <c r="AJ1584" s="89">
        <f t="shared" si="278"/>
        <v>8.3333333333333329E-2</v>
      </c>
      <c r="AK1584" s="89">
        <f t="shared" si="279"/>
        <v>0.16339869281045749</v>
      </c>
    </row>
    <row r="1585" spans="1:37" ht="24.9" customHeight="1" thickTop="1" thickBot="1" x14ac:dyDescent="0.3">
      <c r="A1585" s="265" t="s">
        <v>1280</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121'!Q1521</f>
        <v>2</v>
      </c>
      <c r="AE1585" s="87">
        <f t="shared" si="273"/>
        <v>0.16339869281045749</v>
      </c>
      <c r="AF1585">
        <f t="shared" si="274"/>
        <v>1</v>
      </c>
      <c r="AG1585" s="85">
        <f t="shared" si="275"/>
        <v>1</v>
      </c>
      <c r="AH1585" s="88">
        <f t="shared" si="276"/>
        <v>1</v>
      </c>
      <c r="AI1585" s="89">
        <f t="shared" si="277"/>
        <v>8.3333333333333329E-2</v>
      </c>
      <c r="AJ1585" s="89">
        <f t="shared" si="278"/>
        <v>8.3333333333333329E-2</v>
      </c>
      <c r="AK1585" s="89">
        <f t="shared" si="279"/>
        <v>0.16339869281045749</v>
      </c>
    </row>
    <row r="1586" spans="1:37" ht="24.9" customHeight="1" thickTop="1" thickBot="1" x14ac:dyDescent="0.3">
      <c r="A1586" s="265" t="s">
        <v>1281</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121'!Q1522</f>
        <v>2</v>
      </c>
      <c r="AE1586" s="87">
        <f t="shared" si="273"/>
        <v>0.16339869281045749</v>
      </c>
      <c r="AF1586">
        <f t="shared" si="274"/>
        <v>1</v>
      </c>
      <c r="AG1586" s="85">
        <f t="shared" si="275"/>
        <v>1</v>
      </c>
      <c r="AH1586" s="88">
        <f t="shared" si="276"/>
        <v>1</v>
      </c>
      <c r="AI1586" s="89">
        <f t="shared" si="277"/>
        <v>8.3333333333333329E-2</v>
      </c>
      <c r="AJ1586" s="89">
        <f t="shared" si="278"/>
        <v>8.3333333333333329E-2</v>
      </c>
      <c r="AK1586" s="89">
        <f t="shared" si="279"/>
        <v>0.16339869281045749</v>
      </c>
    </row>
    <row r="1587" spans="1:37" ht="24.9" customHeight="1" thickTop="1" thickBot="1" x14ac:dyDescent="0.3">
      <c r="A1587" s="267" t="s">
        <v>1282</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121'!Q1523</f>
        <v>2</v>
      </c>
      <c r="AE1587" s="87">
        <f t="shared" si="273"/>
        <v>0.16339869281045749</v>
      </c>
      <c r="AF1587">
        <f t="shared" si="274"/>
        <v>1</v>
      </c>
      <c r="AG1587" s="85">
        <f t="shared" si="275"/>
        <v>1</v>
      </c>
      <c r="AH1587" s="88">
        <f t="shared" si="276"/>
        <v>1</v>
      </c>
      <c r="AI1587" s="89">
        <f t="shared" si="277"/>
        <v>8.3333333333333329E-2</v>
      </c>
      <c r="AJ1587" s="89">
        <f t="shared" si="278"/>
        <v>8.3333333333333329E-2</v>
      </c>
      <c r="AK1587" s="89">
        <f t="shared" si="279"/>
        <v>0.16339869281045749</v>
      </c>
    </row>
    <row r="1588" spans="1:37" ht="24.9" customHeight="1" thickTop="1" thickBot="1" x14ac:dyDescent="0.3">
      <c r="A1588" s="267" t="s">
        <v>1283</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121'!Q1524</f>
        <v>2</v>
      </c>
      <c r="AE1588" s="87">
        <f t="shared" si="273"/>
        <v>0.16339869281045749</v>
      </c>
      <c r="AF1588">
        <f t="shared" si="274"/>
        <v>1</v>
      </c>
      <c r="AG1588" s="85">
        <f t="shared" si="275"/>
        <v>1</v>
      </c>
      <c r="AH1588" s="88">
        <f t="shared" si="276"/>
        <v>1</v>
      </c>
      <c r="AI1588" s="89">
        <f t="shared" si="277"/>
        <v>8.3333333333333329E-2</v>
      </c>
      <c r="AJ1588" s="89">
        <f t="shared" si="278"/>
        <v>8.3333333333333329E-2</v>
      </c>
      <c r="AK1588" s="89">
        <f t="shared" si="279"/>
        <v>0.16339869281045749</v>
      </c>
    </row>
    <row r="1589" spans="1:37" ht="24.9" customHeight="1" thickTop="1" thickBot="1" x14ac:dyDescent="0.3">
      <c r="A1589" s="265" t="s">
        <v>1284</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121'!Q1525</f>
        <v>2</v>
      </c>
      <c r="AE1589" s="87">
        <f t="shared" si="273"/>
        <v>0.16339869281045749</v>
      </c>
      <c r="AF1589">
        <f t="shared" si="274"/>
        <v>1</v>
      </c>
      <c r="AG1589" s="85">
        <f t="shared" si="275"/>
        <v>1</v>
      </c>
      <c r="AH1589" s="88">
        <f t="shared" si="276"/>
        <v>1</v>
      </c>
      <c r="AI1589" s="89">
        <f t="shared" si="277"/>
        <v>8.3333333333333329E-2</v>
      </c>
      <c r="AJ1589" s="89">
        <f t="shared" si="278"/>
        <v>8.3333333333333329E-2</v>
      </c>
      <c r="AK1589" s="89">
        <f t="shared" si="279"/>
        <v>0.16339869281045749</v>
      </c>
    </row>
    <row r="1590" spans="1:37" ht="24.9" customHeight="1" thickTop="1" thickBot="1" x14ac:dyDescent="0.3">
      <c r="A1590" s="265" t="s">
        <v>1285</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121'!Q1526</f>
        <v>2</v>
      </c>
      <c r="AE1590" s="87">
        <f t="shared" si="273"/>
        <v>0.16339869281045749</v>
      </c>
      <c r="AF1590">
        <f t="shared" si="274"/>
        <v>1</v>
      </c>
      <c r="AG1590" s="85">
        <f t="shared" si="275"/>
        <v>1</v>
      </c>
      <c r="AH1590" s="88">
        <f t="shared" si="276"/>
        <v>1</v>
      </c>
      <c r="AI1590" s="89">
        <f t="shared" si="277"/>
        <v>8.3333333333333329E-2</v>
      </c>
      <c r="AJ1590" s="89">
        <f t="shared" si="278"/>
        <v>8.3333333333333329E-2</v>
      </c>
      <c r="AK1590" s="89">
        <f t="shared" si="279"/>
        <v>0.16339869281045749</v>
      </c>
    </row>
    <row r="1591" spans="1:37" ht="24.9" customHeight="1" thickTop="1" thickBot="1" x14ac:dyDescent="0.3">
      <c r="A1591" s="265" t="s">
        <v>1286</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121'!Q1527</f>
        <v>2</v>
      </c>
      <c r="AE1591" s="87">
        <f t="shared" si="273"/>
        <v>0.16339869281045749</v>
      </c>
      <c r="AF1591">
        <f t="shared" si="274"/>
        <v>1</v>
      </c>
      <c r="AG1591" s="85">
        <f t="shared" si="275"/>
        <v>1</v>
      </c>
      <c r="AH1591" s="88">
        <f t="shared" si="276"/>
        <v>1</v>
      </c>
      <c r="AI1591" s="89">
        <f t="shared" si="277"/>
        <v>8.3333333333333329E-2</v>
      </c>
      <c r="AJ1591" s="89">
        <f t="shared" si="278"/>
        <v>8.3333333333333329E-2</v>
      </c>
      <c r="AK1591" s="89">
        <f t="shared" si="279"/>
        <v>0.16339869281045749</v>
      </c>
    </row>
    <row r="1592" spans="1:37" ht="24.9" customHeight="1" thickTop="1" thickBot="1" x14ac:dyDescent="0.3">
      <c r="A1592" s="265" t="s">
        <v>1287</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121'!Q1528</f>
        <v>2</v>
      </c>
      <c r="AE1592" s="87">
        <f t="shared" si="273"/>
        <v>0.16339869281045749</v>
      </c>
      <c r="AF1592">
        <f t="shared" si="274"/>
        <v>1</v>
      </c>
      <c r="AG1592" s="85">
        <f t="shared" si="275"/>
        <v>1</v>
      </c>
      <c r="AH1592" s="88">
        <f t="shared" si="276"/>
        <v>1</v>
      </c>
      <c r="AI1592" s="89">
        <f t="shared" si="277"/>
        <v>8.3333333333333329E-2</v>
      </c>
      <c r="AJ1592" s="89">
        <f t="shared" si="278"/>
        <v>8.3333333333333329E-2</v>
      </c>
      <c r="AK1592" s="89">
        <f t="shared" si="279"/>
        <v>0.16339869281045749</v>
      </c>
    </row>
    <row r="1593" spans="1:37" ht="24.9" customHeight="1" thickTop="1" thickBot="1" x14ac:dyDescent="0.3">
      <c r="A1593" s="265" t="s">
        <v>1288</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121'!Q1529</f>
        <v>2</v>
      </c>
      <c r="AE1593" s="87">
        <f t="shared" si="273"/>
        <v>0.16339869281045749</v>
      </c>
      <c r="AF1593">
        <f t="shared" si="274"/>
        <v>1</v>
      </c>
      <c r="AG1593" s="85">
        <f t="shared" si="275"/>
        <v>1</v>
      </c>
      <c r="AH1593" s="88">
        <f t="shared" si="276"/>
        <v>1</v>
      </c>
      <c r="AI1593" s="89">
        <f t="shared" si="277"/>
        <v>8.3333333333333329E-2</v>
      </c>
      <c r="AJ1593" s="89">
        <f t="shared" si="278"/>
        <v>8.3333333333333329E-2</v>
      </c>
      <c r="AK1593" s="89">
        <f t="shared" si="279"/>
        <v>0.16339869281045749</v>
      </c>
    </row>
    <row r="1594" spans="1:37" ht="24.9" customHeight="1" thickTop="1" thickBot="1" x14ac:dyDescent="0.3">
      <c r="A1594" s="267" t="s">
        <v>1289</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121'!Q1530</f>
        <v>2</v>
      </c>
      <c r="AE1594" s="87">
        <f t="shared" si="273"/>
        <v>0.16339869281045749</v>
      </c>
      <c r="AF1594">
        <f t="shared" si="274"/>
        <v>1</v>
      </c>
      <c r="AG1594" s="85">
        <f t="shared" si="275"/>
        <v>1</v>
      </c>
      <c r="AH1594" s="88">
        <f t="shared" si="276"/>
        <v>1</v>
      </c>
      <c r="AI1594" s="89">
        <f t="shared" si="277"/>
        <v>8.3333333333333329E-2</v>
      </c>
      <c r="AJ1594" s="89">
        <f t="shared" si="278"/>
        <v>8.3333333333333329E-2</v>
      </c>
      <c r="AK1594" s="89">
        <f t="shared" si="279"/>
        <v>0.16339869281045749</v>
      </c>
    </row>
    <row r="1595" spans="1:37" ht="24.9" customHeight="1" thickTop="1" x14ac:dyDescent="0.25">
      <c r="A1595" s="281" t="s">
        <v>1859</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1.9607843137254894</v>
      </c>
      <c r="AF1595" s="58"/>
      <c r="AG1595" s="90">
        <f>SUM(AG1583:AG1594)</f>
        <v>12</v>
      </c>
      <c r="AH1595" s="91"/>
      <c r="AI1595" s="92"/>
      <c r="AJ1595" s="92"/>
      <c r="AK1595" s="92"/>
    </row>
    <row r="1596" spans="1:37" ht="24.9" customHeight="1" x14ac:dyDescent="0.25">
      <c r="A1596" s="279" t="s">
        <v>1860</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203</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194</v>
      </c>
      <c r="AE1598" s="103" t="s">
        <v>9</v>
      </c>
      <c r="AF1598" s="85" t="s">
        <v>1706</v>
      </c>
      <c r="AG1598" s="85" t="s">
        <v>1707</v>
      </c>
      <c r="AH1598" s="85" t="s">
        <v>1708</v>
      </c>
      <c r="AI1598" s="86" t="s">
        <v>1709</v>
      </c>
      <c r="AJ1598" s="85"/>
      <c r="AK1598" s="86" t="s">
        <v>1710</v>
      </c>
    </row>
    <row r="1599" spans="1:37" ht="24.9" customHeight="1" thickTop="1" thickBot="1" x14ac:dyDescent="0.3">
      <c r="A1599" s="265" t="s">
        <v>1290</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121'!Q1533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65" t="s">
        <v>1291</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121'!Q1534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65" t="s">
        <v>1292</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121'!Q1535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65" t="s">
        <v>1293</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121'!Q1536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65" t="s">
        <v>1294</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121'!Q1537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1" t="s">
        <v>1861</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1.9607843137254901</v>
      </c>
      <c r="AF1604" s="58"/>
      <c r="AG1604" s="90">
        <f>SUM(AG1599:AG1603)</f>
        <v>5</v>
      </c>
      <c r="AH1604" s="91"/>
      <c r="AI1604" s="92"/>
      <c r="AJ1604" s="92"/>
      <c r="AK1604" s="92"/>
    </row>
    <row r="1605" spans="1:37" ht="24.9" customHeight="1" x14ac:dyDescent="0.25">
      <c r="A1605" s="279" t="s">
        <v>1862</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1295</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194</v>
      </c>
      <c r="AE1611" s="221" t="s">
        <v>9</v>
      </c>
      <c r="AF1611" s="85" t="s">
        <v>1706</v>
      </c>
      <c r="AG1611" s="85" t="s">
        <v>1707</v>
      </c>
      <c r="AH1611" s="85" t="s">
        <v>1708</v>
      </c>
      <c r="AI1611" s="86" t="s">
        <v>1709</v>
      </c>
      <c r="AJ1611" s="85"/>
      <c r="AK1611" s="86" t="s">
        <v>1710</v>
      </c>
    </row>
    <row r="1612" spans="1:37" ht="24.9" customHeight="1" thickTop="1" thickBot="1" x14ac:dyDescent="0.3">
      <c r="A1612" s="265" t="s">
        <v>1045</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121'!Q1546</f>
        <v>2</v>
      </c>
      <c r="AE1612" s="87">
        <f t="shared" ref="AE1612:AE1621" si="280">IF(AG1612=1,AK1612,AG1612)</f>
        <v>0.19607843137254902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0.19607843137254902</v>
      </c>
    </row>
    <row r="1613" spans="1:37" ht="24.9" customHeight="1" thickTop="1" thickBot="1" x14ac:dyDescent="0.3">
      <c r="A1613" s="265" t="s">
        <v>1047</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121'!Q1547</f>
        <v>2</v>
      </c>
      <c r="AE1613" s="87">
        <f t="shared" si="280"/>
        <v>0.19607843137254902</v>
      </c>
      <c r="AF1613">
        <f t="shared" si="281"/>
        <v>1</v>
      </c>
      <c r="AG1613" s="85">
        <f t="shared" si="282"/>
        <v>1</v>
      </c>
      <c r="AH1613" s="88">
        <f t="shared" si="283"/>
        <v>1</v>
      </c>
      <c r="AI1613" s="89">
        <f t="shared" si="284"/>
        <v>0.1</v>
      </c>
      <c r="AJ1613" s="89">
        <f t="shared" si="285"/>
        <v>0.1</v>
      </c>
      <c r="AK1613" s="89">
        <f t="shared" si="286"/>
        <v>0.19607843137254902</v>
      </c>
    </row>
    <row r="1614" spans="1:37" ht="24.9" customHeight="1" thickTop="1" thickBot="1" x14ac:dyDescent="0.3">
      <c r="A1614" s="265" t="s">
        <v>1297</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121'!Q1548</f>
        <v>2</v>
      </c>
      <c r="AE1614" s="87">
        <f t="shared" si="280"/>
        <v>0.19607843137254902</v>
      </c>
      <c r="AF1614">
        <f t="shared" si="281"/>
        <v>1</v>
      </c>
      <c r="AG1614" s="85">
        <f t="shared" si="282"/>
        <v>1</v>
      </c>
      <c r="AH1614" s="88">
        <f t="shared" si="283"/>
        <v>1</v>
      </c>
      <c r="AI1614" s="89">
        <f t="shared" si="284"/>
        <v>0.1</v>
      </c>
      <c r="AJ1614" s="89">
        <f t="shared" si="285"/>
        <v>0.1</v>
      </c>
      <c r="AK1614" s="89">
        <f t="shared" si="286"/>
        <v>0.19607843137254902</v>
      </c>
    </row>
    <row r="1615" spans="1:37" ht="24.9" customHeight="1" thickTop="1" thickBot="1" x14ac:dyDescent="0.3">
      <c r="A1615" s="265" t="s">
        <v>1298</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121'!Q1549</f>
        <v>2</v>
      </c>
      <c r="AE1615" s="87">
        <f t="shared" si="280"/>
        <v>0.19607843137254902</v>
      </c>
      <c r="AF1615">
        <f t="shared" si="281"/>
        <v>1</v>
      </c>
      <c r="AG1615" s="85">
        <f t="shared" si="282"/>
        <v>1</v>
      </c>
      <c r="AH1615" s="88">
        <f t="shared" si="283"/>
        <v>1</v>
      </c>
      <c r="AI1615" s="89">
        <f t="shared" si="284"/>
        <v>0.1</v>
      </c>
      <c r="AJ1615" s="89">
        <f t="shared" si="285"/>
        <v>0.1</v>
      </c>
      <c r="AK1615" s="89">
        <f t="shared" si="286"/>
        <v>0.19607843137254902</v>
      </c>
    </row>
    <row r="1616" spans="1:37" ht="24.9" customHeight="1" thickTop="1" thickBot="1" x14ac:dyDescent="0.3">
      <c r="A1616" s="267" t="s">
        <v>1299</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121'!Q1550</f>
        <v>2</v>
      </c>
      <c r="AE1616" s="87">
        <f t="shared" si="280"/>
        <v>0.19607843137254902</v>
      </c>
      <c r="AF1616">
        <f t="shared" si="281"/>
        <v>1</v>
      </c>
      <c r="AG1616" s="85">
        <f t="shared" si="282"/>
        <v>1</v>
      </c>
      <c r="AH1616" s="88">
        <f t="shared" si="283"/>
        <v>1</v>
      </c>
      <c r="AI1616" s="89">
        <f t="shared" si="284"/>
        <v>0.1</v>
      </c>
      <c r="AJ1616" s="89">
        <f t="shared" si="285"/>
        <v>0.1</v>
      </c>
      <c r="AK1616" s="89">
        <f t="shared" si="286"/>
        <v>0.19607843137254902</v>
      </c>
    </row>
    <row r="1617" spans="1:37" ht="24.9" customHeight="1" thickTop="1" thickBot="1" x14ac:dyDescent="0.3">
      <c r="A1617" s="267" t="s">
        <v>1300</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121'!Q1551</f>
        <v>2</v>
      </c>
      <c r="AE1617" s="87">
        <f t="shared" si="280"/>
        <v>0.19607843137254902</v>
      </c>
      <c r="AF1617">
        <f t="shared" si="281"/>
        <v>1</v>
      </c>
      <c r="AG1617" s="85">
        <f t="shared" si="282"/>
        <v>1</v>
      </c>
      <c r="AH1617" s="88">
        <f t="shared" si="283"/>
        <v>1</v>
      </c>
      <c r="AI1617" s="89">
        <f t="shared" si="284"/>
        <v>0.1</v>
      </c>
      <c r="AJ1617" s="89">
        <f t="shared" si="285"/>
        <v>0.1</v>
      </c>
      <c r="AK1617" s="89">
        <f t="shared" si="286"/>
        <v>0.19607843137254902</v>
      </c>
    </row>
    <row r="1618" spans="1:37" ht="24.9" customHeight="1" thickTop="1" thickBot="1" x14ac:dyDescent="0.3">
      <c r="A1618" s="265" t="s">
        <v>1301</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121'!Q1552</f>
        <v>2</v>
      </c>
      <c r="AE1618" s="87">
        <f t="shared" si="280"/>
        <v>0.19607843137254902</v>
      </c>
      <c r="AF1618">
        <f t="shared" si="281"/>
        <v>1</v>
      </c>
      <c r="AG1618" s="85">
        <f t="shared" si="282"/>
        <v>1</v>
      </c>
      <c r="AH1618" s="88">
        <f t="shared" si="283"/>
        <v>1</v>
      </c>
      <c r="AI1618" s="89">
        <f t="shared" si="284"/>
        <v>0.1</v>
      </c>
      <c r="AJ1618" s="89">
        <f t="shared" si="285"/>
        <v>0.1</v>
      </c>
      <c r="AK1618" s="89">
        <f t="shared" si="286"/>
        <v>0.19607843137254902</v>
      </c>
    </row>
    <row r="1619" spans="1:37" ht="24.9" customHeight="1" thickTop="1" thickBot="1" x14ac:dyDescent="0.3">
      <c r="A1619" s="265" t="s">
        <v>1302</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121'!Q1553</f>
        <v>2</v>
      </c>
      <c r="AE1619" s="87">
        <f t="shared" si="280"/>
        <v>0.19607843137254902</v>
      </c>
      <c r="AF1619">
        <f t="shared" si="281"/>
        <v>1</v>
      </c>
      <c r="AG1619" s="85">
        <f t="shared" si="282"/>
        <v>1</v>
      </c>
      <c r="AH1619" s="88">
        <f t="shared" si="283"/>
        <v>1</v>
      </c>
      <c r="AI1619" s="89">
        <f t="shared" si="284"/>
        <v>0.1</v>
      </c>
      <c r="AJ1619" s="89">
        <f t="shared" si="285"/>
        <v>0.1</v>
      </c>
      <c r="AK1619" s="89">
        <f t="shared" si="286"/>
        <v>0.19607843137254902</v>
      </c>
    </row>
    <row r="1620" spans="1:37" ht="24.9" customHeight="1" thickTop="1" thickBot="1" x14ac:dyDescent="0.3">
      <c r="A1620" s="265" t="s">
        <v>1303</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121'!Q1554</f>
        <v>2</v>
      </c>
      <c r="AE1620" s="87">
        <f t="shared" si="280"/>
        <v>0.19607843137254902</v>
      </c>
      <c r="AF1620">
        <f t="shared" si="281"/>
        <v>1</v>
      </c>
      <c r="AG1620" s="85">
        <f t="shared" si="282"/>
        <v>1</v>
      </c>
      <c r="AH1620" s="88">
        <f t="shared" si="283"/>
        <v>1</v>
      </c>
      <c r="AI1620" s="89">
        <f t="shared" si="284"/>
        <v>0.1</v>
      </c>
      <c r="AJ1620" s="89">
        <f t="shared" si="285"/>
        <v>0.1</v>
      </c>
      <c r="AK1620" s="89">
        <f t="shared" si="286"/>
        <v>0.19607843137254902</v>
      </c>
    </row>
    <row r="1621" spans="1:37" ht="24.9" customHeight="1" thickTop="1" thickBot="1" x14ac:dyDescent="0.3">
      <c r="A1621" s="265" t="s">
        <v>1304</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121'!Q1555</f>
        <v>2</v>
      </c>
      <c r="AE1621" s="87">
        <f t="shared" si="280"/>
        <v>0.19607843137254902</v>
      </c>
      <c r="AF1621">
        <f t="shared" si="281"/>
        <v>1</v>
      </c>
      <c r="AG1621" s="85">
        <f t="shared" si="282"/>
        <v>1</v>
      </c>
      <c r="AH1621" s="88">
        <f t="shared" si="283"/>
        <v>1</v>
      </c>
      <c r="AI1621" s="89">
        <f t="shared" si="284"/>
        <v>0.1</v>
      </c>
      <c r="AJ1621" s="89">
        <f t="shared" si="285"/>
        <v>0.1</v>
      </c>
      <c r="AK1621" s="89">
        <f t="shared" si="286"/>
        <v>0.19607843137254902</v>
      </c>
    </row>
    <row r="1622" spans="1:37" ht="24.9" customHeight="1" thickTop="1" x14ac:dyDescent="0.25">
      <c r="A1622" s="281" t="s">
        <v>1863</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1.9607843137254901</v>
      </c>
      <c r="AF1622" s="58"/>
      <c r="AG1622" s="90">
        <f>SUM(AG1612:AG1621)</f>
        <v>10</v>
      </c>
      <c r="AH1622" s="91"/>
      <c r="AI1622" s="92"/>
      <c r="AJ1622" s="92"/>
      <c r="AK1622" s="92"/>
    </row>
    <row r="1623" spans="1:37" ht="24.9" customHeight="1" x14ac:dyDescent="0.25">
      <c r="A1623" s="279" t="s">
        <v>1864</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203</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194</v>
      </c>
      <c r="AE1625" s="103" t="s">
        <v>9</v>
      </c>
      <c r="AF1625" s="85" t="s">
        <v>1706</v>
      </c>
      <c r="AG1625" s="85" t="s">
        <v>1707</v>
      </c>
      <c r="AH1625" s="85" t="s">
        <v>1708</v>
      </c>
      <c r="AI1625" s="86" t="s">
        <v>1709</v>
      </c>
      <c r="AJ1625" s="85"/>
      <c r="AK1625" s="86" t="s">
        <v>1710</v>
      </c>
    </row>
    <row r="1626" spans="1:37" ht="24.9" customHeight="1" thickTop="1" thickBot="1" x14ac:dyDescent="0.3">
      <c r="A1626" s="265" t="s">
        <v>1068</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121'!Q1558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65" t="s">
        <v>1069</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121'!Q1559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65" t="s">
        <v>1070</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121'!Q1560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65" t="s">
        <v>1071</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121'!Q1561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65" t="s">
        <v>1305</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121'!Q1562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1" t="s">
        <v>1865</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1.9607843137254901</v>
      </c>
      <c r="AF1631" s="58"/>
      <c r="AG1631" s="90">
        <f>SUM(AG1626:AG1630)</f>
        <v>5</v>
      </c>
      <c r="AH1631" s="91"/>
      <c r="AI1631" s="92"/>
      <c r="AJ1631" s="92"/>
      <c r="AK1631" s="92"/>
    </row>
    <row r="1632" spans="1:37" ht="24.9" customHeight="1" x14ac:dyDescent="0.25">
      <c r="A1632" s="279" t="s">
        <v>1866</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1306</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194</v>
      </c>
      <c r="AE1638" s="221" t="s">
        <v>9</v>
      </c>
      <c r="AF1638" s="85" t="s">
        <v>1706</v>
      </c>
      <c r="AG1638" s="85" t="s">
        <v>1707</v>
      </c>
      <c r="AH1638" s="85" t="s">
        <v>1708</v>
      </c>
      <c r="AI1638" s="86" t="s">
        <v>1709</v>
      </c>
      <c r="AJ1638" s="85"/>
      <c r="AK1638" s="86" t="s">
        <v>1710</v>
      </c>
    </row>
    <row r="1639" spans="1:37" ht="24.9" customHeight="1" thickTop="1" thickBot="1" x14ac:dyDescent="0.3">
      <c r="A1639" s="265" t="s">
        <v>1045</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121'!Q1571</f>
        <v>2</v>
      </c>
      <c r="AE1639" s="87">
        <f t="shared" ref="AE1639:AE1664" si="287">IF(AG1639=1,AK1639,AG1639)</f>
        <v>7.5414781297134234E-2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7.5414781297134234E-2</v>
      </c>
    </row>
    <row r="1640" spans="1:37" ht="24.9" customHeight="1" thickTop="1" thickBot="1" x14ac:dyDescent="0.3">
      <c r="A1640" s="265" t="s">
        <v>1047</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121'!Q1572</f>
        <v>2</v>
      </c>
      <c r="AE1640" s="87">
        <f t="shared" si="287"/>
        <v>7.5414781297134234E-2</v>
      </c>
      <c r="AF1640">
        <f t="shared" si="288"/>
        <v>1</v>
      </c>
      <c r="AG1640" s="85">
        <f t="shared" si="289"/>
        <v>1</v>
      </c>
      <c r="AH1640" s="88">
        <f t="shared" si="290"/>
        <v>1</v>
      </c>
      <c r="AI1640" s="89">
        <f t="shared" si="291"/>
        <v>3.8461538461538464E-2</v>
      </c>
      <c r="AJ1640" s="89">
        <f t="shared" si="292"/>
        <v>3.8461538461538464E-2</v>
      </c>
      <c r="AK1640" s="89">
        <f t="shared" si="293"/>
        <v>7.5414781297134234E-2</v>
      </c>
    </row>
    <row r="1641" spans="1:37" ht="24.9" customHeight="1" thickTop="1" thickBot="1" x14ac:dyDescent="0.3">
      <c r="A1641" s="265" t="s">
        <v>1307</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121'!Q1573</f>
        <v>2</v>
      </c>
      <c r="AE1641" s="87">
        <f t="shared" si="287"/>
        <v>7.5414781297134234E-2</v>
      </c>
      <c r="AF1641">
        <f t="shared" si="288"/>
        <v>1</v>
      </c>
      <c r="AG1641" s="85">
        <f t="shared" si="289"/>
        <v>1</v>
      </c>
      <c r="AH1641" s="88">
        <f t="shared" si="290"/>
        <v>1</v>
      </c>
      <c r="AI1641" s="89">
        <f t="shared" si="291"/>
        <v>3.8461538461538464E-2</v>
      </c>
      <c r="AJ1641" s="89">
        <f t="shared" si="292"/>
        <v>3.8461538461538464E-2</v>
      </c>
      <c r="AK1641" s="89">
        <f t="shared" si="293"/>
        <v>7.5414781297134234E-2</v>
      </c>
    </row>
    <row r="1642" spans="1:37" ht="24.9" customHeight="1" thickTop="1" thickBot="1" x14ac:dyDescent="0.3">
      <c r="A1642" s="265" t="s">
        <v>1308</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121'!Q1574</f>
        <v>2</v>
      </c>
      <c r="AE1642" s="87">
        <f t="shared" si="287"/>
        <v>7.5414781297134234E-2</v>
      </c>
      <c r="AF1642">
        <f t="shared" si="288"/>
        <v>1</v>
      </c>
      <c r="AG1642" s="85">
        <f t="shared" si="289"/>
        <v>1</v>
      </c>
      <c r="AH1642" s="88">
        <f t="shared" si="290"/>
        <v>1</v>
      </c>
      <c r="AI1642" s="89">
        <f t="shared" si="291"/>
        <v>3.8461538461538464E-2</v>
      </c>
      <c r="AJ1642" s="89">
        <f t="shared" si="292"/>
        <v>3.8461538461538464E-2</v>
      </c>
      <c r="AK1642" s="89">
        <f t="shared" si="293"/>
        <v>7.5414781297134234E-2</v>
      </c>
    </row>
    <row r="1643" spans="1:37" ht="24.9" customHeight="1" thickTop="1" thickBot="1" x14ac:dyDescent="0.3">
      <c r="A1643" s="267" t="s">
        <v>1309</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121'!Q1575</f>
        <v>2</v>
      </c>
      <c r="AE1643" s="87">
        <f t="shared" si="287"/>
        <v>7.5414781297134234E-2</v>
      </c>
      <c r="AF1643">
        <f t="shared" si="288"/>
        <v>1</v>
      </c>
      <c r="AG1643" s="85">
        <f t="shared" si="289"/>
        <v>1</v>
      </c>
      <c r="AH1643" s="88">
        <f t="shared" si="290"/>
        <v>1</v>
      </c>
      <c r="AI1643" s="89">
        <f t="shared" si="291"/>
        <v>3.8461538461538464E-2</v>
      </c>
      <c r="AJ1643" s="89">
        <f t="shared" si="292"/>
        <v>3.8461538461538464E-2</v>
      </c>
      <c r="AK1643" s="89">
        <f t="shared" si="293"/>
        <v>7.5414781297134234E-2</v>
      </c>
    </row>
    <row r="1644" spans="1:37" ht="24.9" customHeight="1" thickTop="1" thickBot="1" x14ac:dyDescent="0.3">
      <c r="A1644" s="267" t="s">
        <v>1310</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121'!Q1576</f>
        <v>2</v>
      </c>
      <c r="AE1644" s="87">
        <f t="shared" si="287"/>
        <v>7.5414781297134234E-2</v>
      </c>
      <c r="AF1644">
        <f t="shared" si="288"/>
        <v>1</v>
      </c>
      <c r="AG1644" s="85">
        <f t="shared" si="289"/>
        <v>1</v>
      </c>
      <c r="AH1644" s="88">
        <f t="shared" si="290"/>
        <v>1</v>
      </c>
      <c r="AI1644" s="89">
        <f t="shared" si="291"/>
        <v>3.8461538461538464E-2</v>
      </c>
      <c r="AJ1644" s="89">
        <f t="shared" si="292"/>
        <v>3.8461538461538464E-2</v>
      </c>
      <c r="AK1644" s="89">
        <f t="shared" si="293"/>
        <v>7.5414781297134234E-2</v>
      </c>
    </row>
    <row r="1645" spans="1:37" ht="24.9" customHeight="1" thickTop="1" thickBot="1" x14ac:dyDescent="0.3">
      <c r="A1645" s="265" t="s">
        <v>1311</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121'!Q1577</f>
        <v>2</v>
      </c>
      <c r="AE1645" s="87">
        <f t="shared" si="287"/>
        <v>7.5414781297134234E-2</v>
      </c>
      <c r="AF1645">
        <f t="shared" si="288"/>
        <v>1</v>
      </c>
      <c r="AG1645" s="85">
        <f t="shared" si="289"/>
        <v>1</v>
      </c>
      <c r="AH1645" s="88">
        <f t="shared" si="290"/>
        <v>1</v>
      </c>
      <c r="AI1645" s="89">
        <f t="shared" si="291"/>
        <v>3.8461538461538464E-2</v>
      </c>
      <c r="AJ1645" s="89">
        <f t="shared" si="292"/>
        <v>3.8461538461538464E-2</v>
      </c>
      <c r="AK1645" s="89">
        <f t="shared" si="293"/>
        <v>7.5414781297134234E-2</v>
      </c>
    </row>
    <row r="1646" spans="1:37" ht="24.9" customHeight="1" thickTop="1" thickBot="1" x14ac:dyDescent="0.3">
      <c r="A1646" s="265" t="s">
        <v>1312</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121'!Q1578</f>
        <v>2</v>
      </c>
      <c r="AE1646" s="87">
        <f t="shared" si="287"/>
        <v>7.5414781297134234E-2</v>
      </c>
      <c r="AF1646">
        <f t="shared" si="288"/>
        <v>1</v>
      </c>
      <c r="AG1646" s="85">
        <f t="shared" si="289"/>
        <v>1</v>
      </c>
      <c r="AH1646" s="88">
        <f t="shared" si="290"/>
        <v>1</v>
      </c>
      <c r="AI1646" s="89">
        <f t="shared" si="291"/>
        <v>3.8461538461538464E-2</v>
      </c>
      <c r="AJ1646" s="89">
        <f t="shared" si="292"/>
        <v>3.8461538461538464E-2</v>
      </c>
      <c r="AK1646" s="89">
        <f t="shared" si="293"/>
        <v>7.5414781297134234E-2</v>
      </c>
    </row>
    <row r="1647" spans="1:37" ht="24.9" customHeight="1" thickTop="1" thickBot="1" x14ac:dyDescent="0.3">
      <c r="A1647" s="265" t="s">
        <v>1313</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121'!Q1579</f>
        <v>2</v>
      </c>
      <c r="AE1647" s="87">
        <f t="shared" si="287"/>
        <v>7.5414781297134234E-2</v>
      </c>
      <c r="AF1647">
        <f t="shared" si="288"/>
        <v>1</v>
      </c>
      <c r="AG1647" s="85">
        <f t="shared" si="289"/>
        <v>1</v>
      </c>
      <c r="AH1647" s="88">
        <f t="shared" si="290"/>
        <v>1</v>
      </c>
      <c r="AI1647" s="89">
        <f t="shared" si="291"/>
        <v>3.8461538461538464E-2</v>
      </c>
      <c r="AJ1647" s="89">
        <f t="shared" si="292"/>
        <v>3.8461538461538464E-2</v>
      </c>
      <c r="AK1647" s="89">
        <f t="shared" si="293"/>
        <v>7.5414781297134234E-2</v>
      </c>
    </row>
    <row r="1648" spans="1:37" ht="24.9" customHeight="1" thickTop="1" thickBot="1" x14ac:dyDescent="0.3">
      <c r="A1648" s="265" t="s">
        <v>1314</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121'!Q1580</f>
        <v>2</v>
      </c>
      <c r="AE1648" s="87">
        <f t="shared" si="287"/>
        <v>7.5414781297134234E-2</v>
      </c>
      <c r="AF1648">
        <f t="shared" si="288"/>
        <v>1</v>
      </c>
      <c r="AG1648" s="85">
        <f t="shared" si="289"/>
        <v>1</v>
      </c>
      <c r="AH1648" s="88">
        <f t="shared" si="290"/>
        <v>1</v>
      </c>
      <c r="AI1648" s="89">
        <f t="shared" si="291"/>
        <v>3.8461538461538464E-2</v>
      </c>
      <c r="AJ1648" s="89">
        <f t="shared" si="292"/>
        <v>3.8461538461538464E-2</v>
      </c>
      <c r="AK1648" s="89">
        <f t="shared" si="293"/>
        <v>7.5414781297134234E-2</v>
      </c>
    </row>
    <row r="1649" spans="1:37" ht="24.9" customHeight="1" thickTop="1" thickBot="1" x14ac:dyDescent="0.3">
      <c r="A1649" s="265" t="s">
        <v>1315</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121'!Q1581</f>
        <v>2</v>
      </c>
      <c r="AE1649" s="87">
        <f t="shared" si="287"/>
        <v>7.5414781297134234E-2</v>
      </c>
      <c r="AF1649">
        <f t="shared" si="288"/>
        <v>1</v>
      </c>
      <c r="AG1649" s="85">
        <f t="shared" si="289"/>
        <v>1</v>
      </c>
      <c r="AH1649" s="88">
        <f t="shared" si="290"/>
        <v>1</v>
      </c>
      <c r="AI1649" s="89">
        <f t="shared" si="291"/>
        <v>3.8461538461538464E-2</v>
      </c>
      <c r="AJ1649" s="89">
        <f t="shared" si="292"/>
        <v>3.8461538461538464E-2</v>
      </c>
      <c r="AK1649" s="89">
        <f t="shared" si="293"/>
        <v>7.5414781297134234E-2</v>
      </c>
    </row>
    <row r="1650" spans="1:37" ht="24.9" customHeight="1" thickTop="1" thickBot="1" x14ac:dyDescent="0.3">
      <c r="A1650" s="267" t="s">
        <v>1316</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121'!Q1582</f>
        <v>2</v>
      </c>
      <c r="AE1650" s="87">
        <f t="shared" si="287"/>
        <v>7.5414781297134234E-2</v>
      </c>
      <c r="AF1650">
        <f t="shared" si="288"/>
        <v>1</v>
      </c>
      <c r="AG1650" s="85">
        <f t="shared" si="289"/>
        <v>1</v>
      </c>
      <c r="AH1650" s="88">
        <f t="shared" si="290"/>
        <v>1</v>
      </c>
      <c r="AI1650" s="89">
        <f t="shared" si="291"/>
        <v>3.8461538461538464E-2</v>
      </c>
      <c r="AJ1650" s="89">
        <f t="shared" si="292"/>
        <v>3.8461538461538464E-2</v>
      </c>
      <c r="AK1650" s="89">
        <f t="shared" si="293"/>
        <v>7.5414781297134234E-2</v>
      </c>
    </row>
    <row r="1651" spans="1:37" ht="24.9" customHeight="1" thickTop="1" thickBot="1" x14ac:dyDescent="0.3">
      <c r="A1651" s="267" t="s">
        <v>1317</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121'!Q1583</f>
        <v>2</v>
      </c>
      <c r="AE1651" s="87">
        <f t="shared" si="287"/>
        <v>7.5414781297134234E-2</v>
      </c>
      <c r="AF1651">
        <f t="shared" si="288"/>
        <v>1</v>
      </c>
      <c r="AG1651" s="85">
        <f t="shared" si="289"/>
        <v>1</v>
      </c>
      <c r="AH1651" s="88">
        <f t="shared" si="290"/>
        <v>1</v>
      </c>
      <c r="AI1651" s="89">
        <f t="shared" si="291"/>
        <v>3.8461538461538464E-2</v>
      </c>
      <c r="AJ1651" s="89">
        <f t="shared" si="292"/>
        <v>3.8461538461538464E-2</v>
      </c>
      <c r="AK1651" s="89">
        <f t="shared" si="293"/>
        <v>7.5414781297134234E-2</v>
      </c>
    </row>
    <row r="1652" spans="1:37" ht="24.9" customHeight="1" thickTop="1" thickBot="1" x14ac:dyDescent="0.3">
      <c r="A1652" s="265" t="s">
        <v>1318</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121'!Q1584</f>
        <v>2</v>
      </c>
      <c r="AE1652" s="87">
        <f t="shared" si="287"/>
        <v>7.5414781297134234E-2</v>
      </c>
      <c r="AF1652">
        <f t="shared" si="288"/>
        <v>1</v>
      </c>
      <c r="AG1652" s="85">
        <f t="shared" si="289"/>
        <v>1</v>
      </c>
      <c r="AH1652" s="88">
        <f t="shared" si="290"/>
        <v>1</v>
      </c>
      <c r="AI1652" s="89">
        <f t="shared" si="291"/>
        <v>3.8461538461538464E-2</v>
      </c>
      <c r="AJ1652" s="89">
        <f t="shared" si="292"/>
        <v>3.8461538461538464E-2</v>
      </c>
      <c r="AK1652" s="89">
        <f t="shared" si="293"/>
        <v>7.5414781297134234E-2</v>
      </c>
    </row>
    <row r="1653" spans="1:37" ht="24.9" customHeight="1" thickTop="1" thickBot="1" x14ac:dyDescent="0.3">
      <c r="A1653" s="265" t="s">
        <v>1319</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121'!Q1585</f>
        <v>2</v>
      </c>
      <c r="AE1653" s="87">
        <f t="shared" si="287"/>
        <v>7.5414781297134234E-2</v>
      </c>
      <c r="AF1653">
        <f t="shared" si="288"/>
        <v>1</v>
      </c>
      <c r="AG1653" s="85">
        <f t="shared" si="289"/>
        <v>1</v>
      </c>
      <c r="AH1653" s="88">
        <f t="shared" si="290"/>
        <v>1</v>
      </c>
      <c r="AI1653" s="89">
        <f t="shared" si="291"/>
        <v>3.8461538461538464E-2</v>
      </c>
      <c r="AJ1653" s="89">
        <f t="shared" si="292"/>
        <v>3.8461538461538464E-2</v>
      </c>
      <c r="AK1653" s="89">
        <f t="shared" si="293"/>
        <v>7.5414781297134234E-2</v>
      </c>
    </row>
    <row r="1654" spans="1:37" ht="24.9" customHeight="1" thickTop="1" thickBot="1" x14ac:dyDescent="0.3">
      <c r="A1654" s="265" t="s">
        <v>1320</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121'!Q1586</f>
        <v>2</v>
      </c>
      <c r="AE1654" s="87">
        <f t="shared" si="287"/>
        <v>7.5414781297134234E-2</v>
      </c>
      <c r="AF1654">
        <f t="shared" si="288"/>
        <v>1</v>
      </c>
      <c r="AG1654" s="85">
        <f t="shared" si="289"/>
        <v>1</v>
      </c>
      <c r="AH1654" s="88">
        <f t="shared" si="290"/>
        <v>1</v>
      </c>
      <c r="AI1654" s="89">
        <f t="shared" si="291"/>
        <v>3.8461538461538464E-2</v>
      </c>
      <c r="AJ1654" s="89">
        <f t="shared" si="292"/>
        <v>3.8461538461538464E-2</v>
      </c>
      <c r="AK1654" s="89">
        <f t="shared" si="293"/>
        <v>7.5414781297134234E-2</v>
      </c>
    </row>
    <row r="1655" spans="1:37" ht="24.9" customHeight="1" thickTop="1" thickBot="1" x14ac:dyDescent="0.3">
      <c r="A1655" s="267" t="s">
        <v>1321</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121'!Q1587</f>
        <v>2</v>
      </c>
      <c r="AE1655" s="87">
        <f t="shared" si="287"/>
        <v>7.5414781297134234E-2</v>
      </c>
      <c r="AF1655">
        <f t="shared" si="288"/>
        <v>1</v>
      </c>
      <c r="AG1655" s="85">
        <f t="shared" si="289"/>
        <v>1</v>
      </c>
      <c r="AH1655" s="88">
        <f t="shared" si="290"/>
        <v>1</v>
      </c>
      <c r="AI1655" s="89">
        <f t="shared" si="291"/>
        <v>3.8461538461538464E-2</v>
      </c>
      <c r="AJ1655" s="89">
        <f t="shared" si="292"/>
        <v>3.8461538461538464E-2</v>
      </c>
      <c r="AK1655" s="89">
        <f t="shared" si="293"/>
        <v>7.5414781297134234E-2</v>
      </c>
    </row>
    <row r="1656" spans="1:37" ht="24.9" customHeight="1" thickTop="1" thickBot="1" x14ac:dyDescent="0.3">
      <c r="A1656" s="265" t="s">
        <v>1322</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121'!Q1588</f>
        <v>2</v>
      </c>
      <c r="AE1656" s="87">
        <f t="shared" si="287"/>
        <v>7.5414781297134234E-2</v>
      </c>
      <c r="AF1656">
        <f t="shared" si="288"/>
        <v>1</v>
      </c>
      <c r="AG1656" s="85">
        <f t="shared" si="289"/>
        <v>1</v>
      </c>
      <c r="AH1656" s="88">
        <f t="shared" si="290"/>
        <v>1</v>
      </c>
      <c r="AI1656" s="89">
        <f t="shared" si="291"/>
        <v>3.8461538461538464E-2</v>
      </c>
      <c r="AJ1656" s="89">
        <f t="shared" si="292"/>
        <v>3.8461538461538464E-2</v>
      </c>
      <c r="AK1656" s="89">
        <f t="shared" si="293"/>
        <v>7.5414781297134234E-2</v>
      </c>
    </row>
    <row r="1657" spans="1:37" ht="24.9" customHeight="1" thickTop="1" thickBot="1" x14ac:dyDescent="0.3">
      <c r="A1657" s="265" t="s">
        <v>1323</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121'!Q1589</f>
        <v>2</v>
      </c>
      <c r="AE1657" s="87">
        <f t="shared" si="287"/>
        <v>7.5414781297134234E-2</v>
      </c>
      <c r="AF1657">
        <f t="shared" si="288"/>
        <v>1</v>
      </c>
      <c r="AG1657" s="85">
        <f t="shared" si="289"/>
        <v>1</v>
      </c>
      <c r="AH1657" s="88">
        <f t="shared" si="290"/>
        <v>1</v>
      </c>
      <c r="AI1657" s="89">
        <f t="shared" si="291"/>
        <v>3.8461538461538464E-2</v>
      </c>
      <c r="AJ1657" s="89">
        <f t="shared" si="292"/>
        <v>3.8461538461538464E-2</v>
      </c>
      <c r="AK1657" s="89">
        <f t="shared" si="293"/>
        <v>7.5414781297134234E-2</v>
      </c>
    </row>
    <row r="1658" spans="1:37" ht="24.9" customHeight="1" thickTop="1" thickBot="1" x14ac:dyDescent="0.3">
      <c r="A1658" s="265" t="s">
        <v>1324</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121'!Q1590</f>
        <v>2</v>
      </c>
      <c r="AE1658" s="87">
        <f t="shared" si="287"/>
        <v>7.5414781297134234E-2</v>
      </c>
      <c r="AF1658">
        <f t="shared" si="288"/>
        <v>1</v>
      </c>
      <c r="AG1658" s="85">
        <f t="shared" si="289"/>
        <v>1</v>
      </c>
      <c r="AH1658" s="88">
        <f t="shared" si="290"/>
        <v>1</v>
      </c>
      <c r="AI1658" s="89">
        <f t="shared" si="291"/>
        <v>3.8461538461538464E-2</v>
      </c>
      <c r="AJ1658" s="89">
        <f t="shared" si="292"/>
        <v>3.8461538461538464E-2</v>
      </c>
      <c r="AK1658" s="89">
        <f t="shared" si="293"/>
        <v>7.5414781297134234E-2</v>
      </c>
    </row>
    <row r="1659" spans="1:37" ht="24.9" customHeight="1" thickTop="1" thickBot="1" x14ac:dyDescent="0.3">
      <c r="A1659" s="265" t="s">
        <v>1325</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121'!Q1591</f>
        <v>2</v>
      </c>
      <c r="AE1659" s="87">
        <f t="shared" si="287"/>
        <v>7.5414781297134234E-2</v>
      </c>
      <c r="AF1659">
        <f t="shared" si="288"/>
        <v>1</v>
      </c>
      <c r="AG1659" s="85">
        <f t="shared" si="289"/>
        <v>1</v>
      </c>
      <c r="AH1659" s="88">
        <f t="shared" si="290"/>
        <v>1</v>
      </c>
      <c r="AI1659" s="89">
        <f t="shared" si="291"/>
        <v>3.8461538461538464E-2</v>
      </c>
      <c r="AJ1659" s="89">
        <f t="shared" si="292"/>
        <v>3.8461538461538464E-2</v>
      </c>
      <c r="AK1659" s="89">
        <f t="shared" si="293"/>
        <v>7.5414781297134234E-2</v>
      </c>
    </row>
    <row r="1660" spans="1:37" ht="24.9" customHeight="1" thickTop="1" thickBot="1" x14ac:dyDescent="0.3">
      <c r="A1660" s="267" t="s">
        <v>1326</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121'!Q1592</f>
        <v>2</v>
      </c>
      <c r="AE1660" s="87">
        <f t="shared" si="287"/>
        <v>7.5414781297134234E-2</v>
      </c>
      <c r="AF1660">
        <f t="shared" si="288"/>
        <v>1</v>
      </c>
      <c r="AG1660" s="85">
        <f t="shared" si="289"/>
        <v>1</v>
      </c>
      <c r="AH1660" s="88">
        <f t="shared" si="290"/>
        <v>1</v>
      </c>
      <c r="AI1660" s="89">
        <f t="shared" si="291"/>
        <v>3.8461538461538464E-2</v>
      </c>
      <c r="AJ1660" s="89">
        <f t="shared" si="292"/>
        <v>3.8461538461538464E-2</v>
      </c>
      <c r="AK1660" s="89">
        <f t="shared" si="293"/>
        <v>7.5414781297134234E-2</v>
      </c>
    </row>
    <row r="1661" spans="1:37" ht="24.9" customHeight="1" thickTop="1" thickBot="1" x14ac:dyDescent="0.3">
      <c r="A1661" s="267" t="s">
        <v>1327</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121'!Q1593</f>
        <v>2</v>
      </c>
      <c r="AE1661" s="87">
        <f t="shared" si="287"/>
        <v>7.5414781297134234E-2</v>
      </c>
      <c r="AF1661">
        <f t="shared" si="288"/>
        <v>1</v>
      </c>
      <c r="AG1661" s="85">
        <f t="shared" si="289"/>
        <v>1</v>
      </c>
      <c r="AH1661" s="88">
        <f t="shared" si="290"/>
        <v>1</v>
      </c>
      <c r="AI1661" s="89">
        <f t="shared" si="291"/>
        <v>3.8461538461538464E-2</v>
      </c>
      <c r="AJ1661" s="89">
        <f t="shared" si="292"/>
        <v>3.8461538461538464E-2</v>
      </c>
      <c r="AK1661" s="89">
        <f t="shared" si="293"/>
        <v>7.5414781297134234E-2</v>
      </c>
    </row>
    <row r="1662" spans="1:37" ht="24.9" customHeight="1" thickTop="1" thickBot="1" x14ac:dyDescent="0.3">
      <c r="A1662" s="265" t="s">
        <v>1328</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121'!Q1594</f>
        <v>2</v>
      </c>
      <c r="AE1662" s="87">
        <f t="shared" si="287"/>
        <v>7.5414781297134234E-2</v>
      </c>
      <c r="AF1662">
        <f t="shared" si="288"/>
        <v>1</v>
      </c>
      <c r="AG1662" s="85">
        <f t="shared" si="289"/>
        <v>1</v>
      </c>
      <c r="AH1662" s="88">
        <f t="shared" si="290"/>
        <v>1</v>
      </c>
      <c r="AI1662" s="89">
        <f t="shared" si="291"/>
        <v>3.8461538461538464E-2</v>
      </c>
      <c r="AJ1662" s="89">
        <f t="shared" si="292"/>
        <v>3.8461538461538464E-2</v>
      </c>
      <c r="AK1662" s="89">
        <f t="shared" si="293"/>
        <v>7.5414781297134234E-2</v>
      </c>
    </row>
    <row r="1663" spans="1:37" ht="24.9" customHeight="1" thickTop="1" thickBot="1" x14ac:dyDescent="0.3">
      <c r="A1663" s="265" t="s">
        <v>1329</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121'!Q1595</f>
        <v>2</v>
      </c>
      <c r="AE1663" s="87">
        <f t="shared" si="287"/>
        <v>7.5414781297134234E-2</v>
      </c>
      <c r="AF1663">
        <f t="shared" si="288"/>
        <v>1</v>
      </c>
      <c r="AG1663" s="85">
        <f t="shared" si="289"/>
        <v>1</v>
      </c>
      <c r="AH1663" s="88">
        <f t="shared" si="290"/>
        <v>1</v>
      </c>
      <c r="AI1663" s="89">
        <f t="shared" si="291"/>
        <v>3.8461538461538464E-2</v>
      </c>
      <c r="AJ1663" s="89">
        <f t="shared" si="292"/>
        <v>3.8461538461538464E-2</v>
      </c>
      <c r="AK1663" s="89">
        <f t="shared" si="293"/>
        <v>7.5414781297134234E-2</v>
      </c>
    </row>
    <row r="1664" spans="1:37" ht="24.9" customHeight="1" thickTop="1" thickBot="1" x14ac:dyDescent="0.3">
      <c r="A1664" s="265" t="s">
        <v>1330</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121'!Q1596</f>
        <v>2</v>
      </c>
      <c r="AE1664" s="87">
        <f t="shared" si="287"/>
        <v>7.5414781297134234E-2</v>
      </c>
      <c r="AF1664">
        <f t="shared" si="288"/>
        <v>1</v>
      </c>
      <c r="AG1664" s="85">
        <f t="shared" si="289"/>
        <v>1</v>
      </c>
      <c r="AH1664" s="88">
        <f t="shared" si="290"/>
        <v>1</v>
      </c>
      <c r="AI1664" s="89">
        <f t="shared" si="291"/>
        <v>3.8461538461538464E-2</v>
      </c>
      <c r="AJ1664" s="89">
        <f t="shared" si="292"/>
        <v>3.8461538461538464E-2</v>
      </c>
      <c r="AK1664" s="89">
        <f t="shared" si="293"/>
        <v>7.5414781297134234E-2</v>
      </c>
    </row>
    <row r="1665" spans="1:37" ht="24.9" customHeight="1" thickTop="1" x14ac:dyDescent="0.25">
      <c r="A1665" s="281" t="s">
        <v>1867</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1.9607843137254894</v>
      </c>
      <c r="AF1665" s="58"/>
      <c r="AG1665" s="90">
        <f>SUM(AG1639:AG1664)</f>
        <v>26</v>
      </c>
      <c r="AH1665" s="91"/>
      <c r="AI1665" s="92"/>
      <c r="AJ1665" s="92"/>
      <c r="AK1665" s="92"/>
    </row>
    <row r="1666" spans="1:37" ht="24.9" customHeight="1" x14ac:dyDescent="0.25">
      <c r="A1666" s="279" t="s">
        <v>1868</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203</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194</v>
      </c>
      <c r="AE1668" s="103" t="s">
        <v>9</v>
      </c>
      <c r="AF1668" s="85" t="s">
        <v>1706</v>
      </c>
      <c r="AG1668" s="85" t="s">
        <v>1707</v>
      </c>
      <c r="AH1668" s="85" t="s">
        <v>1708</v>
      </c>
      <c r="AI1668" s="86" t="s">
        <v>1709</v>
      </c>
      <c r="AJ1668" s="85"/>
      <c r="AK1668" s="86" t="s">
        <v>1710</v>
      </c>
    </row>
    <row r="1669" spans="1:37" ht="24.9" customHeight="1" thickTop="1" thickBot="1" x14ac:dyDescent="0.3">
      <c r="A1669" s="265" t="s">
        <v>1331</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121'!Q1599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65" t="s">
        <v>1332</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121'!Q1600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65" t="s">
        <v>1333</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121'!Q1601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65" t="s">
        <v>1334</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121'!Q1602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65" t="s">
        <v>1335</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121'!Q1603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1" t="s">
        <v>1869</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1.9607843137254901</v>
      </c>
      <c r="AF1674" s="58"/>
      <c r="AG1674" s="90">
        <f>SUM(AG1669:AG1673)</f>
        <v>5</v>
      </c>
      <c r="AH1674" s="91"/>
      <c r="AI1674" s="92"/>
      <c r="AJ1674" s="92"/>
      <c r="AK1674" s="92"/>
    </row>
    <row r="1675" spans="1:37" ht="24.9" customHeight="1" x14ac:dyDescent="0.25">
      <c r="A1675" s="279" t="s">
        <v>1870</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1336</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194</v>
      </c>
      <c r="AE1681" s="221" t="s">
        <v>9</v>
      </c>
      <c r="AF1681" s="85" t="s">
        <v>1706</v>
      </c>
      <c r="AG1681" s="85" t="s">
        <v>1707</v>
      </c>
      <c r="AH1681" s="85" t="s">
        <v>1708</v>
      </c>
      <c r="AI1681" s="86" t="s">
        <v>1709</v>
      </c>
      <c r="AJ1681" s="85"/>
      <c r="AK1681" s="86" t="s">
        <v>1710</v>
      </c>
    </row>
    <row r="1682" spans="1:37" ht="24.9" customHeight="1" thickTop="1" thickBot="1" x14ac:dyDescent="0.3">
      <c r="A1682" s="265" t="s">
        <v>1045</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121'!Q1612</f>
        <v>2</v>
      </c>
      <c r="AE1682" s="87">
        <f t="shared" ref="AE1682:AE1730" si="294">IF(AG1682=1,AK1682,AG1682)</f>
        <v>4.0016006402561019E-2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4.0016006402561019E-2</v>
      </c>
    </row>
    <row r="1683" spans="1:37" ht="24.9" customHeight="1" thickTop="1" thickBot="1" x14ac:dyDescent="0.3">
      <c r="A1683" s="265" t="s">
        <v>1047</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121'!Q1613</f>
        <v>2</v>
      </c>
      <c r="AE1683" s="87">
        <f t="shared" si="294"/>
        <v>4.0016006402561019E-2</v>
      </c>
      <c r="AF1683">
        <f t="shared" si="295"/>
        <v>1</v>
      </c>
      <c r="AG1683" s="85">
        <f t="shared" si="296"/>
        <v>1</v>
      </c>
      <c r="AH1683" s="88">
        <f t="shared" si="297"/>
        <v>1</v>
      </c>
      <c r="AI1683" s="89">
        <f t="shared" si="298"/>
        <v>2.0408163265306121E-2</v>
      </c>
      <c r="AJ1683" s="89">
        <f t="shared" si="299"/>
        <v>2.0408163265306121E-2</v>
      </c>
      <c r="AK1683" s="89">
        <f t="shared" si="300"/>
        <v>4.0016006402561019E-2</v>
      </c>
    </row>
    <row r="1684" spans="1:37" ht="24.9" customHeight="1" thickTop="1" thickBot="1" x14ac:dyDescent="0.3">
      <c r="A1684" s="265" t="s">
        <v>1338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121'!Q1614</f>
        <v>2</v>
      </c>
      <c r="AE1684" s="87">
        <f t="shared" si="294"/>
        <v>4.0016006402561019E-2</v>
      </c>
      <c r="AF1684">
        <f t="shared" si="295"/>
        <v>1</v>
      </c>
      <c r="AG1684" s="85">
        <f t="shared" si="296"/>
        <v>1</v>
      </c>
      <c r="AH1684" s="88">
        <f t="shared" si="297"/>
        <v>1</v>
      </c>
      <c r="AI1684" s="89">
        <f t="shared" si="298"/>
        <v>2.0408163265306121E-2</v>
      </c>
      <c r="AJ1684" s="89">
        <f t="shared" si="299"/>
        <v>2.0408163265306121E-2</v>
      </c>
      <c r="AK1684" s="89">
        <f t="shared" si="300"/>
        <v>4.0016006402561019E-2</v>
      </c>
    </row>
    <row r="1685" spans="1:37" ht="24.9" customHeight="1" thickTop="1" thickBot="1" x14ac:dyDescent="0.3">
      <c r="A1685" s="265" t="s">
        <v>1339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121'!Q1615</f>
        <v>2</v>
      </c>
      <c r="AE1685" s="87">
        <f t="shared" si="294"/>
        <v>4.0016006402561019E-2</v>
      </c>
      <c r="AF1685">
        <f t="shared" si="295"/>
        <v>1</v>
      </c>
      <c r="AG1685" s="85">
        <f t="shared" si="296"/>
        <v>1</v>
      </c>
      <c r="AH1685" s="88">
        <f t="shared" si="297"/>
        <v>1</v>
      </c>
      <c r="AI1685" s="89">
        <f t="shared" si="298"/>
        <v>2.0408163265306121E-2</v>
      </c>
      <c r="AJ1685" s="89">
        <f t="shared" si="299"/>
        <v>2.0408163265306121E-2</v>
      </c>
      <c r="AK1685" s="89">
        <f t="shared" si="300"/>
        <v>4.0016006402561019E-2</v>
      </c>
    </row>
    <row r="1686" spans="1:37" ht="24.9" customHeight="1" thickTop="1" thickBot="1" x14ac:dyDescent="0.3">
      <c r="A1686" s="267" t="s">
        <v>1340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121'!Q1616</f>
        <v>2</v>
      </c>
      <c r="AE1686" s="87">
        <f t="shared" si="294"/>
        <v>4.0016006402561019E-2</v>
      </c>
      <c r="AF1686">
        <f t="shared" si="295"/>
        <v>1</v>
      </c>
      <c r="AG1686" s="85">
        <f t="shared" si="296"/>
        <v>1</v>
      </c>
      <c r="AH1686" s="88">
        <f t="shared" si="297"/>
        <v>1</v>
      </c>
      <c r="AI1686" s="89">
        <f t="shared" si="298"/>
        <v>2.0408163265306121E-2</v>
      </c>
      <c r="AJ1686" s="89">
        <f t="shared" si="299"/>
        <v>2.0408163265306121E-2</v>
      </c>
      <c r="AK1686" s="89">
        <f t="shared" si="300"/>
        <v>4.0016006402561019E-2</v>
      </c>
    </row>
    <row r="1687" spans="1:37" ht="24.9" customHeight="1" thickTop="1" thickBot="1" x14ac:dyDescent="0.3">
      <c r="A1687" s="267" t="s">
        <v>1341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121'!Q1617</f>
        <v>2</v>
      </c>
      <c r="AE1687" s="87">
        <f t="shared" si="294"/>
        <v>4.0016006402561019E-2</v>
      </c>
      <c r="AF1687">
        <f t="shared" si="295"/>
        <v>1</v>
      </c>
      <c r="AG1687" s="85">
        <f t="shared" si="296"/>
        <v>1</v>
      </c>
      <c r="AH1687" s="88">
        <f t="shared" si="297"/>
        <v>1</v>
      </c>
      <c r="AI1687" s="89">
        <f t="shared" si="298"/>
        <v>2.0408163265306121E-2</v>
      </c>
      <c r="AJ1687" s="89">
        <f t="shared" si="299"/>
        <v>2.0408163265306121E-2</v>
      </c>
      <c r="AK1687" s="89">
        <f t="shared" si="300"/>
        <v>4.0016006402561019E-2</v>
      </c>
    </row>
    <row r="1688" spans="1:37" ht="24.9" customHeight="1" thickTop="1" thickBot="1" x14ac:dyDescent="0.3">
      <c r="A1688" s="265" t="s">
        <v>1342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121'!Q1618</f>
        <v>2</v>
      </c>
      <c r="AE1688" s="87">
        <f t="shared" si="294"/>
        <v>4.0016006402561019E-2</v>
      </c>
      <c r="AF1688">
        <f t="shared" si="295"/>
        <v>1</v>
      </c>
      <c r="AG1688" s="85">
        <f t="shared" si="296"/>
        <v>1</v>
      </c>
      <c r="AH1688" s="88">
        <f t="shared" si="297"/>
        <v>1</v>
      </c>
      <c r="AI1688" s="89">
        <f t="shared" si="298"/>
        <v>2.0408163265306121E-2</v>
      </c>
      <c r="AJ1688" s="89">
        <f t="shared" si="299"/>
        <v>2.0408163265306121E-2</v>
      </c>
      <c r="AK1688" s="89">
        <f t="shared" si="300"/>
        <v>4.0016006402561019E-2</v>
      </c>
    </row>
    <row r="1689" spans="1:37" ht="24.9" customHeight="1" thickTop="1" thickBot="1" x14ac:dyDescent="0.3">
      <c r="A1689" s="265" t="s">
        <v>1343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121'!Q1619</f>
        <v>2</v>
      </c>
      <c r="AE1689" s="87">
        <f t="shared" si="294"/>
        <v>4.0016006402561019E-2</v>
      </c>
      <c r="AF1689">
        <f t="shared" si="295"/>
        <v>1</v>
      </c>
      <c r="AG1689" s="85">
        <f t="shared" si="296"/>
        <v>1</v>
      </c>
      <c r="AH1689" s="88">
        <f t="shared" si="297"/>
        <v>1</v>
      </c>
      <c r="AI1689" s="89">
        <f t="shared" si="298"/>
        <v>2.0408163265306121E-2</v>
      </c>
      <c r="AJ1689" s="89">
        <f t="shared" si="299"/>
        <v>2.0408163265306121E-2</v>
      </c>
      <c r="AK1689" s="89">
        <f t="shared" si="300"/>
        <v>4.0016006402561019E-2</v>
      </c>
    </row>
    <row r="1690" spans="1:37" ht="24.9" customHeight="1" thickTop="1" thickBot="1" x14ac:dyDescent="0.3">
      <c r="A1690" s="265" t="s">
        <v>1344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121'!Q1620</f>
        <v>2</v>
      </c>
      <c r="AE1690" s="87">
        <f t="shared" si="294"/>
        <v>4.0016006402561019E-2</v>
      </c>
      <c r="AF1690">
        <f t="shared" si="295"/>
        <v>1</v>
      </c>
      <c r="AG1690" s="85">
        <f t="shared" si="296"/>
        <v>1</v>
      </c>
      <c r="AH1690" s="88">
        <f t="shared" si="297"/>
        <v>1</v>
      </c>
      <c r="AI1690" s="89">
        <f t="shared" si="298"/>
        <v>2.0408163265306121E-2</v>
      </c>
      <c r="AJ1690" s="89">
        <f t="shared" si="299"/>
        <v>2.0408163265306121E-2</v>
      </c>
      <c r="AK1690" s="89">
        <f t="shared" si="300"/>
        <v>4.0016006402561019E-2</v>
      </c>
    </row>
    <row r="1691" spans="1:37" ht="24.9" customHeight="1" thickTop="1" thickBot="1" x14ac:dyDescent="0.3">
      <c r="A1691" s="265" t="s">
        <v>1345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121'!Q1621</f>
        <v>2</v>
      </c>
      <c r="AE1691" s="87">
        <f t="shared" si="294"/>
        <v>4.0016006402561019E-2</v>
      </c>
      <c r="AF1691">
        <f t="shared" si="295"/>
        <v>1</v>
      </c>
      <c r="AG1691" s="85">
        <f t="shared" si="296"/>
        <v>1</v>
      </c>
      <c r="AH1691" s="88">
        <f t="shared" si="297"/>
        <v>1</v>
      </c>
      <c r="AI1691" s="89">
        <f t="shared" si="298"/>
        <v>2.0408163265306121E-2</v>
      </c>
      <c r="AJ1691" s="89">
        <f t="shared" si="299"/>
        <v>2.0408163265306121E-2</v>
      </c>
      <c r="AK1691" s="89">
        <f t="shared" si="300"/>
        <v>4.0016006402561019E-2</v>
      </c>
    </row>
    <row r="1692" spans="1:37" ht="24.9" customHeight="1" thickTop="1" thickBot="1" x14ac:dyDescent="0.3">
      <c r="A1692" s="265" t="s">
        <v>1346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121'!Q1622</f>
        <v>2</v>
      </c>
      <c r="AE1692" s="87">
        <f t="shared" si="294"/>
        <v>4.0016006402561019E-2</v>
      </c>
      <c r="AF1692">
        <f t="shared" si="295"/>
        <v>1</v>
      </c>
      <c r="AG1692" s="85">
        <f t="shared" si="296"/>
        <v>1</v>
      </c>
      <c r="AH1692" s="88">
        <f t="shared" si="297"/>
        <v>1</v>
      </c>
      <c r="AI1692" s="89">
        <f t="shared" si="298"/>
        <v>2.0408163265306121E-2</v>
      </c>
      <c r="AJ1692" s="89">
        <f t="shared" si="299"/>
        <v>2.0408163265306121E-2</v>
      </c>
      <c r="AK1692" s="89">
        <f t="shared" si="300"/>
        <v>4.0016006402561019E-2</v>
      </c>
    </row>
    <row r="1693" spans="1:37" ht="24.9" customHeight="1" thickTop="1" thickBot="1" x14ac:dyDescent="0.3">
      <c r="A1693" s="267" t="s">
        <v>1347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121'!Q1623</f>
        <v>2</v>
      </c>
      <c r="AE1693" s="87">
        <f t="shared" si="294"/>
        <v>4.0016006402561019E-2</v>
      </c>
      <c r="AF1693">
        <f t="shared" si="295"/>
        <v>1</v>
      </c>
      <c r="AG1693" s="85">
        <f t="shared" si="296"/>
        <v>1</v>
      </c>
      <c r="AH1693" s="88">
        <f t="shared" si="297"/>
        <v>1</v>
      </c>
      <c r="AI1693" s="89">
        <f t="shared" si="298"/>
        <v>2.0408163265306121E-2</v>
      </c>
      <c r="AJ1693" s="89">
        <f t="shared" si="299"/>
        <v>2.0408163265306121E-2</v>
      </c>
      <c r="AK1693" s="89">
        <f t="shared" si="300"/>
        <v>4.0016006402561019E-2</v>
      </c>
    </row>
    <row r="1694" spans="1:37" ht="24.9" customHeight="1" thickTop="1" thickBot="1" x14ac:dyDescent="0.3">
      <c r="A1694" s="267" t="s">
        <v>1348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121'!Q1624</f>
        <v>2</v>
      </c>
      <c r="AE1694" s="87">
        <f t="shared" si="294"/>
        <v>4.0016006402561019E-2</v>
      </c>
      <c r="AF1694">
        <f t="shared" si="295"/>
        <v>1</v>
      </c>
      <c r="AG1694" s="85">
        <f t="shared" si="296"/>
        <v>1</v>
      </c>
      <c r="AH1694" s="88">
        <f t="shared" si="297"/>
        <v>1</v>
      </c>
      <c r="AI1694" s="89">
        <f t="shared" si="298"/>
        <v>2.0408163265306121E-2</v>
      </c>
      <c r="AJ1694" s="89">
        <f t="shared" si="299"/>
        <v>2.0408163265306121E-2</v>
      </c>
      <c r="AK1694" s="89">
        <f t="shared" si="300"/>
        <v>4.0016006402561019E-2</v>
      </c>
    </row>
    <row r="1695" spans="1:37" ht="24.9" customHeight="1" thickTop="1" thickBot="1" x14ac:dyDescent="0.3">
      <c r="A1695" s="265" t="s">
        <v>1349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121'!Q1625</f>
        <v>2</v>
      </c>
      <c r="AE1695" s="87">
        <f t="shared" si="294"/>
        <v>4.0016006402561019E-2</v>
      </c>
      <c r="AF1695">
        <f t="shared" si="295"/>
        <v>1</v>
      </c>
      <c r="AG1695" s="85">
        <f t="shared" si="296"/>
        <v>1</v>
      </c>
      <c r="AH1695" s="88">
        <f t="shared" si="297"/>
        <v>1</v>
      </c>
      <c r="AI1695" s="89">
        <f t="shared" si="298"/>
        <v>2.0408163265306121E-2</v>
      </c>
      <c r="AJ1695" s="89">
        <f t="shared" si="299"/>
        <v>2.0408163265306121E-2</v>
      </c>
      <c r="AK1695" s="89">
        <f t="shared" si="300"/>
        <v>4.0016006402561019E-2</v>
      </c>
    </row>
    <row r="1696" spans="1:37" ht="24.9" customHeight="1" thickTop="1" thickBot="1" x14ac:dyDescent="0.3">
      <c r="A1696" s="265" t="s">
        <v>1350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121'!Q1626</f>
        <v>2</v>
      </c>
      <c r="AE1696" s="87">
        <f t="shared" si="294"/>
        <v>4.0016006402561019E-2</v>
      </c>
      <c r="AF1696">
        <f t="shared" si="295"/>
        <v>1</v>
      </c>
      <c r="AG1696" s="85">
        <f t="shared" si="296"/>
        <v>1</v>
      </c>
      <c r="AH1696" s="88">
        <f t="shared" si="297"/>
        <v>1</v>
      </c>
      <c r="AI1696" s="89">
        <f t="shared" si="298"/>
        <v>2.0408163265306121E-2</v>
      </c>
      <c r="AJ1696" s="89">
        <f t="shared" si="299"/>
        <v>2.0408163265306121E-2</v>
      </c>
      <c r="AK1696" s="89">
        <f t="shared" si="300"/>
        <v>4.0016006402561019E-2</v>
      </c>
    </row>
    <row r="1697" spans="1:37" ht="24.9" customHeight="1" thickTop="1" thickBot="1" x14ac:dyDescent="0.3">
      <c r="A1697" s="265" t="s">
        <v>1351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121'!Q1627</f>
        <v>2</v>
      </c>
      <c r="AE1697" s="87">
        <f t="shared" si="294"/>
        <v>4.0016006402561019E-2</v>
      </c>
      <c r="AF1697">
        <f t="shared" si="295"/>
        <v>1</v>
      </c>
      <c r="AG1697" s="85">
        <f t="shared" si="296"/>
        <v>1</v>
      </c>
      <c r="AH1697" s="88">
        <f t="shared" si="297"/>
        <v>1</v>
      </c>
      <c r="AI1697" s="89">
        <f t="shared" si="298"/>
        <v>2.0408163265306121E-2</v>
      </c>
      <c r="AJ1697" s="89">
        <f t="shared" si="299"/>
        <v>2.0408163265306121E-2</v>
      </c>
      <c r="AK1697" s="89">
        <f t="shared" si="300"/>
        <v>4.0016006402561019E-2</v>
      </c>
    </row>
    <row r="1698" spans="1:37" ht="24.9" customHeight="1" thickTop="1" thickBot="1" x14ac:dyDescent="0.3">
      <c r="A1698" s="267" t="s">
        <v>1352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121'!Q1628</f>
        <v>2</v>
      </c>
      <c r="AE1698" s="87">
        <f t="shared" si="294"/>
        <v>4.0016006402561019E-2</v>
      </c>
      <c r="AF1698">
        <f t="shared" si="295"/>
        <v>1</v>
      </c>
      <c r="AG1698" s="85">
        <f t="shared" si="296"/>
        <v>1</v>
      </c>
      <c r="AH1698" s="88">
        <f t="shared" si="297"/>
        <v>1</v>
      </c>
      <c r="AI1698" s="89">
        <f t="shared" si="298"/>
        <v>2.0408163265306121E-2</v>
      </c>
      <c r="AJ1698" s="89">
        <f t="shared" si="299"/>
        <v>2.0408163265306121E-2</v>
      </c>
      <c r="AK1698" s="89">
        <f t="shared" si="300"/>
        <v>4.0016006402561019E-2</v>
      </c>
    </row>
    <row r="1699" spans="1:37" ht="24.9" customHeight="1" thickTop="1" thickBot="1" x14ac:dyDescent="0.3">
      <c r="A1699" s="265" t="s">
        <v>1353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121'!Q1629</f>
        <v>2</v>
      </c>
      <c r="AE1699" s="87">
        <f t="shared" si="294"/>
        <v>4.0016006402561019E-2</v>
      </c>
      <c r="AF1699">
        <f t="shared" si="295"/>
        <v>1</v>
      </c>
      <c r="AG1699" s="85">
        <f t="shared" si="296"/>
        <v>1</v>
      </c>
      <c r="AH1699" s="88">
        <f t="shared" si="297"/>
        <v>1</v>
      </c>
      <c r="AI1699" s="89">
        <f t="shared" si="298"/>
        <v>2.0408163265306121E-2</v>
      </c>
      <c r="AJ1699" s="89">
        <f t="shared" si="299"/>
        <v>2.0408163265306121E-2</v>
      </c>
      <c r="AK1699" s="89">
        <f t="shared" si="300"/>
        <v>4.0016006402561019E-2</v>
      </c>
    </row>
    <row r="1700" spans="1:37" ht="24.9" customHeight="1" thickTop="1" thickBot="1" x14ac:dyDescent="0.3">
      <c r="A1700" s="265" t="s">
        <v>1354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121'!Q1630</f>
        <v>2</v>
      </c>
      <c r="AE1700" s="87">
        <f t="shared" si="294"/>
        <v>4.0016006402561019E-2</v>
      </c>
      <c r="AF1700">
        <f t="shared" si="295"/>
        <v>1</v>
      </c>
      <c r="AG1700" s="85">
        <f t="shared" si="296"/>
        <v>1</v>
      </c>
      <c r="AH1700" s="88">
        <f t="shared" si="297"/>
        <v>1</v>
      </c>
      <c r="AI1700" s="89">
        <f t="shared" si="298"/>
        <v>2.0408163265306121E-2</v>
      </c>
      <c r="AJ1700" s="89">
        <f t="shared" si="299"/>
        <v>2.0408163265306121E-2</v>
      </c>
      <c r="AK1700" s="89">
        <f t="shared" si="300"/>
        <v>4.0016006402561019E-2</v>
      </c>
    </row>
    <row r="1701" spans="1:37" ht="24.9" customHeight="1" thickTop="1" thickBot="1" x14ac:dyDescent="0.3">
      <c r="A1701" s="265" t="s">
        <v>1355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121'!Q1631</f>
        <v>2</v>
      </c>
      <c r="AE1701" s="87">
        <f t="shared" si="294"/>
        <v>4.0016006402561019E-2</v>
      </c>
      <c r="AF1701">
        <f t="shared" si="295"/>
        <v>1</v>
      </c>
      <c r="AG1701" s="85">
        <f t="shared" si="296"/>
        <v>1</v>
      </c>
      <c r="AH1701" s="88">
        <f t="shared" si="297"/>
        <v>1</v>
      </c>
      <c r="AI1701" s="89">
        <f t="shared" si="298"/>
        <v>2.0408163265306121E-2</v>
      </c>
      <c r="AJ1701" s="89">
        <f t="shared" si="299"/>
        <v>2.0408163265306121E-2</v>
      </c>
      <c r="AK1701" s="89">
        <f t="shared" si="300"/>
        <v>4.0016006402561019E-2</v>
      </c>
    </row>
    <row r="1702" spans="1:37" ht="24.9" customHeight="1" thickTop="1" thickBot="1" x14ac:dyDescent="0.3">
      <c r="A1702" s="265" t="s">
        <v>1356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121'!Q1632</f>
        <v>2</v>
      </c>
      <c r="AE1702" s="87">
        <f t="shared" si="294"/>
        <v>4.0016006402561019E-2</v>
      </c>
      <c r="AF1702">
        <f t="shared" si="295"/>
        <v>1</v>
      </c>
      <c r="AG1702" s="85">
        <f t="shared" si="296"/>
        <v>1</v>
      </c>
      <c r="AH1702" s="88">
        <f t="shared" si="297"/>
        <v>1</v>
      </c>
      <c r="AI1702" s="89">
        <f t="shared" si="298"/>
        <v>2.0408163265306121E-2</v>
      </c>
      <c r="AJ1702" s="89">
        <f t="shared" si="299"/>
        <v>2.0408163265306121E-2</v>
      </c>
      <c r="AK1702" s="89">
        <f t="shared" si="300"/>
        <v>4.0016006402561019E-2</v>
      </c>
    </row>
    <row r="1703" spans="1:37" ht="24.9" customHeight="1" thickTop="1" thickBot="1" x14ac:dyDescent="0.3">
      <c r="A1703" s="267" t="s">
        <v>1357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121'!Q1633</f>
        <v>2</v>
      </c>
      <c r="AE1703" s="87">
        <f t="shared" si="294"/>
        <v>4.0016006402561019E-2</v>
      </c>
      <c r="AF1703">
        <f t="shared" si="295"/>
        <v>1</v>
      </c>
      <c r="AG1703" s="85">
        <f t="shared" si="296"/>
        <v>1</v>
      </c>
      <c r="AH1703" s="88">
        <f t="shared" si="297"/>
        <v>1</v>
      </c>
      <c r="AI1703" s="89">
        <f t="shared" si="298"/>
        <v>2.0408163265306121E-2</v>
      </c>
      <c r="AJ1703" s="89">
        <f t="shared" si="299"/>
        <v>2.0408163265306121E-2</v>
      </c>
      <c r="AK1703" s="89">
        <f t="shared" si="300"/>
        <v>4.0016006402561019E-2</v>
      </c>
    </row>
    <row r="1704" spans="1:37" ht="24.9" customHeight="1" thickTop="1" thickBot="1" x14ac:dyDescent="0.3">
      <c r="A1704" s="267" t="s">
        <v>1358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121'!Q1634</f>
        <v>2</v>
      </c>
      <c r="AE1704" s="87">
        <f t="shared" si="294"/>
        <v>4.0016006402561019E-2</v>
      </c>
      <c r="AF1704">
        <f t="shared" si="295"/>
        <v>1</v>
      </c>
      <c r="AG1704" s="85">
        <f t="shared" si="296"/>
        <v>1</v>
      </c>
      <c r="AH1704" s="88">
        <f t="shared" si="297"/>
        <v>1</v>
      </c>
      <c r="AI1704" s="89">
        <f t="shared" si="298"/>
        <v>2.0408163265306121E-2</v>
      </c>
      <c r="AJ1704" s="89">
        <f t="shared" si="299"/>
        <v>2.0408163265306121E-2</v>
      </c>
      <c r="AK1704" s="89">
        <f t="shared" si="300"/>
        <v>4.0016006402561019E-2</v>
      </c>
    </row>
    <row r="1705" spans="1:37" ht="24.9" customHeight="1" thickTop="1" thickBot="1" x14ac:dyDescent="0.3">
      <c r="A1705" s="265" t="s">
        <v>1359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121'!Q1635</f>
        <v>2</v>
      </c>
      <c r="AE1705" s="87">
        <f t="shared" si="294"/>
        <v>4.0016006402561019E-2</v>
      </c>
      <c r="AF1705">
        <f t="shared" si="295"/>
        <v>1</v>
      </c>
      <c r="AG1705" s="85">
        <f t="shared" si="296"/>
        <v>1</v>
      </c>
      <c r="AH1705" s="88">
        <f t="shared" si="297"/>
        <v>1</v>
      </c>
      <c r="AI1705" s="89">
        <f t="shared" si="298"/>
        <v>2.0408163265306121E-2</v>
      </c>
      <c r="AJ1705" s="89">
        <f t="shared" si="299"/>
        <v>2.0408163265306121E-2</v>
      </c>
      <c r="AK1705" s="89">
        <f t="shared" si="300"/>
        <v>4.0016006402561019E-2</v>
      </c>
    </row>
    <row r="1706" spans="1:37" ht="24.9" customHeight="1" thickTop="1" thickBot="1" x14ac:dyDescent="0.3">
      <c r="A1706" s="265" t="s">
        <v>1360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121'!Q1636</f>
        <v>2</v>
      </c>
      <c r="AE1706" s="87">
        <f t="shared" si="294"/>
        <v>4.0016006402561019E-2</v>
      </c>
      <c r="AF1706">
        <f t="shared" si="295"/>
        <v>1</v>
      </c>
      <c r="AG1706" s="85">
        <f t="shared" si="296"/>
        <v>1</v>
      </c>
      <c r="AH1706" s="88">
        <f t="shared" si="297"/>
        <v>1</v>
      </c>
      <c r="AI1706" s="89">
        <f t="shared" si="298"/>
        <v>2.0408163265306121E-2</v>
      </c>
      <c r="AJ1706" s="89">
        <f t="shared" si="299"/>
        <v>2.0408163265306121E-2</v>
      </c>
      <c r="AK1706" s="89">
        <f t="shared" si="300"/>
        <v>4.0016006402561019E-2</v>
      </c>
    </row>
    <row r="1707" spans="1:37" ht="24.9" customHeight="1" thickTop="1" thickBot="1" x14ac:dyDescent="0.3">
      <c r="A1707" s="265" t="s">
        <v>1361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121'!Q1637</f>
        <v>2</v>
      </c>
      <c r="AE1707" s="87">
        <f t="shared" si="294"/>
        <v>4.0016006402561019E-2</v>
      </c>
      <c r="AF1707">
        <f t="shared" si="295"/>
        <v>1</v>
      </c>
      <c r="AG1707" s="85">
        <f t="shared" si="296"/>
        <v>1</v>
      </c>
      <c r="AH1707" s="88">
        <f t="shared" si="297"/>
        <v>1</v>
      </c>
      <c r="AI1707" s="89">
        <f t="shared" si="298"/>
        <v>2.0408163265306121E-2</v>
      </c>
      <c r="AJ1707" s="89">
        <f t="shared" si="299"/>
        <v>2.0408163265306121E-2</v>
      </c>
      <c r="AK1707" s="89">
        <f t="shared" si="300"/>
        <v>4.0016006402561019E-2</v>
      </c>
    </row>
    <row r="1708" spans="1:37" ht="24.9" customHeight="1" thickTop="1" thickBot="1" x14ac:dyDescent="0.3">
      <c r="A1708" s="265" t="s">
        <v>1362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121'!Q1638</f>
        <v>2</v>
      </c>
      <c r="AE1708" s="87">
        <f t="shared" si="294"/>
        <v>4.0016006402561019E-2</v>
      </c>
      <c r="AF1708">
        <f t="shared" si="295"/>
        <v>1</v>
      </c>
      <c r="AG1708" s="85">
        <f t="shared" si="296"/>
        <v>1</v>
      </c>
      <c r="AH1708" s="88">
        <f t="shared" si="297"/>
        <v>1</v>
      </c>
      <c r="AI1708" s="89">
        <f t="shared" si="298"/>
        <v>2.0408163265306121E-2</v>
      </c>
      <c r="AJ1708" s="89">
        <f t="shared" si="299"/>
        <v>2.0408163265306121E-2</v>
      </c>
      <c r="AK1708" s="89">
        <f t="shared" si="300"/>
        <v>4.0016006402561019E-2</v>
      </c>
    </row>
    <row r="1709" spans="1:37" ht="24.9" customHeight="1" thickTop="1" thickBot="1" x14ac:dyDescent="0.3">
      <c r="A1709" s="265" t="s">
        <v>1363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121'!Q1639</f>
        <v>2</v>
      </c>
      <c r="AE1709" s="87">
        <f t="shared" si="294"/>
        <v>4.0016006402561019E-2</v>
      </c>
      <c r="AF1709">
        <f t="shared" si="295"/>
        <v>1</v>
      </c>
      <c r="AG1709" s="85">
        <f t="shared" si="296"/>
        <v>1</v>
      </c>
      <c r="AH1709" s="88">
        <f t="shared" si="297"/>
        <v>1</v>
      </c>
      <c r="AI1709" s="89">
        <f t="shared" si="298"/>
        <v>2.0408163265306121E-2</v>
      </c>
      <c r="AJ1709" s="89">
        <f t="shared" si="299"/>
        <v>2.0408163265306121E-2</v>
      </c>
      <c r="AK1709" s="89">
        <f t="shared" si="300"/>
        <v>4.0016006402561019E-2</v>
      </c>
    </row>
    <row r="1710" spans="1:37" ht="24.9" customHeight="1" thickTop="1" thickBot="1" x14ac:dyDescent="0.3">
      <c r="A1710" s="267" t="s">
        <v>1364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121'!Q1640</f>
        <v>2</v>
      </c>
      <c r="AE1710" s="87">
        <f t="shared" si="294"/>
        <v>4.0016006402561019E-2</v>
      </c>
      <c r="AF1710">
        <f t="shared" si="295"/>
        <v>1</v>
      </c>
      <c r="AG1710" s="85">
        <f t="shared" si="296"/>
        <v>1</v>
      </c>
      <c r="AH1710" s="88">
        <f t="shared" si="297"/>
        <v>1</v>
      </c>
      <c r="AI1710" s="89">
        <f t="shared" si="298"/>
        <v>2.0408163265306121E-2</v>
      </c>
      <c r="AJ1710" s="89">
        <f t="shared" si="299"/>
        <v>2.0408163265306121E-2</v>
      </c>
      <c r="AK1710" s="89">
        <f t="shared" si="300"/>
        <v>4.0016006402561019E-2</v>
      </c>
    </row>
    <row r="1711" spans="1:37" ht="24.9" customHeight="1" thickTop="1" thickBot="1" x14ac:dyDescent="0.3">
      <c r="A1711" s="267" t="s">
        <v>1365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121'!Q1641</f>
        <v>2</v>
      </c>
      <c r="AE1711" s="87">
        <f t="shared" si="294"/>
        <v>4.0016006402561019E-2</v>
      </c>
      <c r="AF1711">
        <f t="shared" si="295"/>
        <v>1</v>
      </c>
      <c r="AG1711" s="85">
        <f t="shared" si="296"/>
        <v>1</v>
      </c>
      <c r="AH1711" s="88">
        <f t="shared" si="297"/>
        <v>1</v>
      </c>
      <c r="AI1711" s="89">
        <f t="shared" si="298"/>
        <v>2.0408163265306121E-2</v>
      </c>
      <c r="AJ1711" s="89">
        <f t="shared" si="299"/>
        <v>2.0408163265306121E-2</v>
      </c>
      <c r="AK1711" s="89">
        <f t="shared" si="300"/>
        <v>4.0016006402561019E-2</v>
      </c>
    </row>
    <row r="1712" spans="1:37" ht="24.9" customHeight="1" thickTop="1" thickBot="1" x14ac:dyDescent="0.3">
      <c r="A1712" s="265" t="s">
        <v>1366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121'!Q1642</f>
        <v>2</v>
      </c>
      <c r="AE1712" s="87">
        <f t="shared" si="294"/>
        <v>4.0016006402561019E-2</v>
      </c>
      <c r="AF1712">
        <f t="shared" si="295"/>
        <v>1</v>
      </c>
      <c r="AG1712" s="85">
        <f t="shared" si="296"/>
        <v>1</v>
      </c>
      <c r="AH1712" s="88">
        <f t="shared" si="297"/>
        <v>1</v>
      </c>
      <c r="AI1712" s="89">
        <f t="shared" si="298"/>
        <v>2.0408163265306121E-2</v>
      </c>
      <c r="AJ1712" s="89">
        <f t="shared" si="299"/>
        <v>2.0408163265306121E-2</v>
      </c>
      <c r="AK1712" s="89">
        <f t="shared" si="300"/>
        <v>4.0016006402561019E-2</v>
      </c>
    </row>
    <row r="1713" spans="1:37" ht="24.9" customHeight="1" thickTop="1" thickBot="1" x14ac:dyDescent="0.3">
      <c r="A1713" s="265" t="s">
        <v>1367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121'!Q1643</f>
        <v>2</v>
      </c>
      <c r="AE1713" s="87">
        <f t="shared" si="294"/>
        <v>4.0016006402561019E-2</v>
      </c>
      <c r="AF1713">
        <f t="shared" si="295"/>
        <v>1</v>
      </c>
      <c r="AG1713" s="85">
        <f t="shared" si="296"/>
        <v>1</v>
      </c>
      <c r="AH1713" s="88">
        <f t="shared" si="297"/>
        <v>1</v>
      </c>
      <c r="AI1713" s="89">
        <f t="shared" si="298"/>
        <v>2.0408163265306121E-2</v>
      </c>
      <c r="AJ1713" s="89">
        <f t="shared" si="299"/>
        <v>2.0408163265306121E-2</v>
      </c>
      <c r="AK1713" s="89">
        <f t="shared" si="300"/>
        <v>4.0016006402561019E-2</v>
      </c>
    </row>
    <row r="1714" spans="1:37" ht="24.9" customHeight="1" thickTop="1" thickBot="1" x14ac:dyDescent="0.3">
      <c r="A1714" s="265" t="s">
        <v>1368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121'!Q1644</f>
        <v>2</v>
      </c>
      <c r="AE1714" s="87">
        <f t="shared" si="294"/>
        <v>4.0016006402561019E-2</v>
      </c>
      <c r="AF1714">
        <f t="shared" si="295"/>
        <v>1</v>
      </c>
      <c r="AG1714" s="85">
        <f t="shared" si="296"/>
        <v>1</v>
      </c>
      <c r="AH1714" s="88">
        <f t="shared" si="297"/>
        <v>1</v>
      </c>
      <c r="AI1714" s="89">
        <f t="shared" si="298"/>
        <v>2.0408163265306121E-2</v>
      </c>
      <c r="AJ1714" s="89">
        <f t="shared" si="299"/>
        <v>2.0408163265306121E-2</v>
      </c>
      <c r="AK1714" s="89">
        <f t="shared" si="300"/>
        <v>4.0016006402561019E-2</v>
      </c>
    </row>
    <row r="1715" spans="1:37" ht="24.9" customHeight="1" thickTop="1" thickBot="1" x14ac:dyDescent="0.3">
      <c r="A1715" s="267" t="s">
        <v>1369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121'!Q1645</f>
        <v>2</v>
      </c>
      <c r="AE1715" s="87">
        <f t="shared" si="294"/>
        <v>4.0016006402561019E-2</v>
      </c>
      <c r="AF1715">
        <f t="shared" si="295"/>
        <v>1</v>
      </c>
      <c r="AG1715" s="85">
        <f t="shared" si="296"/>
        <v>1</v>
      </c>
      <c r="AH1715" s="88">
        <f t="shared" si="297"/>
        <v>1</v>
      </c>
      <c r="AI1715" s="89">
        <f t="shared" si="298"/>
        <v>2.0408163265306121E-2</v>
      </c>
      <c r="AJ1715" s="89">
        <f t="shared" si="299"/>
        <v>2.0408163265306121E-2</v>
      </c>
      <c r="AK1715" s="89">
        <f t="shared" si="300"/>
        <v>4.0016006402561019E-2</v>
      </c>
    </row>
    <row r="1716" spans="1:37" ht="24.9" customHeight="1" thickTop="1" thickBot="1" x14ac:dyDescent="0.3">
      <c r="A1716" s="265" t="s">
        <v>1370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121'!Q1646</f>
        <v>2</v>
      </c>
      <c r="AE1716" s="87">
        <f t="shared" si="294"/>
        <v>4.0016006402561019E-2</v>
      </c>
      <c r="AF1716">
        <f t="shared" si="295"/>
        <v>1</v>
      </c>
      <c r="AG1716" s="85">
        <f t="shared" si="296"/>
        <v>1</v>
      </c>
      <c r="AH1716" s="88">
        <f t="shared" si="297"/>
        <v>1</v>
      </c>
      <c r="AI1716" s="89">
        <f t="shared" si="298"/>
        <v>2.0408163265306121E-2</v>
      </c>
      <c r="AJ1716" s="89">
        <f t="shared" si="299"/>
        <v>2.0408163265306121E-2</v>
      </c>
      <c r="AK1716" s="89">
        <f t="shared" si="300"/>
        <v>4.0016006402561019E-2</v>
      </c>
    </row>
    <row r="1717" spans="1:37" ht="24.9" customHeight="1" thickTop="1" thickBot="1" x14ac:dyDescent="0.3">
      <c r="A1717" s="265" t="s">
        <v>1371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121'!Q1647</f>
        <v>2</v>
      </c>
      <c r="AE1717" s="87">
        <f t="shared" si="294"/>
        <v>4.0016006402561019E-2</v>
      </c>
      <c r="AF1717">
        <f t="shared" si="295"/>
        <v>1</v>
      </c>
      <c r="AG1717" s="85">
        <f t="shared" si="296"/>
        <v>1</v>
      </c>
      <c r="AH1717" s="88">
        <f t="shared" si="297"/>
        <v>1</v>
      </c>
      <c r="AI1717" s="89">
        <f t="shared" si="298"/>
        <v>2.0408163265306121E-2</v>
      </c>
      <c r="AJ1717" s="89">
        <f t="shared" si="299"/>
        <v>2.0408163265306121E-2</v>
      </c>
      <c r="AK1717" s="89">
        <f t="shared" si="300"/>
        <v>4.0016006402561019E-2</v>
      </c>
    </row>
    <row r="1718" spans="1:37" ht="24.9" customHeight="1" thickTop="1" thickBot="1" x14ac:dyDescent="0.3">
      <c r="A1718" s="267" t="s">
        <v>1372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121'!Q1648</f>
        <v>2</v>
      </c>
      <c r="AE1718" s="87">
        <f t="shared" si="294"/>
        <v>4.0016006402561019E-2</v>
      </c>
      <c r="AF1718">
        <f t="shared" si="295"/>
        <v>1</v>
      </c>
      <c r="AG1718" s="85">
        <f t="shared" si="296"/>
        <v>1</v>
      </c>
      <c r="AH1718" s="88">
        <f t="shared" si="297"/>
        <v>1</v>
      </c>
      <c r="AI1718" s="89">
        <f t="shared" si="298"/>
        <v>2.0408163265306121E-2</v>
      </c>
      <c r="AJ1718" s="89">
        <f t="shared" si="299"/>
        <v>2.0408163265306121E-2</v>
      </c>
      <c r="AK1718" s="89">
        <f t="shared" si="300"/>
        <v>4.0016006402561019E-2</v>
      </c>
    </row>
    <row r="1719" spans="1:37" ht="24.9" customHeight="1" thickTop="1" thickBot="1" x14ac:dyDescent="0.3">
      <c r="A1719" s="267" t="s">
        <v>1373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121'!Q1649</f>
        <v>2</v>
      </c>
      <c r="AE1719" s="87">
        <f t="shared" si="294"/>
        <v>4.0016006402561019E-2</v>
      </c>
      <c r="AF1719">
        <f t="shared" si="295"/>
        <v>1</v>
      </c>
      <c r="AG1719" s="85">
        <f t="shared" si="296"/>
        <v>1</v>
      </c>
      <c r="AH1719" s="88">
        <f t="shared" si="297"/>
        <v>1</v>
      </c>
      <c r="AI1719" s="89">
        <f t="shared" si="298"/>
        <v>2.0408163265306121E-2</v>
      </c>
      <c r="AJ1719" s="89">
        <f t="shared" si="299"/>
        <v>2.0408163265306121E-2</v>
      </c>
      <c r="AK1719" s="89">
        <f t="shared" si="300"/>
        <v>4.0016006402561019E-2</v>
      </c>
    </row>
    <row r="1720" spans="1:37" ht="24.9" customHeight="1" thickTop="1" thickBot="1" x14ac:dyDescent="0.3">
      <c r="A1720" s="265" t="s">
        <v>1374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121'!Q1650</f>
        <v>2</v>
      </c>
      <c r="AE1720" s="87">
        <f t="shared" si="294"/>
        <v>4.0016006402561019E-2</v>
      </c>
      <c r="AF1720">
        <f t="shared" si="295"/>
        <v>1</v>
      </c>
      <c r="AG1720" s="85">
        <f t="shared" si="296"/>
        <v>1</v>
      </c>
      <c r="AH1720" s="88">
        <f t="shared" si="297"/>
        <v>1</v>
      </c>
      <c r="AI1720" s="89">
        <f t="shared" si="298"/>
        <v>2.0408163265306121E-2</v>
      </c>
      <c r="AJ1720" s="89">
        <f t="shared" si="299"/>
        <v>2.0408163265306121E-2</v>
      </c>
      <c r="AK1720" s="89">
        <f t="shared" si="300"/>
        <v>4.0016006402561019E-2</v>
      </c>
    </row>
    <row r="1721" spans="1:37" ht="24.9" customHeight="1" thickTop="1" thickBot="1" x14ac:dyDescent="0.3">
      <c r="A1721" s="265" t="s">
        <v>1375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121'!Q1651</f>
        <v>2</v>
      </c>
      <c r="AE1721" s="87">
        <f t="shared" si="294"/>
        <v>4.0016006402561019E-2</v>
      </c>
      <c r="AF1721">
        <f t="shared" si="295"/>
        <v>1</v>
      </c>
      <c r="AG1721" s="85">
        <f t="shared" si="296"/>
        <v>1</v>
      </c>
      <c r="AH1721" s="88">
        <f t="shared" si="297"/>
        <v>1</v>
      </c>
      <c r="AI1721" s="89">
        <f t="shared" si="298"/>
        <v>2.0408163265306121E-2</v>
      </c>
      <c r="AJ1721" s="89">
        <f t="shared" si="299"/>
        <v>2.0408163265306121E-2</v>
      </c>
      <c r="AK1721" s="89">
        <f t="shared" si="300"/>
        <v>4.0016006402561019E-2</v>
      </c>
    </row>
    <row r="1722" spans="1:37" ht="24.9" customHeight="1" thickTop="1" thickBot="1" x14ac:dyDescent="0.3">
      <c r="A1722" s="265" t="s">
        <v>1376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121'!Q1652</f>
        <v>2</v>
      </c>
      <c r="AE1722" s="87">
        <f t="shared" si="294"/>
        <v>4.0016006402561019E-2</v>
      </c>
      <c r="AF1722">
        <f t="shared" si="295"/>
        <v>1</v>
      </c>
      <c r="AG1722" s="85">
        <f t="shared" si="296"/>
        <v>1</v>
      </c>
      <c r="AH1722" s="88">
        <f t="shared" si="297"/>
        <v>1</v>
      </c>
      <c r="AI1722" s="89">
        <f t="shared" si="298"/>
        <v>2.0408163265306121E-2</v>
      </c>
      <c r="AJ1722" s="89">
        <f t="shared" si="299"/>
        <v>2.0408163265306121E-2</v>
      </c>
      <c r="AK1722" s="89">
        <f t="shared" si="300"/>
        <v>4.0016006402561019E-2</v>
      </c>
    </row>
    <row r="1723" spans="1:37" ht="24.9" customHeight="1" thickTop="1" thickBot="1" x14ac:dyDescent="0.3">
      <c r="A1723" s="267" t="s">
        <v>1377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121'!Q1653</f>
        <v>2</v>
      </c>
      <c r="AE1723" s="87">
        <f t="shared" si="294"/>
        <v>4.0016006402561019E-2</v>
      </c>
      <c r="AF1723">
        <f t="shared" si="295"/>
        <v>1</v>
      </c>
      <c r="AG1723" s="85">
        <f t="shared" si="296"/>
        <v>1</v>
      </c>
      <c r="AH1723" s="88">
        <f t="shared" si="297"/>
        <v>1</v>
      </c>
      <c r="AI1723" s="89">
        <f t="shared" si="298"/>
        <v>2.0408163265306121E-2</v>
      </c>
      <c r="AJ1723" s="89">
        <f t="shared" si="299"/>
        <v>2.0408163265306121E-2</v>
      </c>
      <c r="AK1723" s="89">
        <f t="shared" si="300"/>
        <v>4.0016006402561019E-2</v>
      </c>
    </row>
    <row r="1724" spans="1:37" ht="24.9" customHeight="1" thickTop="1" thickBot="1" x14ac:dyDescent="0.3">
      <c r="A1724" s="265" t="s">
        <v>1378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121'!Q1654</f>
        <v>2</v>
      </c>
      <c r="AE1724" s="87">
        <f t="shared" si="294"/>
        <v>4.0016006402561019E-2</v>
      </c>
      <c r="AF1724">
        <f t="shared" si="295"/>
        <v>1</v>
      </c>
      <c r="AG1724" s="85">
        <f t="shared" si="296"/>
        <v>1</v>
      </c>
      <c r="AH1724" s="88">
        <f t="shared" si="297"/>
        <v>1</v>
      </c>
      <c r="AI1724" s="89">
        <f t="shared" si="298"/>
        <v>2.0408163265306121E-2</v>
      </c>
      <c r="AJ1724" s="89">
        <f t="shared" si="299"/>
        <v>2.0408163265306121E-2</v>
      </c>
      <c r="AK1724" s="89">
        <f t="shared" si="300"/>
        <v>4.0016006402561019E-2</v>
      </c>
    </row>
    <row r="1725" spans="1:37" ht="24.9" customHeight="1" thickTop="1" thickBot="1" x14ac:dyDescent="0.3">
      <c r="A1725" s="267" t="s">
        <v>1379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121'!Q1655</f>
        <v>2</v>
      </c>
      <c r="AE1725" s="87">
        <f t="shared" si="294"/>
        <v>4.0016006402561019E-2</v>
      </c>
      <c r="AF1725">
        <f t="shared" si="295"/>
        <v>1</v>
      </c>
      <c r="AG1725" s="85">
        <f t="shared" si="296"/>
        <v>1</v>
      </c>
      <c r="AH1725" s="88">
        <f t="shared" si="297"/>
        <v>1</v>
      </c>
      <c r="AI1725" s="89">
        <f t="shared" si="298"/>
        <v>2.0408163265306121E-2</v>
      </c>
      <c r="AJ1725" s="89">
        <f t="shared" si="299"/>
        <v>2.0408163265306121E-2</v>
      </c>
      <c r="AK1725" s="89">
        <f t="shared" si="300"/>
        <v>4.0016006402561019E-2</v>
      </c>
    </row>
    <row r="1726" spans="1:37" ht="24.9" customHeight="1" thickTop="1" thickBot="1" x14ac:dyDescent="0.3">
      <c r="A1726" s="265" t="s">
        <v>1380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121'!Q1656</f>
        <v>2</v>
      </c>
      <c r="AE1726" s="87">
        <f t="shared" si="294"/>
        <v>4.0016006402561019E-2</v>
      </c>
      <c r="AF1726">
        <f t="shared" si="295"/>
        <v>1</v>
      </c>
      <c r="AG1726" s="85">
        <f t="shared" si="296"/>
        <v>1</v>
      </c>
      <c r="AH1726" s="88">
        <f t="shared" si="297"/>
        <v>1</v>
      </c>
      <c r="AI1726" s="89">
        <f t="shared" si="298"/>
        <v>2.0408163265306121E-2</v>
      </c>
      <c r="AJ1726" s="89">
        <f t="shared" si="299"/>
        <v>2.0408163265306121E-2</v>
      </c>
      <c r="AK1726" s="89">
        <f t="shared" si="300"/>
        <v>4.0016006402561019E-2</v>
      </c>
    </row>
    <row r="1727" spans="1:37" ht="24.9" customHeight="1" thickTop="1" thickBot="1" x14ac:dyDescent="0.3">
      <c r="A1727" s="265" t="s">
        <v>1381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121'!Q1657</f>
        <v>2</v>
      </c>
      <c r="AE1727" s="87">
        <f t="shared" si="294"/>
        <v>4.0016006402561019E-2</v>
      </c>
      <c r="AF1727">
        <f t="shared" si="295"/>
        <v>1</v>
      </c>
      <c r="AG1727" s="85">
        <f t="shared" si="296"/>
        <v>1</v>
      </c>
      <c r="AH1727" s="88">
        <f t="shared" si="297"/>
        <v>1</v>
      </c>
      <c r="AI1727" s="89">
        <f t="shared" si="298"/>
        <v>2.0408163265306121E-2</v>
      </c>
      <c r="AJ1727" s="89">
        <f t="shared" si="299"/>
        <v>2.0408163265306121E-2</v>
      </c>
      <c r="AK1727" s="89">
        <f t="shared" si="300"/>
        <v>4.0016006402561019E-2</v>
      </c>
    </row>
    <row r="1728" spans="1:37" ht="24.9" customHeight="1" thickTop="1" thickBot="1" x14ac:dyDescent="0.3">
      <c r="A1728" s="267" t="s">
        <v>1382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121'!Q1658</f>
        <v>2</v>
      </c>
      <c r="AE1728" s="87">
        <f t="shared" si="294"/>
        <v>4.0016006402561019E-2</v>
      </c>
      <c r="AF1728">
        <f t="shared" si="295"/>
        <v>1</v>
      </c>
      <c r="AG1728" s="85">
        <f t="shared" si="296"/>
        <v>1</v>
      </c>
      <c r="AH1728" s="88">
        <f t="shared" si="297"/>
        <v>1</v>
      </c>
      <c r="AI1728" s="89">
        <f t="shared" si="298"/>
        <v>2.0408163265306121E-2</v>
      </c>
      <c r="AJ1728" s="89">
        <f t="shared" si="299"/>
        <v>2.0408163265306121E-2</v>
      </c>
      <c r="AK1728" s="89">
        <f t="shared" si="300"/>
        <v>4.0016006402561019E-2</v>
      </c>
    </row>
    <row r="1729" spans="1:37" ht="24.9" customHeight="1" thickTop="1" thickBot="1" x14ac:dyDescent="0.3">
      <c r="A1729" s="265" t="s">
        <v>1383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121'!Q1659</f>
        <v>2</v>
      </c>
      <c r="AE1729" s="87">
        <f t="shared" si="294"/>
        <v>4.0016006402561019E-2</v>
      </c>
      <c r="AF1729">
        <f t="shared" si="295"/>
        <v>1</v>
      </c>
      <c r="AG1729" s="85">
        <f t="shared" si="296"/>
        <v>1</v>
      </c>
      <c r="AH1729" s="88">
        <f t="shared" si="297"/>
        <v>1</v>
      </c>
      <c r="AI1729" s="89">
        <f t="shared" si="298"/>
        <v>2.0408163265306121E-2</v>
      </c>
      <c r="AJ1729" s="89">
        <f t="shared" si="299"/>
        <v>2.0408163265306121E-2</v>
      </c>
      <c r="AK1729" s="89">
        <f t="shared" si="300"/>
        <v>4.0016006402561019E-2</v>
      </c>
    </row>
    <row r="1730" spans="1:37" ht="24.9" customHeight="1" thickTop="1" thickBot="1" x14ac:dyDescent="0.3">
      <c r="A1730" s="267" t="s">
        <v>1384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121'!Q1660</f>
        <v>2</v>
      </c>
      <c r="AE1730" s="87">
        <f t="shared" si="294"/>
        <v>4.0016006402561019E-2</v>
      </c>
      <c r="AF1730">
        <f t="shared" si="295"/>
        <v>1</v>
      </c>
      <c r="AG1730" s="85">
        <f t="shared" si="296"/>
        <v>1</v>
      </c>
      <c r="AH1730" s="88">
        <f t="shared" si="297"/>
        <v>1</v>
      </c>
      <c r="AI1730" s="89">
        <f t="shared" si="298"/>
        <v>2.0408163265306121E-2</v>
      </c>
      <c r="AJ1730" s="89">
        <f t="shared" si="299"/>
        <v>2.0408163265306121E-2</v>
      </c>
      <c r="AK1730" s="89">
        <f t="shared" si="300"/>
        <v>4.0016006402561019E-2</v>
      </c>
    </row>
    <row r="1731" spans="1:37" ht="24.9" customHeight="1" thickTop="1" x14ac:dyDescent="0.25">
      <c r="A1731" s="281" t="s">
        <v>1871</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1.9607843137254886</v>
      </c>
      <c r="AF1731" s="58"/>
      <c r="AG1731" s="90">
        <f>SUM(AG1682:AG1730)</f>
        <v>49</v>
      </c>
      <c r="AH1731" s="91"/>
      <c r="AI1731" s="92"/>
      <c r="AJ1731" s="92"/>
      <c r="AK1731" s="92"/>
    </row>
    <row r="1732" spans="1:37" ht="24.9" customHeight="1" x14ac:dyDescent="0.25">
      <c r="A1732" s="279" t="s">
        <v>1872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203</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194</v>
      </c>
      <c r="AE1734" s="103" t="s">
        <v>9</v>
      </c>
      <c r="AF1734" s="85" t="s">
        <v>1706</v>
      </c>
      <c r="AG1734" s="85" t="s">
        <v>1707</v>
      </c>
      <c r="AH1734" s="85" t="s">
        <v>1708</v>
      </c>
      <c r="AI1734" s="86" t="s">
        <v>1709</v>
      </c>
      <c r="AJ1734" s="85"/>
      <c r="AK1734" s="86" t="s">
        <v>1710</v>
      </c>
    </row>
    <row r="1735" spans="1:37" ht="24.9" customHeight="1" thickTop="1" thickBot="1" x14ac:dyDescent="0.3">
      <c r="A1735" s="265" t="s">
        <v>1385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121'!Q1663</f>
        <v>1</v>
      </c>
      <c r="AE1735" s="87">
        <f>IF(AG1735=1,AK1735,AG1735)</f>
        <v>0.19607843137254902</v>
      </c>
      <c r="AF1735">
        <f>AD1735/2</f>
        <v>0.5</v>
      </c>
      <c r="AG1735" s="85">
        <f>IF(AND(AF1735&gt;=0,AF1735&lt;=1),1,"No aplica")</f>
        <v>1</v>
      </c>
      <c r="AH1735" s="88">
        <f>AD1735/(AG1735*2)</f>
        <v>0.5</v>
      </c>
      <c r="AI1735" s="89">
        <f>IF(AG1735=1,AG1735/$AG$1740,"No aplica")</f>
        <v>0.2</v>
      </c>
      <c r="AJ1735" s="89">
        <f>AF1735*AI1735</f>
        <v>0.1</v>
      </c>
      <c r="AK1735" s="89">
        <f>AJ1735*$AE$23</f>
        <v>0.19607843137254902</v>
      </c>
    </row>
    <row r="1736" spans="1:37" ht="24.9" customHeight="1" thickTop="1" thickBot="1" x14ac:dyDescent="0.3">
      <c r="A1736" s="265" t="s">
        <v>1386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121'!Q1664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65" t="s">
        <v>1387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121'!Q1665</f>
        <v>1</v>
      </c>
      <c r="AE1737" s="87">
        <f>IF(AG1737=1,AK1737,AG1737)</f>
        <v>0.19607843137254902</v>
      </c>
      <c r="AF1737">
        <f>AD1737/2</f>
        <v>0.5</v>
      </c>
      <c r="AG1737" s="85">
        <f>IF(AND(AF1737&gt;=0,AF1737&lt;=1),1,"No aplica")</f>
        <v>1</v>
      </c>
      <c r="AH1737" s="88">
        <f>AD1737/(AG1737*2)</f>
        <v>0.5</v>
      </c>
      <c r="AI1737" s="89">
        <f>IF(AG1737=1,AG1737/$AG$1740,"No aplica")</f>
        <v>0.2</v>
      </c>
      <c r="AJ1737" s="89">
        <f>AF1737*AI1737</f>
        <v>0.1</v>
      </c>
      <c r="AK1737" s="89">
        <f>AJ1737*$AE$23</f>
        <v>0.19607843137254902</v>
      </c>
    </row>
    <row r="1738" spans="1:37" ht="24.9" customHeight="1" thickTop="1" thickBot="1" x14ac:dyDescent="0.3">
      <c r="A1738" s="265" t="s">
        <v>1388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121'!Q1666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65" t="s">
        <v>1389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121'!Q1667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1" t="s">
        <v>1873</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1.5686274509803921</v>
      </c>
      <c r="AF1740" s="58"/>
      <c r="AG1740" s="90">
        <f>SUM(AG1735:AG1739)</f>
        <v>5</v>
      </c>
      <c r="AH1740" s="91"/>
      <c r="AI1740" s="92"/>
      <c r="AJ1740" s="92"/>
      <c r="AK1740" s="92"/>
    </row>
    <row r="1741" spans="1:37" ht="24.9" customHeight="1" x14ac:dyDescent="0.25">
      <c r="A1741" s="279" t="s">
        <v>1874</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80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1390</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194</v>
      </c>
      <c r="AE1747" s="221" t="s">
        <v>9</v>
      </c>
      <c r="AF1747" s="85" t="s">
        <v>1706</v>
      </c>
      <c r="AG1747" s="85" t="s">
        <v>1707</v>
      </c>
      <c r="AH1747" s="85" t="s">
        <v>1708</v>
      </c>
      <c r="AI1747" s="86" t="s">
        <v>1709</v>
      </c>
      <c r="AJ1747" s="85"/>
      <c r="AK1747" s="86" t="s">
        <v>1710</v>
      </c>
    </row>
    <row r="1748" spans="1:37" ht="24.9" customHeight="1" thickTop="1" thickBot="1" x14ac:dyDescent="0.3">
      <c r="A1748" s="265" t="s">
        <v>1045</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1047</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1393</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1394</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1395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1396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1397</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1398</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1875</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1876</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203</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194</v>
      </c>
      <c r="AE1759" s="103" t="s">
        <v>9</v>
      </c>
      <c r="AF1759" s="85" t="s">
        <v>1706</v>
      </c>
      <c r="AG1759" s="85" t="s">
        <v>1707</v>
      </c>
      <c r="AH1759" s="85" t="s">
        <v>1708</v>
      </c>
      <c r="AI1759" s="86" t="s">
        <v>1709</v>
      </c>
      <c r="AJ1759" s="85"/>
      <c r="AK1759" s="86" t="s">
        <v>1710</v>
      </c>
    </row>
    <row r="1760" spans="1:37" ht="24.9" customHeight="1" thickTop="1" thickBot="1" x14ac:dyDescent="0.3">
      <c r="A1760" s="265" t="s">
        <v>1054</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1055</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1056</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1057</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1399</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1877</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1878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1400</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194</v>
      </c>
      <c r="AE1772" s="221" t="s">
        <v>9</v>
      </c>
      <c r="AF1772" s="85" t="s">
        <v>1706</v>
      </c>
      <c r="AG1772" s="85" t="s">
        <v>1707</v>
      </c>
      <c r="AH1772" s="85" t="s">
        <v>1708</v>
      </c>
      <c r="AI1772" s="86" t="s">
        <v>1709</v>
      </c>
      <c r="AJ1772" s="85"/>
      <c r="AK1772" s="86" t="s">
        <v>1710</v>
      </c>
    </row>
    <row r="1773" spans="1:37" ht="24.9" customHeight="1" thickTop="1" thickBot="1" x14ac:dyDescent="0.3">
      <c r="A1773" s="265" t="s">
        <v>1045</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121'!Q1699</f>
        <v>2</v>
      </c>
      <c r="AE1773" s="87">
        <f t="shared" ref="AE1773:AE1811" si="308">IF(AG1773=1,AK1773,AG1773)</f>
        <v>5.0276520864756154E-2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5.0276520864756154E-2</v>
      </c>
    </row>
    <row r="1774" spans="1:37" ht="24.9" customHeight="1" thickTop="1" thickBot="1" x14ac:dyDescent="0.3">
      <c r="A1774" s="265" t="s">
        <v>1047</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121'!Q1700</f>
        <v>2</v>
      </c>
      <c r="AE1774" s="87">
        <f t="shared" si="308"/>
        <v>5.0276520864756154E-2</v>
      </c>
      <c r="AF1774">
        <f t="shared" si="309"/>
        <v>1</v>
      </c>
      <c r="AG1774" s="85">
        <f t="shared" si="310"/>
        <v>1</v>
      </c>
      <c r="AH1774" s="88">
        <f t="shared" si="311"/>
        <v>1</v>
      </c>
      <c r="AI1774" s="89">
        <f t="shared" si="312"/>
        <v>2.564102564102564E-2</v>
      </c>
      <c r="AJ1774" s="89">
        <f t="shared" si="313"/>
        <v>2.564102564102564E-2</v>
      </c>
      <c r="AK1774" s="89">
        <f t="shared" si="314"/>
        <v>5.0276520864756154E-2</v>
      </c>
    </row>
    <row r="1775" spans="1:37" ht="24.9" customHeight="1" thickTop="1" thickBot="1" x14ac:dyDescent="0.3">
      <c r="A1775" s="265" t="s">
        <v>1402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121'!Q1701</f>
        <v>2</v>
      </c>
      <c r="AE1775" s="87">
        <f t="shared" si="308"/>
        <v>5.0276520864756154E-2</v>
      </c>
      <c r="AF1775">
        <f t="shared" si="309"/>
        <v>1</v>
      </c>
      <c r="AG1775" s="85">
        <f t="shared" si="310"/>
        <v>1</v>
      </c>
      <c r="AH1775" s="88">
        <f t="shared" si="311"/>
        <v>1</v>
      </c>
      <c r="AI1775" s="89">
        <f t="shared" si="312"/>
        <v>2.564102564102564E-2</v>
      </c>
      <c r="AJ1775" s="89">
        <f t="shared" si="313"/>
        <v>2.564102564102564E-2</v>
      </c>
      <c r="AK1775" s="89">
        <f t="shared" si="314"/>
        <v>5.0276520864756154E-2</v>
      </c>
    </row>
    <row r="1776" spans="1:37" ht="24.9" customHeight="1" thickTop="1" thickBot="1" x14ac:dyDescent="0.3">
      <c r="A1776" s="265" t="s">
        <v>1403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121'!Q1702</f>
        <v>2</v>
      </c>
      <c r="AE1776" s="87">
        <f t="shared" si="308"/>
        <v>5.0276520864756154E-2</v>
      </c>
      <c r="AF1776">
        <f t="shared" si="309"/>
        <v>1</v>
      </c>
      <c r="AG1776" s="85">
        <f t="shared" si="310"/>
        <v>1</v>
      </c>
      <c r="AH1776" s="88">
        <f t="shared" si="311"/>
        <v>1</v>
      </c>
      <c r="AI1776" s="89">
        <f t="shared" si="312"/>
        <v>2.564102564102564E-2</v>
      </c>
      <c r="AJ1776" s="89">
        <f t="shared" si="313"/>
        <v>2.564102564102564E-2</v>
      </c>
      <c r="AK1776" s="89">
        <f t="shared" si="314"/>
        <v>5.0276520864756154E-2</v>
      </c>
    </row>
    <row r="1777" spans="1:37" ht="24.9" customHeight="1" thickTop="1" thickBot="1" x14ac:dyDescent="0.3">
      <c r="A1777" s="267" t="s">
        <v>1404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121'!Q1703</f>
        <v>2</v>
      </c>
      <c r="AE1777" s="87">
        <f t="shared" si="308"/>
        <v>5.0276520864756154E-2</v>
      </c>
      <c r="AF1777">
        <f t="shared" si="309"/>
        <v>1</v>
      </c>
      <c r="AG1777" s="85">
        <f t="shared" si="310"/>
        <v>1</v>
      </c>
      <c r="AH1777" s="88">
        <f t="shared" si="311"/>
        <v>1</v>
      </c>
      <c r="AI1777" s="89">
        <f t="shared" si="312"/>
        <v>2.564102564102564E-2</v>
      </c>
      <c r="AJ1777" s="89">
        <f t="shared" si="313"/>
        <v>2.564102564102564E-2</v>
      </c>
      <c r="AK1777" s="89">
        <f t="shared" si="314"/>
        <v>5.0276520864756154E-2</v>
      </c>
    </row>
    <row r="1778" spans="1:37" ht="24.9" customHeight="1" thickTop="1" thickBot="1" x14ac:dyDescent="0.3">
      <c r="A1778" s="267" t="s">
        <v>1405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121'!Q1704</f>
        <v>2</v>
      </c>
      <c r="AE1778" s="87">
        <f t="shared" si="308"/>
        <v>5.0276520864756154E-2</v>
      </c>
      <c r="AF1778">
        <f t="shared" si="309"/>
        <v>1</v>
      </c>
      <c r="AG1778" s="85">
        <f t="shared" si="310"/>
        <v>1</v>
      </c>
      <c r="AH1778" s="88">
        <f t="shared" si="311"/>
        <v>1</v>
      </c>
      <c r="AI1778" s="89">
        <f t="shared" si="312"/>
        <v>2.564102564102564E-2</v>
      </c>
      <c r="AJ1778" s="89">
        <f t="shared" si="313"/>
        <v>2.564102564102564E-2</v>
      </c>
      <c r="AK1778" s="89">
        <f t="shared" si="314"/>
        <v>5.0276520864756154E-2</v>
      </c>
    </row>
    <row r="1779" spans="1:37" ht="24.9" customHeight="1" thickTop="1" thickBot="1" x14ac:dyDescent="0.3">
      <c r="A1779" s="265" t="s">
        <v>1406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121'!Q1705</f>
        <v>2</v>
      </c>
      <c r="AE1779" s="87">
        <f t="shared" si="308"/>
        <v>5.0276520864756154E-2</v>
      </c>
      <c r="AF1779">
        <f t="shared" si="309"/>
        <v>1</v>
      </c>
      <c r="AG1779" s="85">
        <f t="shared" si="310"/>
        <v>1</v>
      </c>
      <c r="AH1779" s="88">
        <f t="shared" si="311"/>
        <v>1</v>
      </c>
      <c r="AI1779" s="89">
        <f t="shared" si="312"/>
        <v>2.564102564102564E-2</v>
      </c>
      <c r="AJ1779" s="89">
        <f t="shared" si="313"/>
        <v>2.564102564102564E-2</v>
      </c>
      <c r="AK1779" s="89">
        <f t="shared" si="314"/>
        <v>5.0276520864756154E-2</v>
      </c>
    </row>
    <row r="1780" spans="1:37" ht="24.9" customHeight="1" thickTop="1" thickBot="1" x14ac:dyDescent="0.3">
      <c r="A1780" s="265" t="s">
        <v>1407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121'!Q1706</f>
        <v>2</v>
      </c>
      <c r="AE1780" s="87">
        <f t="shared" si="308"/>
        <v>5.0276520864756154E-2</v>
      </c>
      <c r="AF1780">
        <f t="shared" si="309"/>
        <v>1</v>
      </c>
      <c r="AG1780" s="85">
        <f t="shared" si="310"/>
        <v>1</v>
      </c>
      <c r="AH1780" s="88">
        <f t="shared" si="311"/>
        <v>1</v>
      </c>
      <c r="AI1780" s="89">
        <f t="shared" si="312"/>
        <v>2.564102564102564E-2</v>
      </c>
      <c r="AJ1780" s="89">
        <f t="shared" si="313"/>
        <v>2.564102564102564E-2</v>
      </c>
      <c r="AK1780" s="89">
        <f t="shared" si="314"/>
        <v>5.0276520864756154E-2</v>
      </c>
    </row>
    <row r="1781" spans="1:37" ht="24.9" customHeight="1" thickTop="1" thickBot="1" x14ac:dyDescent="0.3">
      <c r="A1781" s="265" t="s">
        <v>1408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121'!Q1707</f>
        <v>2</v>
      </c>
      <c r="AE1781" s="87">
        <f t="shared" si="308"/>
        <v>5.0276520864756154E-2</v>
      </c>
      <c r="AF1781">
        <f t="shared" si="309"/>
        <v>1</v>
      </c>
      <c r="AG1781" s="85">
        <f t="shared" si="310"/>
        <v>1</v>
      </c>
      <c r="AH1781" s="88">
        <f t="shared" si="311"/>
        <v>1</v>
      </c>
      <c r="AI1781" s="89">
        <f t="shared" si="312"/>
        <v>2.564102564102564E-2</v>
      </c>
      <c r="AJ1781" s="89">
        <f t="shared" si="313"/>
        <v>2.564102564102564E-2</v>
      </c>
      <c r="AK1781" s="89">
        <f t="shared" si="314"/>
        <v>5.0276520864756154E-2</v>
      </c>
    </row>
    <row r="1782" spans="1:37" ht="24.9" customHeight="1" thickTop="1" thickBot="1" x14ac:dyDescent="0.3">
      <c r="A1782" s="265" t="s">
        <v>1409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121'!Q1708</f>
        <v>2</v>
      </c>
      <c r="AE1782" s="87">
        <f t="shared" si="308"/>
        <v>5.0276520864756154E-2</v>
      </c>
      <c r="AF1782">
        <f t="shared" si="309"/>
        <v>1</v>
      </c>
      <c r="AG1782" s="85">
        <f t="shared" si="310"/>
        <v>1</v>
      </c>
      <c r="AH1782" s="88">
        <f t="shared" si="311"/>
        <v>1</v>
      </c>
      <c r="AI1782" s="89">
        <f t="shared" si="312"/>
        <v>2.564102564102564E-2</v>
      </c>
      <c r="AJ1782" s="89">
        <f t="shared" si="313"/>
        <v>2.564102564102564E-2</v>
      </c>
      <c r="AK1782" s="89">
        <f t="shared" si="314"/>
        <v>5.0276520864756154E-2</v>
      </c>
    </row>
    <row r="1783" spans="1:37" ht="24.9" customHeight="1" thickTop="1" thickBot="1" x14ac:dyDescent="0.3">
      <c r="A1783" s="265" t="s">
        <v>1410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121'!Q1709</f>
        <v>2</v>
      </c>
      <c r="AE1783" s="87">
        <f t="shared" si="308"/>
        <v>5.0276520864756154E-2</v>
      </c>
      <c r="AF1783">
        <f t="shared" si="309"/>
        <v>1</v>
      </c>
      <c r="AG1783" s="85">
        <f t="shared" si="310"/>
        <v>1</v>
      </c>
      <c r="AH1783" s="88">
        <f t="shared" si="311"/>
        <v>1</v>
      </c>
      <c r="AI1783" s="89">
        <f t="shared" si="312"/>
        <v>2.564102564102564E-2</v>
      </c>
      <c r="AJ1783" s="89">
        <f t="shared" si="313"/>
        <v>2.564102564102564E-2</v>
      </c>
      <c r="AK1783" s="89">
        <f t="shared" si="314"/>
        <v>5.0276520864756154E-2</v>
      </c>
    </row>
    <row r="1784" spans="1:37" ht="24.9" customHeight="1" thickTop="1" thickBot="1" x14ac:dyDescent="0.3">
      <c r="A1784" s="267" t="s">
        <v>1411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121'!Q1710</f>
        <v>2</v>
      </c>
      <c r="AE1784" s="87">
        <f t="shared" si="308"/>
        <v>5.0276520864756154E-2</v>
      </c>
      <c r="AF1784">
        <f t="shared" si="309"/>
        <v>1</v>
      </c>
      <c r="AG1784" s="85">
        <f t="shared" si="310"/>
        <v>1</v>
      </c>
      <c r="AH1784" s="88">
        <f t="shared" si="311"/>
        <v>1</v>
      </c>
      <c r="AI1784" s="89">
        <f t="shared" si="312"/>
        <v>2.564102564102564E-2</v>
      </c>
      <c r="AJ1784" s="89">
        <f t="shared" si="313"/>
        <v>2.564102564102564E-2</v>
      </c>
      <c r="AK1784" s="89">
        <f t="shared" si="314"/>
        <v>5.0276520864756154E-2</v>
      </c>
    </row>
    <row r="1785" spans="1:37" ht="24.9" customHeight="1" thickTop="1" thickBot="1" x14ac:dyDescent="0.3">
      <c r="A1785" s="267" t="s">
        <v>1412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121'!Q1711</f>
        <v>2</v>
      </c>
      <c r="AE1785" s="87">
        <f t="shared" si="308"/>
        <v>5.0276520864756154E-2</v>
      </c>
      <c r="AF1785">
        <f t="shared" si="309"/>
        <v>1</v>
      </c>
      <c r="AG1785" s="85">
        <f t="shared" si="310"/>
        <v>1</v>
      </c>
      <c r="AH1785" s="88">
        <f t="shared" si="311"/>
        <v>1</v>
      </c>
      <c r="AI1785" s="89">
        <f t="shared" si="312"/>
        <v>2.564102564102564E-2</v>
      </c>
      <c r="AJ1785" s="89">
        <f t="shared" si="313"/>
        <v>2.564102564102564E-2</v>
      </c>
      <c r="AK1785" s="89">
        <f t="shared" si="314"/>
        <v>5.0276520864756154E-2</v>
      </c>
    </row>
    <row r="1786" spans="1:37" ht="24.9" customHeight="1" thickTop="1" thickBot="1" x14ac:dyDescent="0.3">
      <c r="A1786" s="265" t="s">
        <v>1413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121'!Q1712</f>
        <v>2</v>
      </c>
      <c r="AE1786" s="87">
        <f t="shared" si="308"/>
        <v>5.0276520864756154E-2</v>
      </c>
      <c r="AF1786">
        <f t="shared" si="309"/>
        <v>1</v>
      </c>
      <c r="AG1786" s="85">
        <f t="shared" si="310"/>
        <v>1</v>
      </c>
      <c r="AH1786" s="88">
        <f t="shared" si="311"/>
        <v>1</v>
      </c>
      <c r="AI1786" s="89">
        <f t="shared" si="312"/>
        <v>2.564102564102564E-2</v>
      </c>
      <c r="AJ1786" s="89">
        <f t="shared" si="313"/>
        <v>2.564102564102564E-2</v>
      </c>
      <c r="AK1786" s="89">
        <f t="shared" si="314"/>
        <v>5.0276520864756154E-2</v>
      </c>
    </row>
    <row r="1787" spans="1:37" ht="24.9" customHeight="1" thickTop="1" thickBot="1" x14ac:dyDescent="0.3">
      <c r="A1787" s="265" t="s">
        <v>1414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121'!Q1713</f>
        <v>2</v>
      </c>
      <c r="AE1787" s="87">
        <f t="shared" si="308"/>
        <v>5.0276520864756154E-2</v>
      </c>
      <c r="AF1787">
        <f t="shared" si="309"/>
        <v>1</v>
      </c>
      <c r="AG1787" s="85">
        <f t="shared" si="310"/>
        <v>1</v>
      </c>
      <c r="AH1787" s="88">
        <f t="shared" si="311"/>
        <v>1</v>
      </c>
      <c r="AI1787" s="89">
        <f t="shared" si="312"/>
        <v>2.564102564102564E-2</v>
      </c>
      <c r="AJ1787" s="89">
        <f t="shared" si="313"/>
        <v>2.564102564102564E-2</v>
      </c>
      <c r="AK1787" s="89">
        <f t="shared" si="314"/>
        <v>5.0276520864756154E-2</v>
      </c>
    </row>
    <row r="1788" spans="1:37" ht="24.9" customHeight="1" thickTop="1" thickBot="1" x14ac:dyDescent="0.3">
      <c r="A1788" s="265" t="s">
        <v>1415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121'!Q1714</f>
        <v>2</v>
      </c>
      <c r="AE1788" s="87">
        <f t="shared" si="308"/>
        <v>5.0276520864756154E-2</v>
      </c>
      <c r="AF1788">
        <f t="shared" si="309"/>
        <v>1</v>
      </c>
      <c r="AG1788" s="85">
        <f t="shared" si="310"/>
        <v>1</v>
      </c>
      <c r="AH1788" s="88">
        <f t="shared" si="311"/>
        <v>1</v>
      </c>
      <c r="AI1788" s="89">
        <f t="shared" si="312"/>
        <v>2.564102564102564E-2</v>
      </c>
      <c r="AJ1788" s="89">
        <f t="shared" si="313"/>
        <v>2.564102564102564E-2</v>
      </c>
      <c r="AK1788" s="89">
        <f t="shared" si="314"/>
        <v>5.0276520864756154E-2</v>
      </c>
    </row>
    <row r="1789" spans="1:37" ht="24.9" customHeight="1" thickTop="1" thickBot="1" x14ac:dyDescent="0.3">
      <c r="A1789" s="267" t="s">
        <v>1416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121'!Q1715</f>
        <v>2</v>
      </c>
      <c r="AE1789" s="87">
        <f t="shared" si="308"/>
        <v>5.0276520864756154E-2</v>
      </c>
      <c r="AF1789">
        <f t="shared" si="309"/>
        <v>1</v>
      </c>
      <c r="AG1789" s="85">
        <f t="shared" si="310"/>
        <v>1</v>
      </c>
      <c r="AH1789" s="88">
        <f t="shared" si="311"/>
        <v>1</v>
      </c>
      <c r="AI1789" s="89">
        <f t="shared" si="312"/>
        <v>2.564102564102564E-2</v>
      </c>
      <c r="AJ1789" s="89">
        <f t="shared" si="313"/>
        <v>2.564102564102564E-2</v>
      </c>
      <c r="AK1789" s="89">
        <f t="shared" si="314"/>
        <v>5.0276520864756154E-2</v>
      </c>
    </row>
    <row r="1790" spans="1:37" ht="24.9" customHeight="1" thickTop="1" thickBot="1" x14ac:dyDescent="0.3">
      <c r="A1790" s="267" t="s">
        <v>1417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121'!Q1716</f>
        <v>2</v>
      </c>
      <c r="AE1790" s="87">
        <f t="shared" si="308"/>
        <v>5.0276520864756154E-2</v>
      </c>
      <c r="AF1790">
        <f t="shared" si="309"/>
        <v>1</v>
      </c>
      <c r="AG1790" s="85">
        <f t="shared" si="310"/>
        <v>1</v>
      </c>
      <c r="AH1790" s="88">
        <f t="shared" si="311"/>
        <v>1</v>
      </c>
      <c r="AI1790" s="89">
        <f t="shared" si="312"/>
        <v>2.564102564102564E-2</v>
      </c>
      <c r="AJ1790" s="89">
        <f t="shared" si="313"/>
        <v>2.564102564102564E-2</v>
      </c>
      <c r="AK1790" s="89">
        <f t="shared" si="314"/>
        <v>5.0276520864756154E-2</v>
      </c>
    </row>
    <row r="1791" spans="1:37" ht="24.9" customHeight="1" thickTop="1" thickBot="1" x14ac:dyDescent="0.3">
      <c r="A1791" s="265" t="s">
        <v>1418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121'!Q1717</f>
        <v>2</v>
      </c>
      <c r="AE1791" s="87">
        <f t="shared" si="308"/>
        <v>5.0276520864756154E-2</v>
      </c>
      <c r="AF1791">
        <f t="shared" si="309"/>
        <v>1</v>
      </c>
      <c r="AG1791" s="85">
        <f t="shared" si="310"/>
        <v>1</v>
      </c>
      <c r="AH1791" s="88">
        <f t="shared" si="311"/>
        <v>1</v>
      </c>
      <c r="AI1791" s="89">
        <f t="shared" si="312"/>
        <v>2.564102564102564E-2</v>
      </c>
      <c r="AJ1791" s="89">
        <f t="shared" si="313"/>
        <v>2.564102564102564E-2</v>
      </c>
      <c r="AK1791" s="89">
        <f t="shared" si="314"/>
        <v>5.0276520864756154E-2</v>
      </c>
    </row>
    <row r="1792" spans="1:37" ht="24.9" customHeight="1" thickTop="1" thickBot="1" x14ac:dyDescent="0.3">
      <c r="A1792" s="265" t="s">
        <v>1419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121'!Q1718</f>
        <v>2</v>
      </c>
      <c r="AE1792" s="87">
        <f t="shared" si="308"/>
        <v>5.0276520864756154E-2</v>
      </c>
      <c r="AF1792">
        <f t="shared" si="309"/>
        <v>1</v>
      </c>
      <c r="AG1792" s="85">
        <f t="shared" si="310"/>
        <v>1</v>
      </c>
      <c r="AH1792" s="88">
        <f t="shared" si="311"/>
        <v>1</v>
      </c>
      <c r="AI1792" s="89">
        <f t="shared" si="312"/>
        <v>2.564102564102564E-2</v>
      </c>
      <c r="AJ1792" s="89">
        <f t="shared" si="313"/>
        <v>2.564102564102564E-2</v>
      </c>
      <c r="AK1792" s="89">
        <f t="shared" si="314"/>
        <v>5.0276520864756154E-2</v>
      </c>
    </row>
    <row r="1793" spans="1:37" ht="24.9" customHeight="1" thickTop="1" thickBot="1" x14ac:dyDescent="0.3">
      <c r="A1793" s="265" t="s">
        <v>1420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121'!Q1719</f>
        <v>2</v>
      </c>
      <c r="AE1793" s="87">
        <f t="shared" si="308"/>
        <v>5.0276520864756154E-2</v>
      </c>
      <c r="AF1793">
        <f t="shared" si="309"/>
        <v>1</v>
      </c>
      <c r="AG1793" s="85">
        <f t="shared" si="310"/>
        <v>1</v>
      </c>
      <c r="AH1793" s="88">
        <f t="shared" si="311"/>
        <v>1</v>
      </c>
      <c r="AI1793" s="89">
        <f t="shared" si="312"/>
        <v>2.564102564102564E-2</v>
      </c>
      <c r="AJ1793" s="89">
        <f t="shared" si="313"/>
        <v>2.564102564102564E-2</v>
      </c>
      <c r="AK1793" s="89">
        <f t="shared" si="314"/>
        <v>5.0276520864756154E-2</v>
      </c>
    </row>
    <row r="1794" spans="1:37" ht="24.9" customHeight="1" thickTop="1" thickBot="1" x14ac:dyDescent="0.3">
      <c r="A1794" s="267" t="s">
        <v>1421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121'!Q1720</f>
        <v>2</v>
      </c>
      <c r="AE1794" s="87">
        <f t="shared" si="308"/>
        <v>5.0276520864756154E-2</v>
      </c>
      <c r="AF1794">
        <f t="shared" si="309"/>
        <v>1</v>
      </c>
      <c r="AG1794" s="85">
        <f t="shared" si="310"/>
        <v>1</v>
      </c>
      <c r="AH1794" s="88">
        <f t="shared" si="311"/>
        <v>1</v>
      </c>
      <c r="AI1794" s="89">
        <f t="shared" si="312"/>
        <v>2.564102564102564E-2</v>
      </c>
      <c r="AJ1794" s="89">
        <f t="shared" si="313"/>
        <v>2.564102564102564E-2</v>
      </c>
      <c r="AK1794" s="89">
        <f t="shared" si="314"/>
        <v>5.0276520864756154E-2</v>
      </c>
    </row>
    <row r="1795" spans="1:37" ht="24.9" customHeight="1" thickTop="1" thickBot="1" x14ac:dyDescent="0.3">
      <c r="A1795" s="267" t="s">
        <v>1422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121'!Q1721</f>
        <v>2</v>
      </c>
      <c r="AE1795" s="87">
        <f t="shared" si="308"/>
        <v>5.0276520864756154E-2</v>
      </c>
      <c r="AF1795">
        <f t="shared" si="309"/>
        <v>1</v>
      </c>
      <c r="AG1795" s="85">
        <f t="shared" si="310"/>
        <v>1</v>
      </c>
      <c r="AH1795" s="88">
        <f t="shared" si="311"/>
        <v>1</v>
      </c>
      <c r="AI1795" s="89">
        <f t="shared" si="312"/>
        <v>2.564102564102564E-2</v>
      </c>
      <c r="AJ1795" s="89">
        <f t="shared" si="313"/>
        <v>2.564102564102564E-2</v>
      </c>
      <c r="AK1795" s="89">
        <f t="shared" si="314"/>
        <v>5.0276520864756154E-2</v>
      </c>
    </row>
    <row r="1796" spans="1:37" ht="24.9" customHeight="1" thickTop="1" thickBot="1" x14ac:dyDescent="0.3">
      <c r="A1796" s="265" t="s">
        <v>1423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121'!Q1722</f>
        <v>2</v>
      </c>
      <c r="AE1796" s="87">
        <f t="shared" si="308"/>
        <v>5.0276520864756154E-2</v>
      </c>
      <c r="AF1796">
        <f t="shared" si="309"/>
        <v>1</v>
      </c>
      <c r="AG1796" s="85">
        <f t="shared" si="310"/>
        <v>1</v>
      </c>
      <c r="AH1796" s="88">
        <f t="shared" si="311"/>
        <v>1</v>
      </c>
      <c r="AI1796" s="89">
        <f t="shared" si="312"/>
        <v>2.564102564102564E-2</v>
      </c>
      <c r="AJ1796" s="89">
        <f t="shared" si="313"/>
        <v>2.564102564102564E-2</v>
      </c>
      <c r="AK1796" s="89">
        <f t="shared" si="314"/>
        <v>5.0276520864756154E-2</v>
      </c>
    </row>
    <row r="1797" spans="1:37" ht="24.9" customHeight="1" thickTop="1" thickBot="1" x14ac:dyDescent="0.3">
      <c r="A1797" s="265" t="s">
        <v>1424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121'!Q1723</f>
        <v>2</v>
      </c>
      <c r="AE1797" s="87">
        <f t="shared" si="308"/>
        <v>5.0276520864756154E-2</v>
      </c>
      <c r="AF1797">
        <f t="shared" si="309"/>
        <v>1</v>
      </c>
      <c r="AG1797" s="85">
        <f t="shared" si="310"/>
        <v>1</v>
      </c>
      <c r="AH1797" s="88">
        <f t="shared" si="311"/>
        <v>1</v>
      </c>
      <c r="AI1797" s="89">
        <f t="shared" si="312"/>
        <v>2.564102564102564E-2</v>
      </c>
      <c r="AJ1797" s="89">
        <f t="shared" si="313"/>
        <v>2.564102564102564E-2</v>
      </c>
      <c r="AK1797" s="89">
        <f t="shared" si="314"/>
        <v>5.0276520864756154E-2</v>
      </c>
    </row>
    <row r="1798" spans="1:37" ht="24.9" customHeight="1" thickTop="1" thickBot="1" x14ac:dyDescent="0.3">
      <c r="A1798" s="265" t="s">
        <v>1425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121'!Q1724</f>
        <v>2</v>
      </c>
      <c r="AE1798" s="87">
        <f t="shared" si="308"/>
        <v>5.0276520864756154E-2</v>
      </c>
      <c r="AF1798">
        <f t="shared" si="309"/>
        <v>1</v>
      </c>
      <c r="AG1798" s="85">
        <f t="shared" si="310"/>
        <v>1</v>
      </c>
      <c r="AH1798" s="88">
        <f t="shared" si="311"/>
        <v>1</v>
      </c>
      <c r="AI1798" s="89">
        <f t="shared" si="312"/>
        <v>2.564102564102564E-2</v>
      </c>
      <c r="AJ1798" s="89">
        <f t="shared" si="313"/>
        <v>2.564102564102564E-2</v>
      </c>
      <c r="AK1798" s="89">
        <f t="shared" si="314"/>
        <v>5.0276520864756154E-2</v>
      </c>
    </row>
    <row r="1799" spans="1:37" ht="24.9" customHeight="1" thickTop="1" thickBot="1" x14ac:dyDescent="0.3">
      <c r="A1799" s="267" t="s">
        <v>1426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121'!Q1725</f>
        <v>2</v>
      </c>
      <c r="AE1799" s="87">
        <f t="shared" si="308"/>
        <v>5.0276520864756154E-2</v>
      </c>
      <c r="AF1799">
        <f t="shared" si="309"/>
        <v>1</v>
      </c>
      <c r="AG1799" s="85">
        <f t="shared" si="310"/>
        <v>1</v>
      </c>
      <c r="AH1799" s="88">
        <f t="shared" si="311"/>
        <v>1</v>
      </c>
      <c r="AI1799" s="89">
        <f t="shared" si="312"/>
        <v>2.564102564102564E-2</v>
      </c>
      <c r="AJ1799" s="89">
        <f t="shared" si="313"/>
        <v>2.564102564102564E-2</v>
      </c>
      <c r="AK1799" s="89">
        <f t="shared" si="314"/>
        <v>5.0276520864756154E-2</v>
      </c>
    </row>
    <row r="1800" spans="1:37" ht="24.9" customHeight="1" thickTop="1" thickBot="1" x14ac:dyDescent="0.3">
      <c r="A1800" s="265" t="s">
        <v>1427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121'!Q1726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65" t="s">
        <v>1428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121'!Q1727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65" t="s">
        <v>1429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121'!Q1728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67" t="s">
        <v>1430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121'!Q1729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65" t="s">
        <v>1431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121'!Q1730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65" t="s">
        <v>1432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121'!Q1731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65" t="s">
        <v>1433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121'!Q1732</f>
        <v>2</v>
      </c>
      <c r="AE1806" s="87">
        <f t="shared" si="308"/>
        <v>5.0276520864756154E-2</v>
      </c>
      <c r="AF1806">
        <f t="shared" si="309"/>
        <v>1</v>
      </c>
      <c r="AG1806" s="85">
        <f t="shared" si="310"/>
        <v>1</v>
      </c>
      <c r="AH1806" s="88">
        <f t="shared" si="311"/>
        <v>1</v>
      </c>
      <c r="AI1806" s="89">
        <f t="shared" si="312"/>
        <v>2.564102564102564E-2</v>
      </c>
      <c r="AJ1806" s="89">
        <f t="shared" si="313"/>
        <v>2.564102564102564E-2</v>
      </c>
      <c r="AK1806" s="89">
        <f t="shared" si="314"/>
        <v>5.0276520864756154E-2</v>
      </c>
    </row>
    <row r="1807" spans="1:37" ht="24.9" customHeight="1" thickTop="1" thickBot="1" x14ac:dyDescent="0.3">
      <c r="A1807" s="267" t="s">
        <v>1244</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121'!Q1733</f>
        <v>2</v>
      </c>
      <c r="AE1807" s="87">
        <f t="shared" si="308"/>
        <v>5.0276520864756154E-2</v>
      </c>
      <c r="AF1807">
        <f t="shared" si="309"/>
        <v>1</v>
      </c>
      <c r="AG1807" s="85">
        <f t="shared" si="310"/>
        <v>1</v>
      </c>
      <c r="AH1807" s="88">
        <f t="shared" si="311"/>
        <v>1</v>
      </c>
      <c r="AI1807" s="89">
        <f t="shared" si="312"/>
        <v>2.564102564102564E-2</v>
      </c>
      <c r="AJ1807" s="89">
        <f t="shared" si="313"/>
        <v>2.564102564102564E-2</v>
      </c>
      <c r="AK1807" s="89">
        <f t="shared" si="314"/>
        <v>5.0276520864756154E-2</v>
      </c>
    </row>
    <row r="1808" spans="1:37" ht="24.9" customHeight="1" thickTop="1" thickBot="1" x14ac:dyDescent="0.3">
      <c r="A1808" s="265" t="s">
        <v>1434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121'!Q1734</f>
        <v>2</v>
      </c>
      <c r="AE1808" s="87">
        <f t="shared" si="308"/>
        <v>5.0276520864756154E-2</v>
      </c>
      <c r="AF1808">
        <f t="shared" si="309"/>
        <v>1</v>
      </c>
      <c r="AG1808" s="85">
        <f t="shared" si="310"/>
        <v>1</v>
      </c>
      <c r="AH1808" s="88">
        <f t="shared" si="311"/>
        <v>1</v>
      </c>
      <c r="AI1808" s="89">
        <f t="shared" si="312"/>
        <v>2.564102564102564E-2</v>
      </c>
      <c r="AJ1808" s="89">
        <f t="shared" si="313"/>
        <v>2.564102564102564E-2</v>
      </c>
      <c r="AK1808" s="89">
        <f t="shared" si="314"/>
        <v>5.0276520864756154E-2</v>
      </c>
    </row>
    <row r="1809" spans="1:37" ht="24.9" customHeight="1" thickTop="1" thickBot="1" x14ac:dyDescent="0.3">
      <c r="A1809" s="265" t="s">
        <v>1435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121'!Q1735</f>
        <v>2</v>
      </c>
      <c r="AE1809" s="87">
        <f t="shared" si="308"/>
        <v>5.0276520864756154E-2</v>
      </c>
      <c r="AF1809">
        <f t="shared" si="309"/>
        <v>1</v>
      </c>
      <c r="AG1809" s="85">
        <f t="shared" si="310"/>
        <v>1</v>
      </c>
      <c r="AH1809" s="88">
        <f t="shared" si="311"/>
        <v>1</v>
      </c>
      <c r="AI1809" s="89">
        <f t="shared" si="312"/>
        <v>2.564102564102564E-2</v>
      </c>
      <c r="AJ1809" s="89">
        <f t="shared" si="313"/>
        <v>2.564102564102564E-2</v>
      </c>
      <c r="AK1809" s="89">
        <f t="shared" si="314"/>
        <v>5.0276520864756154E-2</v>
      </c>
    </row>
    <row r="1810" spans="1:37" ht="24.9" customHeight="1" thickTop="1" thickBot="1" x14ac:dyDescent="0.3">
      <c r="A1810" s="265" t="s">
        <v>1436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121'!Q1736</f>
        <v>2</v>
      </c>
      <c r="AE1810" s="87">
        <f t="shared" si="308"/>
        <v>5.0276520864756154E-2</v>
      </c>
      <c r="AF1810">
        <f t="shared" si="309"/>
        <v>1</v>
      </c>
      <c r="AG1810" s="85">
        <f t="shared" si="310"/>
        <v>1</v>
      </c>
      <c r="AH1810" s="88">
        <f t="shared" si="311"/>
        <v>1</v>
      </c>
      <c r="AI1810" s="89">
        <f t="shared" si="312"/>
        <v>2.564102564102564E-2</v>
      </c>
      <c r="AJ1810" s="89">
        <f t="shared" si="313"/>
        <v>2.564102564102564E-2</v>
      </c>
      <c r="AK1810" s="89">
        <f t="shared" si="314"/>
        <v>5.0276520864756154E-2</v>
      </c>
    </row>
    <row r="1811" spans="1:37" ht="24.9" customHeight="1" thickTop="1" thickBot="1" x14ac:dyDescent="0.3">
      <c r="A1811" s="267" t="s">
        <v>1437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121'!Q1737</f>
        <v>2</v>
      </c>
      <c r="AE1811" s="87">
        <f t="shared" si="308"/>
        <v>5.0276520864756154E-2</v>
      </c>
      <c r="AF1811">
        <f t="shared" si="309"/>
        <v>1</v>
      </c>
      <c r="AG1811" s="85">
        <f t="shared" si="310"/>
        <v>1</v>
      </c>
      <c r="AH1811" s="88">
        <f t="shared" si="311"/>
        <v>1</v>
      </c>
      <c r="AI1811" s="89">
        <f t="shared" si="312"/>
        <v>2.564102564102564E-2</v>
      </c>
      <c r="AJ1811" s="89">
        <f t="shared" si="313"/>
        <v>2.564102564102564E-2</v>
      </c>
      <c r="AK1811" s="89">
        <f t="shared" si="314"/>
        <v>5.0276520864756154E-2</v>
      </c>
    </row>
    <row r="1812" spans="1:37" ht="24.9" customHeight="1" thickTop="1" x14ac:dyDescent="0.25">
      <c r="A1812" s="281" t="s">
        <v>1875</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1.9607843137254914</v>
      </c>
      <c r="AF1812" s="58"/>
      <c r="AG1812" s="90">
        <f>SUM(AG1773:AG1811)</f>
        <v>39</v>
      </c>
      <c r="AH1812" s="91"/>
      <c r="AI1812" s="92"/>
      <c r="AJ1812" s="92"/>
      <c r="AK1812" s="92"/>
    </row>
    <row r="1813" spans="1:37" ht="24.9" customHeight="1" x14ac:dyDescent="0.25">
      <c r="A1813" s="279" t="s">
        <v>1876</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203</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194</v>
      </c>
      <c r="AE1815" s="103" t="s">
        <v>9</v>
      </c>
      <c r="AF1815" s="85" t="s">
        <v>1706</v>
      </c>
      <c r="AG1815" s="85" t="s">
        <v>1707</v>
      </c>
      <c r="AH1815" s="85" t="s">
        <v>1708</v>
      </c>
      <c r="AI1815" s="86" t="s">
        <v>1709</v>
      </c>
      <c r="AJ1815" s="85"/>
      <c r="AK1815" s="86" t="s">
        <v>1710</v>
      </c>
    </row>
    <row r="1816" spans="1:37" ht="24.9" customHeight="1" thickTop="1" thickBot="1" x14ac:dyDescent="0.3">
      <c r="A1816" s="265" t="s">
        <v>1438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121'!Q1740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65" t="s">
        <v>1439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121'!Q1741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65" t="s">
        <v>1440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121'!Q1742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65" t="s">
        <v>1441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121'!Q1743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65" t="s">
        <v>1442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121'!Q1744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1" t="s">
        <v>1877</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1.9607843137254901</v>
      </c>
      <c r="AF1821" s="58"/>
      <c r="AG1821" s="90">
        <f>SUM(AG1816:AG1820)</f>
        <v>5</v>
      </c>
      <c r="AH1821" s="91"/>
      <c r="AI1821" s="92"/>
      <c r="AJ1821" s="92"/>
      <c r="AK1821" s="92"/>
    </row>
    <row r="1822" spans="1:37" ht="24.9" customHeight="1" x14ac:dyDescent="0.25">
      <c r="A1822" s="279" t="s">
        <v>1878</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1443</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194</v>
      </c>
      <c r="AE1828" s="221" t="s">
        <v>9</v>
      </c>
      <c r="AF1828" s="85" t="s">
        <v>1706</v>
      </c>
      <c r="AG1828" s="85" t="s">
        <v>1707</v>
      </c>
      <c r="AH1828" s="85" t="s">
        <v>1708</v>
      </c>
      <c r="AI1828" s="86" t="s">
        <v>1709</v>
      </c>
      <c r="AJ1828" s="85"/>
      <c r="AK1828" s="86" t="s">
        <v>1710</v>
      </c>
    </row>
    <row r="1829" spans="1:37" ht="24.9" customHeight="1" thickTop="1" thickBot="1" x14ac:dyDescent="0.3">
      <c r="A1829" s="265" t="s">
        <v>1045</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121'!Q1753</f>
        <v>2</v>
      </c>
      <c r="AE1829" s="87">
        <f t="shared" ref="AE1829:AE1839" si="315">IF(AG1829=1,AK1829,AG1829)</f>
        <v>0.17825311942959002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0.17825311942959002</v>
      </c>
    </row>
    <row r="1830" spans="1:37" ht="24.9" customHeight="1" thickTop="1" thickBot="1" x14ac:dyDescent="0.3">
      <c r="A1830" s="265" t="s">
        <v>1047</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121'!Q1754</f>
        <v>2</v>
      </c>
      <c r="AE1830" s="87">
        <f t="shared" si="315"/>
        <v>0.17825311942959002</v>
      </c>
      <c r="AF1830">
        <f t="shared" si="316"/>
        <v>1</v>
      </c>
      <c r="AG1830" s="85">
        <f t="shared" si="317"/>
        <v>1</v>
      </c>
      <c r="AH1830" s="88">
        <f t="shared" si="318"/>
        <v>1</v>
      </c>
      <c r="AI1830" s="89">
        <f t="shared" si="319"/>
        <v>9.0909090909090912E-2</v>
      </c>
      <c r="AJ1830" s="89">
        <f t="shared" si="320"/>
        <v>9.0909090909090912E-2</v>
      </c>
      <c r="AK1830" s="89">
        <f t="shared" si="321"/>
        <v>0.17825311942959002</v>
      </c>
    </row>
    <row r="1831" spans="1:37" ht="24.9" customHeight="1" thickTop="1" thickBot="1" x14ac:dyDescent="0.3">
      <c r="A1831" s="265" t="s">
        <v>1445</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121'!Q1755</f>
        <v>2</v>
      </c>
      <c r="AE1831" s="87">
        <f t="shared" si="315"/>
        <v>0.17825311942959002</v>
      </c>
      <c r="AF1831">
        <f t="shared" si="316"/>
        <v>1</v>
      </c>
      <c r="AG1831" s="85">
        <f t="shared" si="317"/>
        <v>1</v>
      </c>
      <c r="AH1831" s="88">
        <f t="shared" si="318"/>
        <v>1</v>
      </c>
      <c r="AI1831" s="89">
        <f t="shared" si="319"/>
        <v>9.0909090909090912E-2</v>
      </c>
      <c r="AJ1831" s="89">
        <f t="shared" si="320"/>
        <v>9.0909090909090912E-2</v>
      </c>
      <c r="AK1831" s="89">
        <f t="shared" si="321"/>
        <v>0.17825311942959002</v>
      </c>
    </row>
    <row r="1832" spans="1:37" ht="24.9" customHeight="1" thickTop="1" thickBot="1" x14ac:dyDescent="0.3">
      <c r="A1832" s="265" t="s">
        <v>1446</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121'!Q1756</f>
        <v>2</v>
      </c>
      <c r="AE1832" s="87">
        <f t="shared" si="315"/>
        <v>0.17825311942959002</v>
      </c>
      <c r="AF1832">
        <f t="shared" si="316"/>
        <v>1</v>
      </c>
      <c r="AG1832" s="85">
        <f t="shared" si="317"/>
        <v>1</v>
      </c>
      <c r="AH1832" s="88">
        <f t="shared" si="318"/>
        <v>1</v>
      </c>
      <c r="AI1832" s="89">
        <f t="shared" si="319"/>
        <v>9.0909090909090912E-2</v>
      </c>
      <c r="AJ1832" s="89">
        <f t="shared" si="320"/>
        <v>9.0909090909090912E-2</v>
      </c>
      <c r="AK1832" s="89">
        <f t="shared" si="321"/>
        <v>0.17825311942959002</v>
      </c>
    </row>
    <row r="1833" spans="1:37" ht="24.9" customHeight="1" thickTop="1" thickBot="1" x14ac:dyDescent="0.3">
      <c r="A1833" s="267" t="s">
        <v>1447</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121'!Q1757</f>
        <v>2</v>
      </c>
      <c r="AE1833" s="87">
        <f t="shared" si="315"/>
        <v>0.17825311942959002</v>
      </c>
      <c r="AF1833">
        <f t="shared" si="316"/>
        <v>1</v>
      </c>
      <c r="AG1833" s="85">
        <f t="shared" si="317"/>
        <v>1</v>
      </c>
      <c r="AH1833" s="88">
        <f t="shared" si="318"/>
        <v>1</v>
      </c>
      <c r="AI1833" s="89">
        <f t="shared" si="319"/>
        <v>9.0909090909090912E-2</v>
      </c>
      <c r="AJ1833" s="89">
        <f t="shared" si="320"/>
        <v>9.0909090909090912E-2</v>
      </c>
      <c r="AK1833" s="89">
        <f t="shared" si="321"/>
        <v>0.17825311942959002</v>
      </c>
    </row>
    <row r="1834" spans="1:37" ht="24.9" customHeight="1" thickTop="1" thickBot="1" x14ac:dyDescent="0.3">
      <c r="A1834" s="267" t="s">
        <v>1448</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121'!Q1758</f>
        <v>2</v>
      </c>
      <c r="AE1834" s="87">
        <f t="shared" si="315"/>
        <v>0.17825311942959002</v>
      </c>
      <c r="AF1834">
        <f t="shared" si="316"/>
        <v>1</v>
      </c>
      <c r="AG1834" s="85">
        <f t="shared" si="317"/>
        <v>1</v>
      </c>
      <c r="AH1834" s="88">
        <f t="shared" si="318"/>
        <v>1</v>
      </c>
      <c r="AI1834" s="89">
        <f t="shared" si="319"/>
        <v>9.0909090909090912E-2</v>
      </c>
      <c r="AJ1834" s="89">
        <f t="shared" si="320"/>
        <v>9.0909090909090912E-2</v>
      </c>
      <c r="AK1834" s="89">
        <f t="shared" si="321"/>
        <v>0.17825311942959002</v>
      </c>
    </row>
    <row r="1835" spans="1:37" ht="24.9" customHeight="1" thickTop="1" thickBot="1" x14ac:dyDescent="0.3">
      <c r="A1835" s="265" t="s">
        <v>1449</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121'!Q1759</f>
        <v>2</v>
      </c>
      <c r="AE1835" s="87">
        <f t="shared" si="315"/>
        <v>0.17825311942959002</v>
      </c>
      <c r="AF1835">
        <f t="shared" si="316"/>
        <v>1</v>
      </c>
      <c r="AG1835" s="85">
        <f t="shared" si="317"/>
        <v>1</v>
      </c>
      <c r="AH1835" s="88">
        <f t="shared" si="318"/>
        <v>1</v>
      </c>
      <c r="AI1835" s="89">
        <f t="shared" si="319"/>
        <v>9.0909090909090912E-2</v>
      </c>
      <c r="AJ1835" s="89">
        <f t="shared" si="320"/>
        <v>9.0909090909090912E-2</v>
      </c>
      <c r="AK1835" s="89">
        <f t="shared" si="321"/>
        <v>0.17825311942959002</v>
      </c>
    </row>
    <row r="1836" spans="1:37" ht="24.9" customHeight="1" thickTop="1" thickBot="1" x14ac:dyDescent="0.3">
      <c r="A1836" s="265" t="s">
        <v>1450</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121'!Q1760</f>
        <v>2</v>
      </c>
      <c r="AE1836" s="87">
        <f t="shared" si="315"/>
        <v>0.17825311942959002</v>
      </c>
      <c r="AF1836">
        <f t="shared" si="316"/>
        <v>1</v>
      </c>
      <c r="AG1836" s="85">
        <f t="shared" si="317"/>
        <v>1</v>
      </c>
      <c r="AH1836" s="88">
        <f t="shared" si="318"/>
        <v>1</v>
      </c>
      <c r="AI1836" s="89">
        <f t="shared" si="319"/>
        <v>9.0909090909090912E-2</v>
      </c>
      <c r="AJ1836" s="89">
        <f t="shared" si="320"/>
        <v>9.0909090909090912E-2</v>
      </c>
      <c r="AK1836" s="89">
        <f t="shared" si="321"/>
        <v>0.17825311942959002</v>
      </c>
    </row>
    <row r="1837" spans="1:37" ht="24.9" customHeight="1" thickTop="1" thickBot="1" x14ac:dyDescent="0.3">
      <c r="A1837" s="265" t="s">
        <v>1451</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121'!Q1761</f>
        <v>2</v>
      </c>
      <c r="AE1837" s="87">
        <f t="shared" si="315"/>
        <v>0.17825311942959002</v>
      </c>
      <c r="AF1837">
        <f t="shared" si="316"/>
        <v>1</v>
      </c>
      <c r="AG1837" s="85">
        <f t="shared" si="317"/>
        <v>1</v>
      </c>
      <c r="AH1837" s="88">
        <f t="shared" si="318"/>
        <v>1</v>
      </c>
      <c r="AI1837" s="89">
        <f t="shared" si="319"/>
        <v>9.0909090909090912E-2</v>
      </c>
      <c r="AJ1837" s="89">
        <f t="shared" si="320"/>
        <v>9.0909090909090912E-2</v>
      </c>
      <c r="AK1837" s="89">
        <f t="shared" si="321"/>
        <v>0.17825311942959002</v>
      </c>
    </row>
    <row r="1838" spans="1:37" ht="24.9" customHeight="1" thickTop="1" thickBot="1" x14ac:dyDescent="0.3">
      <c r="A1838" s="265" t="s">
        <v>1452</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121'!Q1762</f>
        <v>2</v>
      </c>
      <c r="AE1838" s="87">
        <f t="shared" si="315"/>
        <v>0.17825311942959002</v>
      </c>
      <c r="AF1838">
        <f t="shared" si="316"/>
        <v>1</v>
      </c>
      <c r="AG1838" s="85">
        <f t="shared" si="317"/>
        <v>1</v>
      </c>
      <c r="AH1838" s="88">
        <f t="shared" si="318"/>
        <v>1</v>
      </c>
      <c r="AI1838" s="89">
        <f t="shared" si="319"/>
        <v>9.0909090909090912E-2</v>
      </c>
      <c r="AJ1838" s="89">
        <f t="shared" si="320"/>
        <v>9.0909090909090912E-2</v>
      </c>
      <c r="AK1838" s="89">
        <f t="shared" si="321"/>
        <v>0.17825311942959002</v>
      </c>
    </row>
    <row r="1839" spans="1:37" ht="24.9" customHeight="1" thickTop="1" thickBot="1" x14ac:dyDescent="0.3">
      <c r="A1839" s="265" t="s">
        <v>1453</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121'!Q1763</f>
        <v>2</v>
      </c>
      <c r="AE1839" s="87">
        <f t="shared" si="315"/>
        <v>0.17825311942959002</v>
      </c>
      <c r="AF1839">
        <f t="shared" si="316"/>
        <v>1</v>
      </c>
      <c r="AG1839" s="85">
        <f t="shared" si="317"/>
        <v>1</v>
      </c>
      <c r="AH1839" s="88">
        <f t="shared" si="318"/>
        <v>1</v>
      </c>
      <c r="AI1839" s="89">
        <f t="shared" si="319"/>
        <v>9.0909090909090912E-2</v>
      </c>
      <c r="AJ1839" s="89">
        <f t="shared" si="320"/>
        <v>9.0909090909090912E-2</v>
      </c>
      <c r="AK1839" s="89">
        <f t="shared" si="321"/>
        <v>0.17825311942959002</v>
      </c>
    </row>
    <row r="1840" spans="1:37" ht="24.9" customHeight="1" thickTop="1" x14ac:dyDescent="0.25">
      <c r="A1840" s="281" t="s">
        <v>1879</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1.9607843137254901</v>
      </c>
      <c r="AF1840" s="58"/>
      <c r="AG1840" s="90">
        <f>SUM(AG1829:AG1839)</f>
        <v>11</v>
      </c>
      <c r="AH1840" s="91"/>
      <c r="AI1840" s="92"/>
      <c r="AJ1840" s="92"/>
      <c r="AK1840" s="92"/>
    </row>
    <row r="1841" spans="1:37" ht="24.9" customHeight="1" x14ac:dyDescent="0.25">
      <c r="A1841" s="279" t="s">
        <v>1880</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194</v>
      </c>
      <c r="AE1843" s="103" t="s">
        <v>9</v>
      </c>
      <c r="AF1843" s="85" t="s">
        <v>1706</v>
      </c>
      <c r="AG1843" s="85" t="s">
        <v>1707</v>
      </c>
      <c r="AH1843" s="85" t="s">
        <v>1708</v>
      </c>
      <c r="AI1843" s="86" t="s">
        <v>1709</v>
      </c>
      <c r="AJ1843" s="85"/>
      <c r="AK1843" s="86" t="s">
        <v>1710</v>
      </c>
    </row>
    <row r="1844" spans="1:37" ht="24.9" customHeight="1" thickTop="1" thickBot="1" x14ac:dyDescent="0.3">
      <c r="A1844" s="265" t="s">
        <v>1454</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121'!Q1766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65" t="s">
        <v>1455</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121'!Q1767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65" t="s">
        <v>1456</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121'!Q1768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65" t="s">
        <v>1457</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121'!Q1769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65" t="s">
        <v>1458</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121'!Q1770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1" t="s">
        <v>1881</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1.9607843137254901</v>
      </c>
      <c r="AF1849" s="58"/>
      <c r="AG1849" s="90">
        <f>SUM(AG1844:AG1848)</f>
        <v>5</v>
      </c>
      <c r="AH1849" s="91"/>
      <c r="AI1849" s="92"/>
      <c r="AJ1849" s="92"/>
      <c r="AK1849" s="92"/>
    </row>
    <row r="1850" spans="1:37" ht="24.9" customHeight="1" x14ac:dyDescent="0.25">
      <c r="A1850" s="279" t="s">
        <v>1882</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1459</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194</v>
      </c>
      <c r="AE1856" s="221" t="s">
        <v>9</v>
      </c>
      <c r="AF1856" s="85" t="s">
        <v>1706</v>
      </c>
      <c r="AG1856" s="85" t="s">
        <v>1707</v>
      </c>
      <c r="AH1856" s="85" t="s">
        <v>1708</v>
      </c>
      <c r="AI1856" s="86" t="s">
        <v>1709</v>
      </c>
      <c r="AJ1856" s="85"/>
      <c r="AK1856" s="86" t="s">
        <v>1710</v>
      </c>
    </row>
    <row r="1857" spans="1:37" ht="24.9" customHeight="1" thickTop="1" thickBot="1" x14ac:dyDescent="0.3">
      <c r="A1857" s="265" t="s">
        <v>1460</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121'!Q1779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65" t="s">
        <v>1461</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121'!Q1780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65" t="s">
        <v>1462</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121'!Q1781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65" t="s">
        <v>1463</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121'!Q1782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67" t="s">
        <v>1464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121'!Q1783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67" t="s">
        <v>1465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121'!Q1784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65" t="s">
        <v>1466</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121'!Q1785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65" t="s">
        <v>1467</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121'!Q1786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65" t="s">
        <v>1468</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121'!Q1787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65" t="s">
        <v>1469</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121'!Q1788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65" t="s">
        <v>1470</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121'!Q1789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67" t="s">
        <v>1471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121'!Q1790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67" t="s">
        <v>1472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121'!Q1791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65" t="s">
        <v>1473</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121'!Q1792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65" t="s">
        <v>1474</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121'!Q1793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65" t="s">
        <v>1475</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121'!Q1794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1" t="s">
        <v>1883</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1.9607843137254901</v>
      </c>
      <c r="AF1873" s="58"/>
      <c r="AG1873" s="90">
        <f>SUM(AG1857:AG1872)</f>
        <v>16</v>
      </c>
      <c r="AH1873" s="91"/>
      <c r="AI1873" s="92"/>
      <c r="AJ1873" s="92"/>
      <c r="AK1873" s="92"/>
    </row>
    <row r="1874" spans="1:37" ht="24.9" customHeight="1" x14ac:dyDescent="0.25">
      <c r="A1874" s="279" t="s">
        <v>1884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203</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194</v>
      </c>
      <c r="AE1876" s="103" t="s">
        <v>9</v>
      </c>
      <c r="AF1876" s="85" t="s">
        <v>1706</v>
      </c>
      <c r="AG1876" s="85" t="s">
        <v>1707</v>
      </c>
      <c r="AH1876" s="85" t="s">
        <v>1708</v>
      </c>
      <c r="AI1876" s="86" t="s">
        <v>1709</v>
      </c>
      <c r="AJ1876" s="85"/>
      <c r="AK1876" s="86" t="s">
        <v>1710</v>
      </c>
    </row>
    <row r="1877" spans="1:37" ht="24.9" customHeight="1" thickTop="1" thickBot="1" x14ac:dyDescent="0.3">
      <c r="A1877" s="265" t="s">
        <v>1476</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121'!Q1797</f>
        <v>1</v>
      </c>
      <c r="AE1877" s="87">
        <f>IF(AG1877=1,AK1877,AG1877)</f>
        <v>0.19607843137254902</v>
      </c>
      <c r="AF1877">
        <f>AD1877/2</f>
        <v>0.5</v>
      </c>
      <c r="AG1877" s="85">
        <f>IF(AND(AF1877&gt;=0,AF1877&lt;=1),1,"No aplica")</f>
        <v>1</v>
      </c>
      <c r="AH1877" s="88">
        <f>AD1877/(AG1877*2)</f>
        <v>0.5</v>
      </c>
      <c r="AI1877" s="89">
        <f>IF(AG1877=1,AG1877/$AG$1882,"No aplica")</f>
        <v>0.2</v>
      </c>
      <c r="AJ1877" s="89">
        <f>AF1877*AI1877</f>
        <v>0.1</v>
      </c>
      <c r="AK1877" s="89">
        <f>AJ1877*$AE$23</f>
        <v>0.19607843137254902</v>
      </c>
    </row>
    <row r="1878" spans="1:37" ht="24.9" customHeight="1" thickTop="1" thickBot="1" x14ac:dyDescent="0.3">
      <c r="A1878" s="265" t="s">
        <v>1477</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121'!Q1798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65" t="s">
        <v>1478</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121'!Q1799</f>
        <v>1</v>
      </c>
      <c r="AE1879" s="87">
        <f>IF(AG1879=1,AK1879,AG1879)</f>
        <v>0.19607843137254902</v>
      </c>
      <c r="AF1879">
        <f>AD1879/2</f>
        <v>0.5</v>
      </c>
      <c r="AG1879" s="85">
        <f>IF(AND(AF1879&gt;=0,AF1879&lt;=1),1,"No aplica")</f>
        <v>1</v>
      </c>
      <c r="AH1879" s="88">
        <f>AD1879/(AG1879*2)</f>
        <v>0.5</v>
      </c>
      <c r="AI1879" s="89">
        <f>IF(AG1879=1,AG1879/$AG$1882,"No aplica")</f>
        <v>0.2</v>
      </c>
      <c r="AJ1879" s="89">
        <f>AF1879*AI1879</f>
        <v>0.1</v>
      </c>
      <c r="AK1879" s="89">
        <f>AJ1879*$AE$23</f>
        <v>0.19607843137254902</v>
      </c>
    </row>
    <row r="1880" spans="1:37" ht="24.9" customHeight="1" thickTop="1" thickBot="1" x14ac:dyDescent="0.3">
      <c r="A1880" s="265" t="s">
        <v>1479</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121'!Q1800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65" t="s">
        <v>1480</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121'!Q1801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1" t="s">
        <v>1885</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1.5686274509803921</v>
      </c>
      <c r="AF1882" s="58"/>
      <c r="AG1882" s="90">
        <f>SUM(AG1877:AG1881)</f>
        <v>5</v>
      </c>
      <c r="AH1882" s="91"/>
      <c r="AI1882" s="92"/>
      <c r="AJ1882" s="92"/>
      <c r="AK1882" s="92"/>
    </row>
    <row r="1883" spans="1:37" ht="24.9" customHeight="1" x14ac:dyDescent="0.25">
      <c r="A1883" s="279" t="s">
        <v>1886</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80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1481</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194</v>
      </c>
      <c r="AE1889" s="221" t="s">
        <v>9</v>
      </c>
      <c r="AF1889" s="85" t="s">
        <v>1706</v>
      </c>
      <c r="AG1889" s="85" t="s">
        <v>1707</v>
      </c>
      <c r="AH1889" s="85" t="s">
        <v>1708</v>
      </c>
      <c r="AI1889" s="86" t="s">
        <v>1709</v>
      </c>
      <c r="AJ1889" s="85"/>
      <c r="AK1889" s="86" t="s">
        <v>1710</v>
      </c>
    </row>
    <row r="1890" spans="1:37" ht="24.9" customHeight="1" thickTop="1" thickBot="1" x14ac:dyDescent="0.3">
      <c r="A1890" s="265" t="s">
        <v>1483</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121'!Q1810</f>
        <v>1</v>
      </c>
      <c r="AE1890" s="87">
        <f t="shared" ref="AE1890:AE1900" si="329">IF(AG1890=1,AK1890,AG1890)</f>
        <v>8.9126559714795009E-2</v>
      </c>
      <c r="AF1890">
        <f t="shared" ref="AF1890:AF1900" si="330">AD1890/2</f>
        <v>0.5</v>
      </c>
      <c r="AG1890" s="85">
        <f t="shared" ref="AG1890:AG1900" si="331">IF(AND(AF1890&gt;=0,AF1890&lt;=1),1,"No aplica")</f>
        <v>1</v>
      </c>
      <c r="AH1890" s="88">
        <f t="shared" ref="AH1890:AH1900" si="332">AD1890/(AG1890*2)</f>
        <v>0.5</v>
      </c>
      <c r="AI1890" s="89">
        <f t="shared" ref="AI1890:AI1900" si="333">IF(AG1890=1,AG1890/$AG$1901,"No aplica")</f>
        <v>9.0909090909090912E-2</v>
      </c>
      <c r="AJ1890" s="89">
        <f t="shared" ref="AJ1890:AJ1900" si="334">AF1890*AI1890</f>
        <v>4.5454545454545456E-2</v>
      </c>
      <c r="AK1890" s="89">
        <f t="shared" ref="AK1890:AK1900" si="335">AJ1890*$AE$23</f>
        <v>8.9126559714795009E-2</v>
      </c>
    </row>
    <row r="1891" spans="1:37" ht="24.9" customHeight="1" thickTop="1" thickBot="1" x14ac:dyDescent="0.3">
      <c r="A1891" s="265" t="s">
        <v>1485</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121'!Q1811</f>
        <v>1</v>
      </c>
      <c r="AE1891" s="87">
        <f t="shared" si="329"/>
        <v>8.9126559714795009E-2</v>
      </c>
      <c r="AF1891">
        <f t="shared" si="330"/>
        <v>0.5</v>
      </c>
      <c r="AG1891" s="85">
        <f t="shared" si="331"/>
        <v>1</v>
      </c>
      <c r="AH1891" s="88">
        <f t="shared" si="332"/>
        <v>0.5</v>
      </c>
      <c r="AI1891" s="89">
        <f t="shared" si="333"/>
        <v>9.0909090909090912E-2</v>
      </c>
      <c r="AJ1891" s="89">
        <f t="shared" si="334"/>
        <v>4.5454545454545456E-2</v>
      </c>
      <c r="AK1891" s="89">
        <f t="shared" si="335"/>
        <v>8.9126559714795009E-2</v>
      </c>
    </row>
    <row r="1892" spans="1:37" ht="24.9" customHeight="1" thickTop="1" thickBot="1" x14ac:dyDescent="0.3">
      <c r="A1892" s="265" t="s">
        <v>1486</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121'!Q1812</f>
        <v>1</v>
      </c>
      <c r="AE1892" s="87">
        <f t="shared" si="329"/>
        <v>8.9126559714795009E-2</v>
      </c>
      <c r="AF1892">
        <f t="shared" si="330"/>
        <v>0.5</v>
      </c>
      <c r="AG1892" s="85">
        <f t="shared" si="331"/>
        <v>1</v>
      </c>
      <c r="AH1892" s="88">
        <f t="shared" si="332"/>
        <v>0.5</v>
      </c>
      <c r="AI1892" s="89">
        <f t="shared" si="333"/>
        <v>9.0909090909090912E-2</v>
      </c>
      <c r="AJ1892" s="89">
        <f t="shared" si="334"/>
        <v>4.5454545454545456E-2</v>
      </c>
      <c r="AK1892" s="89">
        <f t="shared" si="335"/>
        <v>8.9126559714795009E-2</v>
      </c>
    </row>
    <row r="1893" spans="1:37" ht="24.9" customHeight="1" thickTop="1" thickBot="1" x14ac:dyDescent="0.3">
      <c r="A1893" s="265" t="s">
        <v>1487</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121'!Q1813</f>
        <v>1</v>
      </c>
      <c r="AE1893" s="87">
        <f t="shared" si="329"/>
        <v>8.9126559714795009E-2</v>
      </c>
      <c r="AF1893">
        <f t="shared" si="330"/>
        <v>0.5</v>
      </c>
      <c r="AG1893" s="85">
        <f t="shared" si="331"/>
        <v>1</v>
      </c>
      <c r="AH1893" s="88">
        <f t="shared" si="332"/>
        <v>0.5</v>
      </c>
      <c r="AI1893" s="89">
        <f t="shared" si="333"/>
        <v>9.0909090909090912E-2</v>
      </c>
      <c r="AJ1893" s="89">
        <f t="shared" si="334"/>
        <v>4.5454545454545456E-2</v>
      </c>
      <c r="AK1893" s="89">
        <f t="shared" si="335"/>
        <v>8.9126559714795009E-2</v>
      </c>
    </row>
    <row r="1894" spans="1:37" ht="24.9" customHeight="1" thickTop="1" thickBot="1" x14ac:dyDescent="0.3">
      <c r="A1894" s="267" t="s">
        <v>1488</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121'!Q1814</f>
        <v>1</v>
      </c>
      <c r="AE1894" s="87">
        <f t="shared" si="329"/>
        <v>8.9126559714795009E-2</v>
      </c>
      <c r="AF1894">
        <f t="shared" si="330"/>
        <v>0.5</v>
      </c>
      <c r="AG1894" s="85">
        <f t="shared" si="331"/>
        <v>1</v>
      </c>
      <c r="AH1894" s="88">
        <f t="shared" si="332"/>
        <v>0.5</v>
      </c>
      <c r="AI1894" s="89">
        <f t="shared" si="333"/>
        <v>9.0909090909090912E-2</v>
      </c>
      <c r="AJ1894" s="89">
        <f t="shared" si="334"/>
        <v>4.5454545454545456E-2</v>
      </c>
      <c r="AK1894" s="89">
        <f t="shared" si="335"/>
        <v>8.9126559714795009E-2</v>
      </c>
    </row>
    <row r="1895" spans="1:37" ht="24.9" customHeight="1" thickTop="1" thickBot="1" x14ac:dyDescent="0.3">
      <c r="A1895" s="267" t="s">
        <v>1489</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121'!Q1815</f>
        <v>1</v>
      </c>
      <c r="AE1895" s="87">
        <f t="shared" si="329"/>
        <v>8.9126559714795009E-2</v>
      </c>
      <c r="AF1895">
        <f t="shared" si="330"/>
        <v>0.5</v>
      </c>
      <c r="AG1895" s="85">
        <f t="shared" si="331"/>
        <v>1</v>
      </c>
      <c r="AH1895" s="88">
        <f t="shared" si="332"/>
        <v>0.5</v>
      </c>
      <c r="AI1895" s="89">
        <f t="shared" si="333"/>
        <v>9.0909090909090912E-2</v>
      </c>
      <c r="AJ1895" s="89">
        <f t="shared" si="334"/>
        <v>4.5454545454545456E-2</v>
      </c>
      <c r="AK1895" s="89">
        <f t="shared" si="335"/>
        <v>8.9126559714795009E-2</v>
      </c>
    </row>
    <row r="1896" spans="1:37" ht="24.9" customHeight="1" thickTop="1" thickBot="1" x14ac:dyDescent="0.3">
      <c r="A1896" s="265" t="s">
        <v>1490</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121'!Q1816</f>
        <v>1</v>
      </c>
      <c r="AE1896" s="87">
        <f t="shared" si="329"/>
        <v>8.9126559714795009E-2</v>
      </c>
      <c r="AF1896">
        <f t="shared" si="330"/>
        <v>0.5</v>
      </c>
      <c r="AG1896" s="85">
        <f t="shared" si="331"/>
        <v>1</v>
      </c>
      <c r="AH1896" s="88">
        <f t="shared" si="332"/>
        <v>0.5</v>
      </c>
      <c r="AI1896" s="89">
        <f t="shared" si="333"/>
        <v>9.0909090909090912E-2</v>
      </c>
      <c r="AJ1896" s="89">
        <f t="shared" si="334"/>
        <v>4.5454545454545456E-2</v>
      </c>
      <c r="AK1896" s="89">
        <f t="shared" si="335"/>
        <v>8.9126559714795009E-2</v>
      </c>
    </row>
    <row r="1897" spans="1:37" ht="24.9" customHeight="1" thickTop="1" thickBot="1" x14ac:dyDescent="0.3">
      <c r="A1897" s="265" t="s">
        <v>1491</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121'!Q1817</f>
        <v>1</v>
      </c>
      <c r="AE1897" s="87">
        <f t="shared" si="329"/>
        <v>8.9126559714795009E-2</v>
      </c>
      <c r="AF1897">
        <f t="shared" si="330"/>
        <v>0.5</v>
      </c>
      <c r="AG1897" s="85">
        <f t="shared" si="331"/>
        <v>1</v>
      </c>
      <c r="AH1897" s="88">
        <f t="shared" si="332"/>
        <v>0.5</v>
      </c>
      <c r="AI1897" s="89">
        <f t="shared" si="333"/>
        <v>9.0909090909090912E-2</v>
      </c>
      <c r="AJ1897" s="89">
        <f t="shared" si="334"/>
        <v>4.5454545454545456E-2</v>
      </c>
      <c r="AK1897" s="89">
        <f t="shared" si="335"/>
        <v>8.9126559714795009E-2</v>
      </c>
    </row>
    <row r="1898" spans="1:37" ht="24.9" customHeight="1" thickTop="1" thickBot="1" x14ac:dyDescent="0.3">
      <c r="A1898" s="265" t="s">
        <v>1492</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121'!Q1818</f>
        <v>1</v>
      </c>
      <c r="AE1898" s="87">
        <f t="shared" si="329"/>
        <v>8.9126559714795009E-2</v>
      </c>
      <c r="AF1898">
        <f t="shared" si="330"/>
        <v>0.5</v>
      </c>
      <c r="AG1898" s="85">
        <f t="shared" si="331"/>
        <v>1</v>
      </c>
      <c r="AH1898" s="88">
        <f t="shared" si="332"/>
        <v>0.5</v>
      </c>
      <c r="AI1898" s="89">
        <f t="shared" si="333"/>
        <v>9.0909090909090912E-2</v>
      </c>
      <c r="AJ1898" s="89">
        <f t="shared" si="334"/>
        <v>4.5454545454545456E-2</v>
      </c>
      <c r="AK1898" s="89">
        <f t="shared" si="335"/>
        <v>8.9126559714795009E-2</v>
      </c>
    </row>
    <row r="1899" spans="1:37" ht="24.9" customHeight="1" thickTop="1" thickBot="1" x14ac:dyDescent="0.3">
      <c r="A1899" s="265" t="s">
        <v>1493</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121'!Q1819</f>
        <v>1</v>
      </c>
      <c r="AE1899" s="87">
        <f t="shared" si="329"/>
        <v>8.9126559714795009E-2</v>
      </c>
      <c r="AF1899">
        <f t="shared" si="330"/>
        <v>0.5</v>
      </c>
      <c r="AG1899" s="85">
        <f t="shared" si="331"/>
        <v>1</v>
      </c>
      <c r="AH1899" s="88">
        <f t="shared" si="332"/>
        <v>0.5</v>
      </c>
      <c r="AI1899" s="89">
        <f t="shared" si="333"/>
        <v>9.0909090909090912E-2</v>
      </c>
      <c r="AJ1899" s="89">
        <f t="shared" si="334"/>
        <v>4.5454545454545456E-2</v>
      </c>
      <c r="AK1899" s="89">
        <f t="shared" si="335"/>
        <v>8.9126559714795009E-2</v>
      </c>
    </row>
    <row r="1900" spans="1:37" ht="24.9" customHeight="1" thickTop="1" thickBot="1" x14ac:dyDescent="0.3">
      <c r="A1900" s="265" t="s">
        <v>1494</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121'!Q1820</f>
        <v>1</v>
      </c>
      <c r="AE1900" s="87">
        <f t="shared" si="329"/>
        <v>8.9126559714795009E-2</v>
      </c>
      <c r="AF1900">
        <f t="shared" si="330"/>
        <v>0.5</v>
      </c>
      <c r="AG1900" s="85">
        <f t="shared" si="331"/>
        <v>1</v>
      </c>
      <c r="AH1900" s="88">
        <f t="shared" si="332"/>
        <v>0.5</v>
      </c>
      <c r="AI1900" s="89">
        <f t="shared" si="333"/>
        <v>9.0909090909090912E-2</v>
      </c>
      <c r="AJ1900" s="89">
        <f t="shared" si="334"/>
        <v>4.5454545454545456E-2</v>
      </c>
      <c r="AK1900" s="89">
        <f t="shared" si="335"/>
        <v>8.9126559714795009E-2</v>
      </c>
    </row>
    <row r="1901" spans="1:37" ht="24.9" customHeight="1" thickTop="1" x14ac:dyDescent="0.25">
      <c r="A1901" s="281" t="s">
        <v>1887</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0.98039215686274506</v>
      </c>
      <c r="AF1901" s="58"/>
      <c r="AG1901" s="90">
        <f>SUM(AG1890:AG1900)</f>
        <v>11</v>
      </c>
      <c r="AH1901" s="91"/>
      <c r="AI1901" s="92"/>
      <c r="AJ1901" s="92"/>
      <c r="AK1901" s="92"/>
    </row>
    <row r="1902" spans="1:37" ht="24.9" customHeight="1" x14ac:dyDescent="0.25">
      <c r="A1902" s="279" t="s">
        <v>1888</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50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203</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194</v>
      </c>
      <c r="AE1904" s="103" t="s">
        <v>9</v>
      </c>
      <c r="AF1904" s="85" t="s">
        <v>1706</v>
      </c>
      <c r="AG1904" s="85" t="s">
        <v>1707</v>
      </c>
      <c r="AH1904" s="85" t="s">
        <v>1708</v>
      </c>
      <c r="AI1904" s="86" t="s">
        <v>1709</v>
      </c>
      <c r="AJ1904" s="85"/>
      <c r="AK1904" s="86" t="s">
        <v>1710</v>
      </c>
    </row>
    <row r="1905" spans="1:37" ht="24.9" customHeight="1" thickTop="1" thickBot="1" x14ac:dyDescent="0.3">
      <c r="A1905" s="265" t="s">
        <v>1454</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121'!Q1823</f>
        <v>1</v>
      </c>
      <c r="AE1905" s="87">
        <f>IF(AG1905=1,AK1905,AG1905)</f>
        <v>0.19607843137254902</v>
      </c>
      <c r="AF1905">
        <f>AD1905/2</f>
        <v>0.5</v>
      </c>
      <c r="AG1905" s="85">
        <f>IF(AND(AF1905&gt;=0,AF1905&lt;=1),1,"No aplica")</f>
        <v>1</v>
      </c>
      <c r="AH1905" s="88">
        <f>AD1905/(AG1905*2)</f>
        <v>0.5</v>
      </c>
      <c r="AI1905" s="89">
        <f>IF(AG1905=1,AG1905/$AG$1910,"No aplica")</f>
        <v>0.2</v>
      </c>
      <c r="AJ1905" s="89">
        <f>AF1905*AI1905</f>
        <v>0.1</v>
      </c>
      <c r="AK1905" s="89">
        <f>AJ1905*$AE$23</f>
        <v>0.19607843137254902</v>
      </c>
    </row>
    <row r="1906" spans="1:37" ht="24.9" customHeight="1" thickTop="1" thickBot="1" x14ac:dyDescent="0.3">
      <c r="A1906" s="265" t="s">
        <v>1455</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121'!Q1824</f>
        <v>1</v>
      </c>
      <c r="AE1906" s="87">
        <f>IF(AG1906=1,AK1906,AG1906)</f>
        <v>0.19607843137254902</v>
      </c>
      <c r="AF1906">
        <f>AD1906/2</f>
        <v>0.5</v>
      </c>
      <c r="AG1906" s="85">
        <f>IF(AND(AF1906&gt;=0,AF1906&lt;=1),1,"No aplica")</f>
        <v>1</v>
      </c>
      <c r="AH1906" s="88">
        <f>AD1906/(AG1906*2)</f>
        <v>0.5</v>
      </c>
      <c r="AI1906" s="89">
        <f>IF(AG1906=1,AG1906/$AG$1910,"No aplica")</f>
        <v>0.2</v>
      </c>
      <c r="AJ1906" s="89">
        <f>AF1906*AI1906</f>
        <v>0.1</v>
      </c>
      <c r="AK1906" s="89">
        <f>AJ1906*$AE$23</f>
        <v>0.19607843137254902</v>
      </c>
    </row>
    <row r="1907" spans="1:37" ht="24.9" customHeight="1" thickTop="1" thickBot="1" x14ac:dyDescent="0.3">
      <c r="A1907" s="265" t="s">
        <v>1456</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121'!Q1825</f>
        <v>1</v>
      </c>
      <c r="AE1907" s="87">
        <f>IF(AG1907=1,AK1907,AG1907)</f>
        <v>0.19607843137254902</v>
      </c>
      <c r="AF1907">
        <f>AD1907/2</f>
        <v>0.5</v>
      </c>
      <c r="AG1907" s="85">
        <f>IF(AND(AF1907&gt;=0,AF1907&lt;=1),1,"No aplica")</f>
        <v>1</v>
      </c>
      <c r="AH1907" s="88">
        <f>AD1907/(AG1907*2)</f>
        <v>0.5</v>
      </c>
      <c r="AI1907" s="89">
        <f>IF(AG1907=1,AG1907/$AG$1910,"No aplica")</f>
        <v>0.2</v>
      </c>
      <c r="AJ1907" s="89">
        <f>AF1907*AI1907</f>
        <v>0.1</v>
      </c>
      <c r="AK1907" s="89">
        <f>AJ1907*$AE$23</f>
        <v>0.19607843137254902</v>
      </c>
    </row>
    <row r="1908" spans="1:37" ht="24.9" customHeight="1" thickTop="1" thickBot="1" x14ac:dyDescent="0.3">
      <c r="A1908" s="265" t="s">
        <v>1457</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121'!Q1826</f>
        <v>1</v>
      </c>
      <c r="AE1908" s="87">
        <f>IF(AG1908=1,AK1908,AG1908)</f>
        <v>0.19607843137254902</v>
      </c>
      <c r="AF1908">
        <f>AD1908/2</f>
        <v>0.5</v>
      </c>
      <c r="AG1908" s="85">
        <f>IF(AND(AF1908&gt;=0,AF1908&lt;=1),1,"No aplica")</f>
        <v>1</v>
      </c>
      <c r="AH1908" s="88">
        <f>AD1908/(AG1908*2)</f>
        <v>0.5</v>
      </c>
      <c r="AI1908" s="89">
        <f>IF(AG1908=1,AG1908/$AG$1910,"No aplica")</f>
        <v>0.2</v>
      </c>
      <c r="AJ1908" s="89">
        <f>AF1908*AI1908</f>
        <v>0.1</v>
      </c>
      <c r="AK1908" s="89">
        <f>AJ1908*$AE$23</f>
        <v>0.19607843137254902</v>
      </c>
    </row>
    <row r="1909" spans="1:37" ht="24.9" customHeight="1" thickTop="1" thickBot="1" x14ac:dyDescent="0.3">
      <c r="A1909" s="265" t="s">
        <v>1495</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121'!Q1827</f>
        <v>1</v>
      </c>
      <c r="AE1909" s="87">
        <f>IF(AG1909=1,AK1909,AG1909)</f>
        <v>0.19607843137254902</v>
      </c>
      <c r="AF1909">
        <f>AD1909/2</f>
        <v>0.5</v>
      </c>
      <c r="AG1909" s="85">
        <f>IF(AND(AF1909&gt;=0,AF1909&lt;=1),1,"No aplica")</f>
        <v>1</v>
      </c>
      <c r="AH1909" s="88">
        <f>AD1909/(AG1909*2)</f>
        <v>0.5</v>
      </c>
      <c r="AI1909" s="89">
        <f>IF(AG1909=1,AG1909/$AG$1910,"No aplica")</f>
        <v>0.2</v>
      </c>
      <c r="AJ1909" s="89">
        <f>AF1909*AI1909</f>
        <v>0.1</v>
      </c>
      <c r="AK1909" s="89">
        <f>AJ1909*$AE$23</f>
        <v>0.19607843137254902</v>
      </c>
    </row>
    <row r="1910" spans="1:37" ht="24.9" customHeight="1" thickTop="1" x14ac:dyDescent="0.25">
      <c r="A1910" s="281" t="s">
        <v>1889</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0.98039215686274506</v>
      </c>
      <c r="AF1910" s="58"/>
      <c r="AG1910" s="90">
        <f>SUM(AG1905:AG1909)</f>
        <v>5</v>
      </c>
      <c r="AH1910" s="91"/>
      <c r="AI1910" s="92"/>
      <c r="AJ1910" s="92"/>
      <c r="AK1910" s="92"/>
    </row>
    <row r="1911" spans="1:37" ht="24.9" customHeight="1" x14ac:dyDescent="0.25">
      <c r="A1911" s="279" t="s">
        <v>1890</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50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1496</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194</v>
      </c>
      <c r="AE1917" s="221" t="s">
        <v>9</v>
      </c>
      <c r="AF1917" s="85" t="s">
        <v>1706</v>
      </c>
      <c r="AG1917" s="85" t="s">
        <v>1707</v>
      </c>
      <c r="AH1917" s="85" t="s">
        <v>1708</v>
      </c>
      <c r="AI1917" s="86" t="s">
        <v>1709</v>
      </c>
      <c r="AJ1917" s="85"/>
      <c r="AK1917" s="86" t="s">
        <v>1710</v>
      </c>
    </row>
    <row r="1918" spans="1:37" ht="24.9" customHeight="1" thickTop="1" thickBot="1" x14ac:dyDescent="0.3">
      <c r="A1918" s="265" t="s">
        <v>1045</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121'!Q1836</f>
        <v>1</v>
      </c>
      <c r="AE1918" s="87">
        <f t="shared" ref="AE1918:AE1934" si="336">IF(AG1918=1,AK1918,AG1918)</f>
        <v>5.7670126874279123E-2</v>
      </c>
      <c r="AF1918">
        <f t="shared" ref="AF1918:AF1934" si="337">AD1918/2</f>
        <v>0.5</v>
      </c>
      <c r="AG1918" s="85">
        <f t="shared" ref="AG1918:AG1934" si="338">IF(AND(AF1918&gt;=0,AF1918&lt;=1),1,"No aplica")</f>
        <v>1</v>
      </c>
      <c r="AH1918" s="88">
        <f t="shared" ref="AH1918:AH1934" si="339">AD1918/(AG1918*2)</f>
        <v>0.5</v>
      </c>
      <c r="AI1918" s="89">
        <f t="shared" ref="AI1918:AI1934" si="340">IF(AG1918=1,AG1918/$AG$1935,"No aplica")</f>
        <v>5.8823529411764705E-2</v>
      </c>
      <c r="AJ1918" s="89">
        <f t="shared" ref="AJ1918:AJ1934" si="341">AF1918*AI1918</f>
        <v>2.9411764705882353E-2</v>
      </c>
      <c r="AK1918" s="89">
        <f t="shared" ref="AK1918:AK1934" si="342">AJ1918*$AE$23</f>
        <v>5.7670126874279123E-2</v>
      </c>
    </row>
    <row r="1919" spans="1:37" ht="24.9" customHeight="1" thickTop="1" thickBot="1" x14ac:dyDescent="0.3">
      <c r="A1919" s="265" t="s">
        <v>1047</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121'!Q1837</f>
        <v>1</v>
      </c>
      <c r="AE1919" s="87">
        <f t="shared" si="336"/>
        <v>5.7670126874279123E-2</v>
      </c>
      <c r="AF1919">
        <f t="shared" si="337"/>
        <v>0.5</v>
      </c>
      <c r="AG1919" s="85">
        <f t="shared" si="338"/>
        <v>1</v>
      </c>
      <c r="AH1919" s="88">
        <f t="shared" si="339"/>
        <v>0.5</v>
      </c>
      <c r="AI1919" s="89">
        <f t="shared" si="340"/>
        <v>5.8823529411764705E-2</v>
      </c>
      <c r="AJ1919" s="89">
        <f t="shared" si="341"/>
        <v>2.9411764705882353E-2</v>
      </c>
      <c r="AK1919" s="89">
        <f t="shared" si="342"/>
        <v>5.7670126874279123E-2</v>
      </c>
    </row>
    <row r="1920" spans="1:37" ht="24.9" customHeight="1" thickTop="1" thickBot="1" x14ac:dyDescent="0.3">
      <c r="A1920" s="265" t="s">
        <v>1498</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121'!Q1838</f>
        <v>1</v>
      </c>
      <c r="AE1920" s="87">
        <f t="shared" si="336"/>
        <v>5.7670126874279123E-2</v>
      </c>
      <c r="AF1920">
        <f t="shared" si="337"/>
        <v>0.5</v>
      </c>
      <c r="AG1920" s="85">
        <f t="shared" si="338"/>
        <v>1</v>
      </c>
      <c r="AH1920" s="88">
        <f t="shared" si="339"/>
        <v>0.5</v>
      </c>
      <c r="AI1920" s="89">
        <f t="shared" si="340"/>
        <v>5.8823529411764705E-2</v>
      </c>
      <c r="AJ1920" s="89">
        <f t="shared" si="341"/>
        <v>2.9411764705882353E-2</v>
      </c>
      <c r="AK1920" s="89">
        <f t="shared" si="342"/>
        <v>5.7670126874279123E-2</v>
      </c>
    </row>
    <row r="1921" spans="1:37" ht="24.9" customHeight="1" thickTop="1" thickBot="1" x14ac:dyDescent="0.3">
      <c r="A1921" s="265" t="s">
        <v>1499</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121'!Q1839</f>
        <v>1</v>
      </c>
      <c r="AE1921" s="87">
        <f t="shared" si="336"/>
        <v>5.7670126874279123E-2</v>
      </c>
      <c r="AF1921">
        <f t="shared" si="337"/>
        <v>0.5</v>
      </c>
      <c r="AG1921" s="85">
        <f t="shared" si="338"/>
        <v>1</v>
      </c>
      <c r="AH1921" s="88">
        <f t="shared" si="339"/>
        <v>0.5</v>
      </c>
      <c r="AI1921" s="89">
        <f t="shared" si="340"/>
        <v>5.8823529411764705E-2</v>
      </c>
      <c r="AJ1921" s="89">
        <f t="shared" si="341"/>
        <v>2.9411764705882353E-2</v>
      </c>
      <c r="AK1921" s="89">
        <f t="shared" si="342"/>
        <v>5.7670126874279123E-2</v>
      </c>
    </row>
    <row r="1922" spans="1:37" ht="24.9" customHeight="1" thickTop="1" thickBot="1" x14ac:dyDescent="0.3">
      <c r="A1922" s="267" t="s">
        <v>1500</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121'!Q1840</f>
        <v>1</v>
      </c>
      <c r="AE1922" s="87">
        <f t="shared" si="336"/>
        <v>5.7670126874279123E-2</v>
      </c>
      <c r="AF1922">
        <f t="shared" si="337"/>
        <v>0.5</v>
      </c>
      <c r="AG1922" s="85">
        <f t="shared" si="338"/>
        <v>1</v>
      </c>
      <c r="AH1922" s="88">
        <f t="shared" si="339"/>
        <v>0.5</v>
      </c>
      <c r="AI1922" s="89">
        <f t="shared" si="340"/>
        <v>5.8823529411764705E-2</v>
      </c>
      <c r="AJ1922" s="89">
        <f t="shared" si="341"/>
        <v>2.9411764705882353E-2</v>
      </c>
      <c r="AK1922" s="89">
        <f t="shared" si="342"/>
        <v>5.7670126874279123E-2</v>
      </c>
    </row>
    <row r="1923" spans="1:37" ht="24.9" customHeight="1" thickTop="1" thickBot="1" x14ac:dyDescent="0.3">
      <c r="A1923" s="267" t="s">
        <v>1501</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121'!Q1841</f>
        <v>1</v>
      </c>
      <c r="AE1923" s="87">
        <f t="shared" si="336"/>
        <v>5.7670126874279123E-2</v>
      </c>
      <c r="AF1923">
        <f t="shared" si="337"/>
        <v>0.5</v>
      </c>
      <c r="AG1923" s="85">
        <f t="shared" si="338"/>
        <v>1</v>
      </c>
      <c r="AH1923" s="88">
        <f t="shared" si="339"/>
        <v>0.5</v>
      </c>
      <c r="AI1923" s="89">
        <f t="shared" si="340"/>
        <v>5.8823529411764705E-2</v>
      </c>
      <c r="AJ1923" s="89">
        <f t="shared" si="341"/>
        <v>2.9411764705882353E-2</v>
      </c>
      <c r="AK1923" s="89">
        <f t="shared" si="342"/>
        <v>5.7670126874279123E-2</v>
      </c>
    </row>
    <row r="1924" spans="1:37" ht="24.9" customHeight="1" thickTop="1" thickBot="1" x14ac:dyDescent="0.3">
      <c r="A1924" s="265" t="s">
        <v>1502</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121'!Q1842</f>
        <v>1</v>
      </c>
      <c r="AE1924" s="87">
        <f t="shared" si="336"/>
        <v>5.7670126874279123E-2</v>
      </c>
      <c r="AF1924">
        <f t="shared" si="337"/>
        <v>0.5</v>
      </c>
      <c r="AG1924" s="85">
        <f t="shared" si="338"/>
        <v>1</v>
      </c>
      <c r="AH1924" s="88">
        <f t="shared" si="339"/>
        <v>0.5</v>
      </c>
      <c r="AI1924" s="89">
        <f t="shared" si="340"/>
        <v>5.8823529411764705E-2</v>
      </c>
      <c r="AJ1924" s="89">
        <f t="shared" si="341"/>
        <v>2.9411764705882353E-2</v>
      </c>
      <c r="AK1924" s="89">
        <f t="shared" si="342"/>
        <v>5.7670126874279123E-2</v>
      </c>
    </row>
    <row r="1925" spans="1:37" ht="24.9" customHeight="1" thickTop="1" thickBot="1" x14ac:dyDescent="0.3">
      <c r="A1925" s="265" t="s">
        <v>1503</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121'!Q1843</f>
        <v>1</v>
      </c>
      <c r="AE1925" s="87">
        <f t="shared" si="336"/>
        <v>5.7670126874279123E-2</v>
      </c>
      <c r="AF1925">
        <f t="shared" si="337"/>
        <v>0.5</v>
      </c>
      <c r="AG1925" s="85">
        <f t="shared" si="338"/>
        <v>1</v>
      </c>
      <c r="AH1925" s="88">
        <f t="shared" si="339"/>
        <v>0.5</v>
      </c>
      <c r="AI1925" s="89">
        <f t="shared" si="340"/>
        <v>5.8823529411764705E-2</v>
      </c>
      <c r="AJ1925" s="89">
        <f t="shared" si="341"/>
        <v>2.9411764705882353E-2</v>
      </c>
      <c r="AK1925" s="89">
        <f t="shared" si="342"/>
        <v>5.7670126874279123E-2</v>
      </c>
    </row>
    <row r="1926" spans="1:37" ht="24.9" customHeight="1" thickTop="1" thickBot="1" x14ac:dyDescent="0.3">
      <c r="A1926" s="265" t="s">
        <v>1504</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121'!Q1844</f>
        <v>1</v>
      </c>
      <c r="AE1926" s="87">
        <f t="shared" si="336"/>
        <v>5.7670126874279123E-2</v>
      </c>
      <c r="AF1926">
        <f t="shared" si="337"/>
        <v>0.5</v>
      </c>
      <c r="AG1926" s="85">
        <f t="shared" si="338"/>
        <v>1</v>
      </c>
      <c r="AH1926" s="88">
        <f t="shared" si="339"/>
        <v>0.5</v>
      </c>
      <c r="AI1926" s="89">
        <f t="shared" si="340"/>
        <v>5.8823529411764705E-2</v>
      </c>
      <c r="AJ1926" s="89">
        <f t="shared" si="341"/>
        <v>2.9411764705882353E-2</v>
      </c>
      <c r="AK1926" s="89">
        <f t="shared" si="342"/>
        <v>5.7670126874279123E-2</v>
      </c>
    </row>
    <row r="1927" spans="1:37" ht="24.9" customHeight="1" thickTop="1" thickBot="1" x14ac:dyDescent="0.3">
      <c r="A1927" s="265" t="s">
        <v>1505</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121'!Q1845</f>
        <v>1</v>
      </c>
      <c r="AE1927" s="87">
        <f t="shared" si="336"/>
        <v>5.7670126874279123E-2</v>
      </c>
      <c r="AF1927">
        <f t="shared" si="337"/>
        <v>0.5</v>
      </c>
      <c r="AG1927" s="85">
        <f t="shared" si="338"/>
        <v>1</v>
      </c>
      <c r="AH1927" s="88">
        <f t="shared" si="339"/>
        <v>0.5</v>
      </c>
      <c r="AI1927" s="89">
        <f t="shared" si="340"/>
        <v>5.8823529411764705E-2</v>
      </c>
      <c r="AJ1927" s="89">
        <f t="shared" si="341"/>
        <v>2.9411764705882353E-2</v>
      </c>
      <c r="AK1927" s="89">
        <f t="shared" si="342"/>
        <v>5.7670126874279123E-2</v>
      </c>
    </row>
    <row r="1928" spans="1:37" ht="24.9" customHeight="1" thickTop="1" thickBot="1" x14ac:dyDescent="0.3">
      <c r="A1928" s="265" t="s">
        <v>1506</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121'!Q1846</f>
        <v>1</v>
      </c>
      <c r="AE1928" s="87">
        <f t="shared" si="336"/>
        <v>5.7670126874279123E-2</v>
      </c>
      <c r="AF1928">
        <f t="shared" si="337"/>
        <v>0.5</v>
      </c>
      <c r="AG1928" s="85">
        <f t="shared" si="338"/>
        <v>1</v>
      </c>
      <c r="AH1928" s="88">
        <f t="shared" si="339"/>
        <v>0.5</v>
      </c>
      <c r="AI1928" s="89">
        <f t="shared" si="340"/>
        <v>5.8823529411764705E-2</v>
      </c>
      <c r="AJ1928" s="89">
        <f t="shared" si="341"/>
        <v>2.9411764705882353E-2</v>
      </c>
      <c r="AK1928" s="89">
        <f t="shared" si="342"/>
        <v>5.7670126874279123E-2</v>
      </c>
    </row>
    <row r="1929" spans="1:37" ht="24.9" customHeight="1" thickTop="1" thickBot="1" x14ac:dyDescent="0.3">
      <c r="A1929" s="267" t="s">
        <v>1507</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121'!Q1847</f>
        <v>1</v>
      </c>
      <c r="AE1929" s="87">
        <f t="shared" si="336"/>
        <v>5.7670126874279123E-2</v>
      </c>
      <c r="AF1929">
        <f t="shared" si="337"/>
        <v>0.5</v>
      </c>
      <c r="AG1929" s="85">
        <f t="shared" si="338"/>
        <v>1</v>
      </c>
      <c r="AH1929" s="88">
        <f t="shared" si="339"/>
        <v>0.5</v>
      </c>
      <c r="AI1929" s="89">
        <f t="shared" si="340"/>
        <v>5.8823529411764705E-2</v>
      </c>
      <c r="AJ1929" s="89">
        <f t="shared" si="341"/>
        <v>2.9411764705882353E-2</v>
      </c>
      <c r="AK1929" s="89">
        <f t="shared" si="342"/>
        <v>5.7670126874279123E-2</v>
      </c>
    </row>
    <row r="1930" spans="1:37" ht="24.9" customHeight="1" thickTop="1" thickBot="1" x14ac:dyDescent="0.3">
      <c r="A1930" s="267" t="s">
        <v>1508</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121'!Q1848</f>
        <v>1</v>
      </c>
      <c r="AE1930" s="87">
        <f t="shared" si="336"/>
        <v>5.7670126874279123E-2</v>
      </c>
      <c r="AF1930">
        <f t="shared" si="337"/>
        <v>0.5</v>
      </c>
      <c r="AG1930" s="85">
        <f t="shared" si="338"/>
        <v>1</v>
      </c>
      <c r="AH1930" s="88">
        <f t="shared" si="339"/>
        <v>0.5</v>
      </c>
      <c r="AI1930" s="89">
        <f t="shared" si="340"/>
        <v>5.8823529411764705E-2</v>
      </c>
      <c r="AJ1930" s="89">
        <f t="shared" si="341"/>
        <v>2.9411764705882353E-2</v>
      </c>
      <c r="AK1930" s="89">
        <f t="shared" si="342"/>
        <v>5.7670126874279123E-2</v>
      </c>
    </row>
    <row r="1931" spans="1:37" ht="24.9" customHeight="1" thickTop="1" thickBot="1" x14ac:dyDescent="0.3">
      <c r="A1931" s="265" t="s">
        <v>1509</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121'!Q1849</f>
        <v>1</v>
      </c>
      <c r="AE1931" s="87">
        <f t="shared" si="336"/>
        <v>5.7670126874279123E-2</v>
      </c>
      <c r="AF1931">
        <f t="shared" si="337"/>
        <v>0.5</v>
      </c>
      <c r="AG1931" s="85">
        <f t="shared" si="338"/>
        <v>1</v>
      </c>
      <c r="AH1931" s="88">
        <f t="shared" si="339"/>
        <v>0.5</v>
      </c>
      <c r="AI1931" s="89">
        <f t="shared" si="340"/>
        <v>5.8823529411764705E-2</v>
      </c>
      <c r="AJ1931" s="89">
        <f t="shared" si="341"/>
        <v>2.9411764705882353E-2</v>
      </c>
      <c r="AK1931" s="89">
        <f t="shared" si="342"/>
        <v>5.7670126874279123E-2</v>
      </c>
    </row>
    <row r="1932" spans="1:37" ht="24.9" customHeight="1" thickTop="1" thickBot="1" x14ac:dyDescent="0.3">
      <c r="A1932" s="265" t="s">
        <v>1510</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121'!Q1850</f>
        <v>1</v>
      </c>
      <c r="AE1932" s="87">
        <f t="shared" si="336"/>
        <v>5.7670126874279123E-2</v>
      </c>
      <c r="AF1932">
        <f t="shared" si="337"/>
        <v>0.5</v>
      </c>
      <c r="AG1932" s="85">
        <f t="shared" si="338"/>
        <v>1</v>
      </c>
      <c r="AH1932" s="88">
        <f t="shared" si="339"/>
        <v>0.5</v>
      </c>
      <c r="AI1932" s="89">
        <f t="shared" si="340"/>
        <v>5.8823529411764705E-2</v>
      </c>
      <c r="AJ1932" s="89">
        <f t="shared" si="341"/>
        <v>2.9411764705882353E-2</v>
      </c>
      <c r="AK1932" s="89">
        <f t="shared" si="342"/>
        <v>5.7670126874279123E-2</v>
      </c>
    </row>
    <row r="1933" spans="1:37" ht="24.9" customHeight="1" thickTop="1" thickBot="1" x14ac:dyDescent="0.3">
      <c r="A1933" s="265" t="s">
        <v>1511</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121'!Q1851</f>
        <v>1</v>
      </c>
      <c r="AE1933" s="87">
        <f t="shared" si="336"/>
        <v>5.7670126874279123E-2</v>
      </c>
      <c r="AF1933">
        <f t="shared" si="337"/>
        <v>0.5</v>
      </c>
      <c r="AG1933" s="85">
        <f t="shared" si="338"/>
        <v>1</v>
      </c>
      <c r="AH1933" s="88">
        <f t="shared" si="339"/>
        <v>0.5</v>
      </c>
      <c r="AI1933" s="89">
        <f t="shared" si="340"/>
        <v>5.8823529411764705E-2</v>
      </c>
      <c r="AJ1933" s="89">
        <f t="shared" si="341"/>
        <v>2.9411764705882353E-2</v>
      </c>
      <c r="AK1933" s="89">
        <f t="shared" si="342"/>
        <v>5.7670126874279123E-2</v>
      </c>
    </row>
    <row r="1934" spans="1:37" ht="24.9" customHeight="1" thickTop="1" thickBot="1" x14ac:dyDescent="0.3">
      <c r="A1934" s="265" t="s">
        <v>1512</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121'!Q1852</f>
        <v>1</v>
      </c>
      <c r="AE1934" s="87">
        <f t="shared" si="336"/>
        <v>5.7670126874279123E-2</v>
      </c>
      <c r="AF1934">
        <f t="shared" si="337"/>
        <v>0.5</v>
      </c>
      <c r="AG1934" s="85">
        <f t="shared" si="338"/>
        <v>1</v>
      </c>
      <c r="AH1934" s="88">
        <f t="shared" si="339"/>
        <v>0.5</v>
      </c>
      <c r="AI1934" s="89">
        <f t="shared" si="340"/>
        <v>5.8823529411764705E-2</v>
      </c>
      <c r="AJ1934" s="89">
        <f t="shared" si="341"/>
        <v>2.9411764705882353E-2</v>
      </c>
      <c r="AK1934" s="89">
        <f t="shared" si="342"/>
        <v>5.7670126874279123E-2</v>
      </c>
    </row>
    <row r="1935" spans="1:37" ht="24.9" customHeight="1" thickTop="1" x14ac:dyDescent="0.25">
      <c r="A1935" s="281" t="s">
        <v>1891</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0.98039215686274483</v>
      </c>
      <c r="AF1935" s="58"/>
      <c r="AG1935" s="90">
        <f>SUM(AG1918:AG1934)</f>
        <v>17</v>
      </c>
      <c r="AH1935" s="91"/>
      <c r="AI1935" s="92"/>
      <c r="AJ1935" s="92"/>
      <c r="AK1935" s="92"/>
    </row>
    <row r="1936" spans="1:37" ht="24.9" customHeight="1" x14ac:dyDescent="0.25">
      <c r="A1936" s="279" t="s">
        <v>1892</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49.999999999999986</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203</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194</v>
      </c>
      <c r="AE1938" s="103" t="s">
        <v>9</v>
      </c>
      <c r="AF1938" s="85" t="s">
        <v>1706</v>
      </c>
      <c r="AG1938" s="85" t="s">
        <v>1707</v>
      </c>
      <c r="AH1938" s="85" t="s">
        <v>1708</v>
      </c>
      <c r="AI1938" s="86" t="s">
        <v>1709</v>
      </c>
      <c r="AJ1938" s="85"/>
      <c r="AK1938" s="86" t="s">
        <v>1710</v>
      </c>
    </row>
    <row r="1939" spans="1:37" ht="24.9" customHeight="1" thickTop="1" thickBot="1" x14ac:dyDescent="0.3">
      <c r="A1939" s="265" t="s">
        <v>1513</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121'!Q1855</f>
        <v>1</v>
      </c>
      <c r="AE1939" s="87">
        <f>IF(AG1939=1,AK1939,AG1939)</f>
        <v>0.19607843137254902</v>
      </c>
      <c r="AF1939">
        <f>AD1939/2</f>
        <v>0.5</v>
      </c>
      <c r="AG1939" s="85">
        <f>IF(AND(AF1939&gt;=0,AF1939&lt;=1),1,"No aplica")</f>
        <v>1</v>
      </c>
      <c r="AH1939" s="88">
        <f>AD1939/(AG1939*2)</f>
        <v>0.5</v>
      </c>
      <c r="AI1939" s="89">
        <f>IF(AG1939=1,AG1939/$AG$1944,"No aplica")</f>
        <v>0.2</v>
      </c>
      <c r="AJ1939" s="89">
        <f>AF1939*AI1939</f>
        <v>0.1</v>
      </c>
      <c r="AK1939" s="89">
        <f>AJ1939*$AE$23</f>
        <v>0.19607843137254902</v>
      </c>
    </row>
    <row r="1940" spans="1:37" ht="24.9" customHeight="1" thickTop="1" thickBot="1" x14ac:dyDescent="0.3">
      <c r="A1940" s="265" t="s">
        <v>1514</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121'!Q1856</f>
        <v>1</v>
      </c>
      <c r="AE1940" s="87">
        <f>IF(AG1940=1,AK1940,AG1940)</f>
        <v>0.19607843137254902</v>
      </c>
      <c r="AF1940">
        <f>AD1940/2</f>
        <v>0.5</v>
      </c>
      <c r="AG1940" s="85">
        <f>IF(AND(AF1940&gt;=0,AF1940&lt;=1),1,"No aplica")</f>
        <v>1</v>
      </c>
      <c r="AH1940" s="88">
        <f>AD1940/(AG1940*2)</f>
        <v>0.5</v>
      </c>
      <c r="AI1940" s="89">
        <f>IF(AG1940=1,AG1940/$AG$1944,"No aplica")</f>
        <v>0.2</v>
      </c>
      <c r="AJ1940" s="89">
        <f>AF1940*AI1940</f>
        <v>0.1</v>
      </c>
      <c r="AK1940" s="89">
        <f>AJ1940*$AE$23</f>
        <v>0.19607843137254902</v>
      </c>
    </row>
    <row r="1941" spans="1:37" ht="24.9" customHeight="1" thickTop="1" thickBot="1" x14ac:dyDescent="0.3">
      <c r="A1941" s="265" t="s">
        <v>1515</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121'!Q1857</f>
        <v>1</v>
      </c>
      <c r="AE1941" s="87">
        <f>IF(AG1941=1,AK1941,AG1941)</f>
        <v>0.19607843137254902</v>
      </c>
      <c r="AF1941">
        <f>AD1941/2</f>
        <v>0.5</v>
      </c>
      <c r="AG1941" s="85">
        <f>IF(AND(AF1941&gt;=0,AF1941&lt;=1),1,"No aplica")</f>
        <v>1</v>
      </c>
      <c r="AH1941" s="88">
        <f>AD1941/(AG1941*2)</f>
        <v>0.5</v>
      </c>
      <c r="AI1941" s="89">
        <f>IF(AG1941=1,AG1941/$AG$1944,"No aplica")</f>
        <v>0.2</v>
      </c>
      <c r="AJ1941" s="89">
        <f>AF1941*AI1941</f>
        <v>0.1</v>
      </c>
      <c r="AK1941" s="89">
        <f>AJ1941*$AE$23</f>
        <v>0.19607843137254902</v>
      </c>
    </row>
    <row r="1942" spans="1:37" ht="24.9" customHeight="1" thickTop="1" thickBot="1" x14ac:dyDescent="0.3">
      <c r="A1942" s="265" t="s">
        <v>1516</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121'!Q1858</f>
        <v>1</v>
      </c>
      <c r="AE1942" s="87">
        <f>IF(AG1942=1,AK1942,AG1942)</f>
        <v>0.19607843137254902</v>
      </c>
      <c r="AF1942">
        <f>AD1942/2</f>
        <v>0.5</v>
      </c>
      <c r="AG1942" s="85">
        <f>IF(AND(AF1942&gt;=0,AF1942&lt;=1),1,"No aplica")</f>
        <v>1</v>
      </c>
      <c r="AH1942" s="88">
        <f>AD1942/(AG1942*2)</f>
        <v>0.5</v>
      </c>
      <c r="AI1942" s="89">
        <f>IF(AG1942=1,AG1942/$AG$1944,"No aplica")</f>
        <v>0.2</v>
      </c>
      <c r="AJ1942" s="89">
        <f>AF1942*AI1942</f>
        <v>0.1</v>
      </c>
      <c r="AK1942" s="89">
        <f>AJ1942*$AE$23</f>
        <v>0.19607843137254902</v>
      </c>
    </row>
    <row r="1943" spans="1:37" ht="24.9" customHeight="1" thickTop="1" thickBot="1" x14ac:dyDescent="0.3">
      <c r="A1943" s="265" t="s">
        <v>1517</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121'!Q1859</f>
        <v>1</v>
      </c>
      <c r="AE1943" s="87">
        <f>IF(AG1943=1,AK1943,AG1943)</f>
        <v>0.19607843137254902</v>
      </c>
      <c r="AF1943">
        <f>AD1943/2</f>
        <v>0.5</v>
      </c>
      <c r="AG1943" s="85">
        <f>IF(AND(AF1943&gt;=0,AF1943&lt;=1),1,"No aplica")</f>
        <v>1</v>
      </c>
      <c r="AH1943" s="88">
        <f>AD1943/(AG1943*2)</f>
        <v>0.5</v>
      </c>
      <c r="AI1943" s="89">
        <f>IF(AG1943=1,AG1943/$AG$1944,"No aplica")</f>
        <v>0.2</v>
      </c>
      <c r="AJ1943" s="89">
        <f>AF1943*AI1943</f>
        <v>0.1</v>
      </c>
      <c r="AK1943" s="89">
        <f>AJ1943*$AE$23</f>
        <v>0.19607843137254902</v>
      </c>
    </row>
    <row r="1944" spans="1:37" ht="24.9" customHeight="1" thickTop="1" x14ac:dyDescent="0.25">
      <c r="A1944" s="281" t="s">
        <v>1893</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0.98039215686274506</v>
      </c>
      <c r="AF1944" s="58"/>
      <c r="AG1944" s="90">
        <f>SUM(AG1939:AG1943)</f>
        <v>5</v>
      </c>
      <c r="AH1944" s="91"/>
      <c r="AI1944" s="92"/>
      <c r="AJ1944" s="92"/>
      <c r="AK1944" s="92"/>
    </row>
    <row r="1945" spans="1:37" ht="24.9" customHeight="1" x14ac:dyDescent="0.25">
      <c r="A1945" s="279" t="s">
        <v>1894</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50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1518</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194</v>
      </c>
      <c r="AE1951" s="221" t="s">
        <v>9</v>
      </c>
      <c r="AF1951" s="85" t="s">
        <v>1706</v>
      </c>
      <c r="AG1951" s="85" t="s">
        <v>1707</v>
      </c>
      <c r="AH1951" s="85" t="s">
        <v>1708</v>
      </c>
      <c r="AI1951" s="86" t="s">
        <v>1709</v>
      </c>
      <c r="AJ1951" s="85"/>
      <c r="AK1951" s="86" t="s">
        <v>1710</v>
      </c>
    </row>
    <row r="1952" spans="1:37" ht="24.9" customHeight="1" thickTop="1" thickBot="1" x14ac:dyDescent="0.3">
      <c r="A1952" s="265" t="s">
        <v>1045</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121'!Q1868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65" t="s">
        <v>1074</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121'!Q1869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65" t="s">
        <v>1520</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121'!Q1870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65" t="s">
        <v>1521</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121'!Q1871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67" t="s">
        <v>1522</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121'!Q1872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67" t="s">
        <v>1523</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121'!Q1873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65" t="s">
        <v>1524</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121'!Q1874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65" t="s">
        <v>1525</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121'!Q1875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65" t="s">
        <v>1526</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121'!Q1876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65" t="s">
        <v>1527</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121'!Q1877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65" t="s">
        <v>1528</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121'!Q1878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67" t="s">
        <v>1529</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121'!Q1879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67" t="s">
        <v>1530</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121'!Q1880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65" t="s">
        <v>1531</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121'!Q1881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65" t="s">
        <v>1532</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121'!Q1882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65" t="s">
        <v>1533</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121'!Q1883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67" t="s">
        <v>1534</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121'!Q1884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67" t="s">
        <v>1535</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121'!Q1885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65" t="s">
        <v>1536</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121'!Q1886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65" t="s">
        <v>1537</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121'!Q1887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65" t="s">
        <v>1538</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121'!Q1888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65" t="s">
        <v>1539</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121'!Q1889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65" t="s">
        <v>1540</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121'!Q1890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1" t="s">
        <v>1895</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1.9607843137254901</v>
      </c>
      <c r="AF1975" s="58"/>
      <c r="AG1975" s="90">
        <f>SUM(AG1952:AG1974)</f>
        <v>23</v>
      </c>
      <c r="AH1975" s="91"/>
      <c r="AI1975" s="92"/>
      <c r="AJ1975" s="92"/>
      <c r="AK1975" s="92"/>
    </row>
    <row r="1976" spans="1:37" ht="24.9" customHeight="1" x14ac:dyDescent="0.25">
      <c r="A1976" s="279" t="s">
        <v>1896</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203</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194</v>
      </c>
      <c r="AE1978" s="103" t="s">
        <v>9</v>
      </c>
      <c r="AF1978" s="85" t="s">
        <v>1706</v>
      </c>
      <c r="AG1978" s="85" t="s">
        <v>1707</v>
      </c>
      <c r="AH1978" s="85" t="s">
        <v>1708</v>
      </c>
      <c r="AI1978" s="86" t="s">
        <v>1709</v>
      </c>
      <c r="AJ1978" s="85"/>
      <c r="AK1978" s="86" t="s">
        <v>1710</v>
      </c>
    </row>
    <row r="1979" spans="1:37" ht="24.9" customHeight="1" thickTop="1" thickBot="1" x14ac:dyDescent="0.3">
      <c r="A1979" s="265" t="s">
        <v>1122</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121'!Q1893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65" t="s">
        <v>1123</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121'!Q1894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65" t="s">
        <v>1124</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121'!Q1895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65" t="s">
        <v>1125</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121'!Q1896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65" t="s">
        <v>1541</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121'!Q1897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1" t="s">
        <v>1897</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1.9607843137254901</v>
      </c>
      <c r="AF1984" s="58"/>
      <c r="AG1984" s="90">
        <f>SUM(AG1979:AG1983)</f>
        <v>5</v>
      </c>
      <c r="AH1984" s="91"/>
      <c r="AI1984" s="92"/>
      <c r="AJ1984" s="92"/>
      <c r="AK1984" s="92"/>
    </row>
    <row r="1985" spans="1:37" ht="24.9" customHeight="1" x14ac:dyDescent="0.25">
      <c r="A1985" s="279" t="s">
        <v>1898</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1542</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194</v>
      </c>
      <c r="AE1991" s="221" t="s">
        <v>9</v>
      </c>
      <c r="AF1991" s="85" t="s">
        <v>1706</v>
      </c>
      <c r="AG1991" s="85" t="s">
        <v>1707</v>
      </c>
      <c r="AH1991" s="85" t="s">
        <v>1708</v>
      </c>
      <c r="AI1991" s="86" t="s">
        <v>1709</v>
      </c>
      <c r="AJ1991" s="85"/>
      <c r="AK1991" s="86" t="s">
        <v>1710</v>
      </c>
    </row>
    <row r="1992" spans="1:37" ht="24.9" customHeight="1" thickTop="1" thickBot="1" x14ac:dyDescent="0.3">
      <c r="A1992" s="265" t="s">
        <v>1045</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121'!Q1906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65" t="s">
        <v>1047</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121'!Q1907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65" t="s">
        <v>1544</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121'!Q1908</f>
        <v>2</v>
      </c>
      <c r="AE1994" s="87">
        <f t="shared" si="350"/>
        <v>0.28011204481792712</v>
      </c>
      <c r="AF1994">
        <f t="shared" si="351"/>
        <v>1</v>
      </c>
      <c r="AG1994" s="85">
        <f t="shared" si="352"/>
        <v>1</v>
      </c>
      <c r="AH1994" s="88">
        <f t="shared" si="353"/>
        <v>1</v>
      </c>
      <c r="AI1994" s="89">
        <f t="shared" si="354"/>
        <v>0.14285714285714285</v>
      </c>
      <c r="AJ1994" s="89">
        <f t="shared" si="355"/>
        <v>0.14285714285714285</v>
      </c>
      <c r="AK1994" s="89">
        <f t="shared" si="356"/>
        <v>0.28011204481792712</v>
      </c>
    </row>
    <row r="1995" spans="1:37" ht="24.9" customHeight="1" thickTop="1" thickBot="1" x14ac:dyDescent="0.3">
      <c r="A1995" s="265" t="s">
        <v>1545</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121'!Q1909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67" t="s">
        <v>1546</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121'!Q1910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67" t="s">
        <v>1547</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121'!Q1911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65" t="s">
        <v>1548</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121'!Q1912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1" t="s">
        <v>1899</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1.9607843137254897</v>
      </c>
      <c r="AF1999" s="58"/>
      <c r="AG1999" s="90">
        <f>SUM(AG1992:AG1998)</f>
        <v>7</v>
      </c>
      <c r="AH1999" s="91"/>
      <c r="AI1999" s="92"/>
      <c r="AJ1999" s="92"/>
      <c r="AK1999" s="92"/>
    </row>
    <row r="2000" spans="1:37" ht="24.9" customHeight="1" x14ac:dyDescent="0.25">
      <c r="A2000" s="279" t="s">
        <v>1900</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203</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194</v>
      </c>
      <c r="AE2002" s="103" t="s">
        <v>9</v>
      </c>
      <c r="AF2002" s="85" t="s">
        <v>1706</v>
      </c>
      <c r="AG2002" s="85" t="s">
        <v>1707</v>
      </c>
      <c r="AH2002" s="85" t="s">
        <v>1708</v>
      </c>
      <c r="AI2002" s="86" t="s">
        <v>1709</v>
      </c>
      <c r="AJ2002" s="85"/>
      <c r="AK2002" s="86" t="s">
        <v>1710</v>
      </c>
    </row>
    <row r="2003" spans="1:37" ht="24.9" customHeight="1" thickTop="1" thickBot="1" x14ac:dyDescent="0.3">
      <c r="A2003" s="265" t="s">
        <v>1549</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121'!Q1915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65" t="s">
        <v>1550</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121'!Q1916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65" t="s">
        <v>1551</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121'!Q1917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65" t="s">
        <v>1552</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121'!Q1918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65" t="s">
        <v>1553</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121'!Q1919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1" t="s">
        <v>1901</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1.9607843137254901</v>
      </c>
      <c r="AF2008" s="58"/>
      <c r="AG2008" s="90">
        <f>SUM(AG2003:AG2007)</f>
        <v>5</v>
      </c>
      <c r="AH2008" s="91"/>
      <c r="AI2008" s="92"/>
      <c r="AJ2008" s="92"/>
      <c r="AK2008" s="92"/>
    </row>
    <row r="2009" spans="1:37" ht="24.9" customHeight="1" x14ac:dyDescent="0.25">
      <c r="A2009" s="279" t="s">
        <v>1902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1554</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194</v>
      </c>
      <c r="AE2015" s="221" t="s">
        <v>9</v>
      </c>
      <c r="AF2015" s="85" t="s">
        <v>1706</v>
      </c>
      <c r="AG2015" s="85" t="s">
        <v>1707</v>
      </c>
      <c r="AH2015" s="85" t="s">
        <v>1708</v>
      </c>
      <c r="AI2015" s="86" t="s">
        <v>1709</v>
      </c>
      <c r="AJ2015" s="85"/>
      <c r="AK2015" s="86" t="s">
        <v>1710</v>
      </c>
    </row>
    <row r="2016" spans="1:37" ht="24.9" customHeight="1" thickTop="1" thickBot="1" x14ac:dyDescent="0.3">
      <c r="A2016" s="265" t="s">
        <v>1045</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121'!Q1928</f>
        <v>2</v>
      </c>
      <c r="AE2016" s="87">
        <f t="shared" ref="AE2016:AE2031" si="357">IF(AG2016=1,AK2016,AG2016)</f>
        <v>0.12254901960784313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0.12254901960784313</v>
      </c>
    </row>
    <row r="2017" spans="1:37" ht="24.9" customHeight="1" thickTop="1" thickBot="1" x14ac:dyDescent="0.3">
      <c r="A2017" s="265" t="s">
        <v>1047</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121'!Q1929</f>
        <v>2</v>
      </c>
      <c r="AE2017" s="87">
        <f t="shared" si="357"/>
        <v>0.12254901960784313</v>
      </c>
      <c r="AF2017">
        <f t="shared" si="358"/>
        <v>1</v>
      </c>
      <c r="AG2017" s="85">
        <f t="shared" si="359"/>
        <v>1</v>
      </c>
      <c r="AH2017" s="88">
        <f t="shared" si="360"/>
        <v>1</v>
      </c>
      <c r="AI2017" s="89">
        <f t="shared" si="361"/>
        <v>6.25E-2</v>
      </c>
      <c r="AJ2017" s="89">
        <f t="shared" si="362"/>
        <v>6.25E-2</v>
      </c>
      <c r="AK2017" s="89">
        <f t="shared" si="363"/>
        <v>0.12254901960784313</v>
      </c>
    </row>
    <row r="2018" spans="1:37" ht="24.9" customHeight="1" thickTop="1" thickBot="1" x14ac:dyDescent="0.3">
      <c r="A2018" s="265" t="s">
        <v>1556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121'!Q1930</f>
        <v>2</v>
      </c>
      <c r="AE2018" s="87">
        <f t="shared" si="357"/>
        <v>0.12254901960784313</v>
      </c>
      <c r="AF2018">
        <f t="shared" si="358"/>
        <v>1</v>
      </c>
      <c r="AG2018" s="85">
        <f t="shared" si="359"/>
        <v>1</v>
      </c>
      <c r="AH2018" s="88">
        <f t="shared" si="360"/>
        <v>1</v>
      </c>
      <c r="AI2018" s="89">
        <f t="shared" si="361"/>
        <v>6.25E-2</v>
      </c>
      <c r="AJ2018" s="89">
        <f t="shared" si="362"/>
        <v>6.25E-2</v>
      </c>
      <c r="AK2018" s="89">
        <f t="shared" si="363"/>
        <v>0.12254901960784313</v>
      </c>
    </row>
    <row r="2019" spans="1:37" ht="24.9" customHeight="1" thickTop="1" thickBot="1" x14ac:dyDescent="0.3">
      <c r="A2019" s="265" t="s">
        <v>1557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121'!Q1931</f>
        <v>2</v>
      </c>
      <c r="AE2019" s="87">
        <f t="shared" si="357"/>
        <v>0.12254901960784313</v>
      </c>
      <c r="AF2019">
        <f t="shared" si="358"/>
        <v>1</v>
      </c>
      <c r="AG2019" s="85">
        <f t="shared" si="359"/>
        <v>1</v>
      </c>
      <c r="AH2019" s="88">
        <f t="shared" si="360"/>
        <v>1</v>
      </c>
      <c r="AI2019" s="89">
        <f t="shared" si="361"/>
        <v>6.25E-2</v>
      </c>
      <c r="AJ2019" s="89">
        <f t="shared" si="362"/>
        <v>6.25E-2</v>
      </c>
      <c r="AK2019" s="89">
        <f t="shared" si="363"/>
        <v>0.12254901960784313</v>
      </c>
    </row>
    <row r="2020" spans="1:37" ht="24.9" customHeight="1" thickTop="1" thickBot="1" x14ac:dyDescent="0.3">
      <c r="A2020" s="267" t="s">
        <v>1558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121'!Q1932</f>
        <v>2</v>
      </c>
      <c r="AE2020" s="87">
        <f t="shared" si="357"/>
        <v>0.12254901960784313</v>
      </c>
      <c r="AF2020">
        <f t="shared" si="358"/>
        <v>1</v>
      </c>
      <c r="AG2020" s="85">
        <f t="shared" si="359"/>
        <v>1</v>
      </c>
      <c r="AH2020" s="88">
        <f t="shared" si="360"/>
        <v>1</v>
      </c>
      <c r="AI2020" s="89">
        <f t="shared" si="361"/>
        <v>6.25E-2</v>
      </c>
      <c r="AJ2020" s="89">
        <f t="shared" si="362"/>
        <v>6.25E-2</v>
      </c>
      <c r="AK2020" s="89">
        <f t="shared" si="363"/>
        <v>0.12254901960784313</v>
      </c>
    </row>
    <row r="2021" spans="1:37" ht="24.9" customHeight="1" thickTop="1" thickBot="1" x14ac:dyDescent="0.3">
      <c r="A2021" s="267" t="s">
        <v>1559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121'!Q1933</f>
        <v>2</v>
      </c>
      <c r="AE2021" s="87">
        <f t="shared" si="357"/>
        <v>0.12254901960784313</v>
      </c>
      <c r="AF2021">
        <f t="shared" si="358"/>
        <v>1</v>
      </c>
      <c r="AG2021" s="85">
        <f t="shared" si="359"/>
        <v>1</v>
      </c>
      <c r="AH2021" s="88">
        <f t="shared" si="360"/>
        <v>1</v>
      </c>
      <c r="AI2021" s="89">
        <f t="shared" si="361"/>
        <v>6.25E-2</v>
      </c>
      <c r="AJ2021" s="89">
        <f t="shared" si="362"/>
        <v>6.25E-2</v>
      </c>
      <c r="AK2021" s="89">
        <f t="shared" si="363"/>
        <v>0.12254901960784313</v>
      </c>
    </row>
    <row r="2022" spans="1:37" ht="24.9" customHeight="1" thickTop="1" thickBot="1" x14ac:dyDescent="0.3">
      <c r="A2022" s="265" t="s">
        <v>1560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121'!Q1934</f>
        <v>2</v>
      </c>
      <c r="AE2022" s="87">
        <f t="shared" si="357"/>
        <v>0.12254901960784313</v>
      </c>
      <c r="AF2022">
        <f t="shared" si="358"/>
        <v>1</v>
      </c>
      <c r="AG2022" s="85">
        <f t="shared" si="359"/>
        <v>1</v>
      </c>
      <c r="AH2022" s="88">
        <f t="shared" si="360"/>
        <v>1</v>
      </c>
      <c r="AI2022" s="89">
        <f t="shared" si="361"/>
        <v>6.25E-2</v>
      </c>
      <c r="AJ2022" s="89">
        <f t="shared" si="362"/>
        <v>6.25E-2</v>
      </c>
      <c r="AK2022" s="89">
        <f t="shared" si="363"/>
        <v>0.12254901960784313</v>
      </c>
    </row>
    <row r="2023" spans="1:37" ht="24.9" customHeight="1" thickTop="1" thickBot="1" x14ac:dyDescent="0.3">
      <c r="A2023" s="265" t="s">
        <v>1561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121'!Q1935</f>
        <v>2</v>
      </c>
      <c r="AE2023" s="87">
        <f t="shared" si="357"/>
        <v>0.12254901960784313</v>
      </c>
      <c r="AF2023">
        <f t="shared" si="358"/>
        <v>1</v>
      </c>
      <c r="AG2023" s="85">
        <f t="shared" si="359"/>
        <v>1</v>
      </c>
      <c r="AH2023" s="88">
        <f t="shared" si="360"/>
        <v>1</v>
      </c>
      <c r="AI2023" s="89">
        <f t="shared" si="361"/>
        <v>6.25E-2</v>
      </c>
      <c r="AJ2023" s="89">
        <f t="shared" si="362"/>
        <v>6.25E-2</v>
      </c>
      <c r="AK2023" s="89">
        <f t="shared" si="363"/>
        <v>0.12254901960784313</v>
      </c>
    </row>
    <row r="2024" spans="1:37" ht="24.9" customHeight="1" thickTop="1" thickBot="1" x14ac:dyDescent="0.3">
      <c r="A2024" s="265" t="s">
        <v>1562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121'!Q1936</f>
        <v>2</v>
      </c>
      <c r="AE2024" s="87">
        <f t="shared" si="357"/>
        <v>0.12254901960784313</v>
      </c>
      <c r="AF2024">
        <f t="shared" si="358"/>
        <v>1</v>
      </c>
      <c r="AG2024" s="85">
        <f t="shared" si="359"/>
        <v>1</v>
      </c>
      <c r="AH2024" s="88">
        <f t="shared" si="360"/>
        <v>1</v>
      </c>
      <c r="AI2024" s="89">
        <f t="shared" si="361"/>
        <v>6.25E-2</v>
      </c>
      <c r="AJ2024" s="89">
        <f t="shared" si="362"/>
        <v>6.25E-2</v>
      </c>
      <c r="AK2024" s="89">
        <f t="shared" si="363"/>
        <v>0.12254901960784313</v>
      </c>
    </row>
    <row r="2025" spans="1:37" ht="24.9" customHeight="1" thickTop="1" thickBot="1" x14ac:dyDescent="0.3">
      <c r="A2025" s="265" t="s">
        <v>1563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121'!Q1937</f>
        <v>2</v>
      </c>
      <c r="AE2025" s="87">
        <f t="shared" si="357"/>
        <v>0.12254901960784313</v>
      </c>
      <c r="AF2025">
        <f t="shared" si="358"/>
        <v>1</v>
      </c>
      <c r="AG2025" s="85">
        <f t="shared" si="359"/>
        <v>1</v>
      </c>
      <c r="AH2025" s="88">
        <f t="shared" si="360"/>
        <v>1</v>
      </c>
      <c r="AI2025" s="89">
        <f t="shared" si="361"/>
        <v>6.25E-2</v>
      </c>
      <c r="AJ2025" s="89">
        <f t="shared" si="362"/>
        <v>6.25E-2</v>
      </c>
      <c r="AK2025" s="89">
        <f t="shared" si="363"/>
        <v>0.12254901960784313</v>
      </c>
    </row>
    <row r="2026" spans="1:37" ht="24.9" customHeight="1" thickTop="1" thickBot="1" x14ac:dyDescent="0.3">
      <c r="A2026" s="265" t="s">
        <v>1564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121'!Q1938</f>
        <v>2</v>
      </c>
      <c r="AE2026" s="87">
        <f t="shared" si="357"/>
        <v>0.12254901960784313</v>
      </c>
      <c r="AF2026">
        <f t="shared" si="358"/>
        <v>1</v>
      </c>
      <c r="AG2026" s="85">
        <f t="shared" si="359"/>
        <v>1</v>
      </c>
      <c r="AH2026" s="88">
        <f t="shared" si="360"/>
        <v>1</v>
      </c>
      <c r="AI2026" s="89">
        <f t="shared" si="361"/>
        <v>6.25E-2</v>
      </c>
      <c r="AJ2026" s="89">
        <f t="shared" si="362"/>
        <v>6.25E-2</v>
      </c>
      <c r="AK2026" s="89">
        <f t="shared" si="363"/>
        <v>0.12254901960784313</v>
      </c>
    </row>
    <row r="2027" spans="1:37" ht="24.9" customHeight="1" thickTop="1" thickBot="1" x14ac:dyDescent="0.3">
      <c r="A2027" s="267" t="s">
        <v>1565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121'!Q1939</f>
        <v>2</v>
      </c>
      <c r="AE2027" s="87">
        <f t="shared" si="357"/>
        <v>0.12254901960784313</v>
      </c>
      <c r="AF2027">
        <f t="shared" si="358"/>
        <v>1</v>
      </c>
      <c r="AG2027" s="85">
        <f t="shared" si="359"/>
        <v>1</v>
      </c>
      <c r="AH2027" s="88">
        <f t="shared" si="360"/>
        <v>1</v>
      </c>
      <c r="AI2027" s="89">
        <f t="shared" si="361"/>
        <v>6.25E-2</v>
      </c>
      <c r="AJ2027" s="89">
        <f t="shared" si="362"/>
        <v>6.25E-2</v>
      </c>
      <c r="AK2027" s="89">
        <f t="shared" si="363"/>
        <v>0.12254901960784313</v>
      </c>
    </row>
    <row r="2028" spans="1:37" ht="24.9" customHeight="1" thickTop="1" thickBot="1" x14ac:dyDescent="0.3">
      <c r="A2028" s="267" t="s">
        <v>1566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121'!Q1940</f>
        <v>2</v>
      </c>
      <c r="AE2028" s="87">
        <f t="shared" si="357"/>
        <v>0.12254901960784313</v>
      </c>
      <c r="AF2028">
        <f t="shared" si="358"/>
        <v>1</v>
      </c>
      <c r="AG2028" s="85">
        <f t="shared" si="359"/>
        <v>1</v>
      </c>
      <c r="AH2028" s="88">
        <f t="shared" si="360"/>
        <v>1</v>
      </c>
      <c r="AI2028" s="89">
        <f t="shared" si="361"/>
        <v>6.25E-2</v>
      </c>
      <c r="AJ2028" s="89">
        <f t="shared" si="362"/>
        <v>6.25E-2</v>
      </c>
      <c r="AK2028" s="89">
        <f t="shared" si="363"/>
        <v>0.12254901960784313</v>
      </c>
    </row>
    <row r="2029" spans="1:37" ht="24.9" customHeight="1" thickTop="1" thickBot="1" x14ac:dyDescent="0.3">
      <c r="A2029" s="265" t="s">
        <v>1567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121'!Q1941</f>
        <v>2</v>
      </c>
      <c r="AE2029" s="87">
        <f t="shared" si="357"/>
        <v>0.12254901960784313</v>
      </c>
      <c r="AF2029">
        <f t="shared" si="358"/>
        <v>1</v>
      </c>
      <c r="AG2029" s="85">
        <f t="shared" si="359"/>
        <v>1</v>
      </c>
      <c r="AH2029" s="88">
        <f t="shared" si="360"/>
        <v>1</v>
      </c>
      <c r="AI2029" s="89">
        <f t="shared" si="361"/>
        <v>6.25E-2</v>
      </c>
      <c r="AJ2029" s="89">
        <f t="shared" si="362"/>
        <v>6.25E-2</v>
      </c>
      <c r="AK2029" s="89">
        <f t="shared" si="363"/>
        <v>0.12254901960784313</v>
      </c>
    </row>
    <row r="2030" spans="1:37" ht="24.9" customHeight="1" thickTop="1" thickBot="1" x14ac:dyDescent="0.3">
      <c r="A2030" s="265" t="s">
        <v>1568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121'!Q1942</f>
        <v>2</v>
      </c>
      <c r="AE2030" s="87">
        <f t="shared" si="357"/>
        <v>0.12254901960784313</v>
      </c>
      <c r="AF2030">
        <f t="shared" si="358"/>
        <v>1</v>
      </c>
      <c r="AG2030" s="85">
        <f t="shared" si="359"/>
        <v>1</v>
      </c>
      <c r="AH2030" s="88">
        <f t="shared" si="360"/>
        <v>1</v>
      </c>
      <c r="AI2030" s="89">
        <f t="shared" si="361"/>
        <v>6.25E-2</v>
      </c>
      <c r="AJ2030" s="89">
        <f t="shared" si="362"/>
        <v>6.25E-2</v>
      </c>
      <c r="AK2030" s="89">
        <f t="shared" si="363"/>
        <v>0.12254901960784313</v>
      </c>
    </row>
    <row r="2031" spans="1:37" ht="24.9" customHeight="1" thickTop="1" thickBot="1" x14ac:dyDescent="0.3">
      <c r="A2031" s="265" t="s">
        <v>1569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121'!Q1943</f>
        <v>2</v>
      </c>
      <c r="AE2031" s="87">
        <f t="shared" si="357"/>
        <v>0.12254901960784313</v>
      </c>
      <c r="AF2031">
        <f t="shared" si="358"/>
        <v>1</v>
      </c>
      <c r="AG2031" s="85">
        <f t="shared" si="359"/>
        <v>1</v>
      </c>
      <c r="AH2031" s="88">
        <f t="shared" si="360"/>
        <v>1</v>
      </c>
      <c r="AI2031" s="89">
        <f t="shared" si="361"/>
        <v>6.25E-2</v>
      </c>
      <c r="AJ2031" s="89">
        <f t="shared" si="362"/>
        <v>6.25E-2</v>
      </c>
      <c r="AK2031" s="89">
        <f t="shared" si="363"/>
        <v>0.12254901960784313</v>
      </c>
    </row>
    <row r="2032" spans="1:37" ht="24.9" customHeight="1" thickTop="1" x14ac:dyDescent="0.25">
      <c r="A2032" s="281" t="s">
        <v>1903</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1.9607843137254901</v>
      </c>
      <c r="AF2032" s="58"/>
      <c r="AG2032" s="90">
        <f>SUM(AG2016:AG2031)</f>
        <v>16</v>
      </c>
      <c r="AH2032" s="91"/>
      <c r="AI2032" s="92"/>
      <c r="AJ2032" s="92"/>
      <c r="AK2032" s="92"/>
    </row>
    <row r="2033" spans="1:37" ht="24.9" customHeight="1" x14ac:dyDescent="0.25">
      <c r="A2033" s="279" t="s">
        <v>1904</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203</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194</v>
      </c>
      <c r="AE2035" s="103" t="s">
        <v>9</v>
      </c>
      <c r="AF2035" s="85" t="s">
        <v>1706</v>
      </c>
      <c r="AG2035" s="85" t="s">
        <v>1707</v>
      </c>
      <c r="AH2035" s="85" t="s">
        <v>1708</v>
      </c>
      <c r="AI2035" s="86" t="s">
        <v>1709</v>
      </c>
      <c r="AJ2035" s="85"/>
      <c r="AK2035" s="86" t="s">
        <v>1710</v>
      </c>
    </row>
    <row r="2036" spans="1:37" ht="24.9" customHeight="1" thickTop="1" thickBot="1" x14ac:dyDescent="0.3">
      <c r="A2036" s="265" t="s">
        <v>1476</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121'!Q1946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65" t="s">
        <v>1477</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121'!Q1947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65" t="s">
        <v>1478</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121'!Q1948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65" t="s">
        <v>1479</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121'!Q1949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65" t="s">
        <v>1570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121'!Q1950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1" t="s">
        <v>1905</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1.9607843137254901</v>
      </c>
      <c r="AF2041" s="58"/>
      <c r="AG2041" s="90">
        <f>SUM(AG2036:AG2040)</f>
        <v>5</v>
      </c>
      <c r="AH2041" s="91"/>
      <c r="AI2041" s="92"/>
      <c r="AJ2041" s="92"/>
      <c r="AK2041" s="92"/>
    </row>
    <row r="2042" spans="1:37" ht="24.9" customHeight="1" x14ac:dyDescent="0.25">
      <c r="A2042" s="279" t="s">
        <v>1906</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1571</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194</v>
      </c>
      <c r="AE2048" s="221" t="s">
        <v>9</v>
      </c>
      <c r="AF2048" s="85" t="s">
        <v>1706</v>
      </c>
      <c r="AG2048" s="85" t="s">
        <v>1707</v>
      </c>
      <c r="AH2048" s="85" t="s">
        <v>1708</v>
      </c>
      <c r="AI2048" s="86" t="s">
        <v>1709</v>
      </c>
      <c r="AJ2048" s="85"/>
      <c r="AK2048" s="86" t="s">
        <v>1710</v>
      </c>
    </row>
    <row r="2049" spans="1:37" ht="24.9" customHeight="1" thickTop="1" thickBot="1" x14ac:dyDescent="0.3">
      <c r="A2049" s="265" t="s">
        <v>1573</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1461</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1574</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1575</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1576</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1577</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1578</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1579</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1580</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1581</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1582</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1583</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1584</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1585</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1586</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1587</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1588</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1589</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1590</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1907</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1908</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203</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194</v>
      </c>
      <c r="AE2071" s="103" t="s">
        <v>9</v>
      </c>
      <c r="AF2071" s="85" t="s">
        <v>1706</v>
      </c>
      <c r="AG2071" s="85" t="s">
        <v>1707</v>
      </c>
      <c r="AH2071" s="85" t="s">
        <v>1708</v>
      </c>
      <c r="AI2071" s="86" t="s">
        <v>1709</v>
      </c>
      <c r="AJ2071" s="85"/>
      <c r="AK2071" s="86" t="s">
        <v>1710</v>
      </c>
    </row>
    <row r="2072" spans="1:37" ht="24.9" customHeight="1" thickTop="1" thickBot="1" x14ac:dyDescent="0.3">
      <c r="A2072" s="265" t="s">
        <v>1591</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1592</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1593</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1594</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1595</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1909</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1910</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1596</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194</v>
      </c>
      <c r="AE2084" s="221" t="s">
        <v>9</v>
      </c>
      <c r="AF2084" s="85" t="s">
        <v>1706</v>
      </c>
      <c r="AG2084" s="85" t="s">
        <v>1707</v>
      </c>
      <c r="AH2084" s="85" t="s">
        <v>1708</v>
      </c>
      <c r="AI2084" s="86" t="s">
        <v>1709</v>
      </c>
      <c r="AJ2084" s="85"/>
      <c r="AK2084" s="86" t="s">
        <v>1710</v>
      </c>
    </row>
    <row r="2085" spans="1:37" ht="24.9" customHeight="1" thickTop="1" thickBot="1" x14ac:dyDescent="0.3">
      <c r="A2085" s="265" t="s">
        <v>1597</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121'!Q1993</f>
        <v>2</v>
      </c>
      <c r="AE2085" s="87">
        <f t="shared" ref="AE2085:AE2099" si="371">IF(AG2085=1,AK2085,AG2085)</f>
        <v>0.13071895424836599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0.13071895424836599</v>
      </c>
    </row>
    <row r="2086" spans="1:37" ht="24.9" customHeight="1" thickTop="1" thickBot="1" x14ac:dyDescent="0.3">
      <c r="A2086" s="265" t="s">
        <v>1047</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121'!Q1994</f>
        <v>2</v>
      </c>
      <c r="AE2086" s="87">
        <f t="shared" si="371"/>
        <v>0.13071895424836599</v>
      </c>
      <c r="AF2086">
        <f t="shared" si="372"/>
        <v>1</v>
      </c>
      <c r="AG2086" s="85">
        <f t="shared" si="373"/>
        <v>1</v>
      </c>
      <c r="AH2086" s="88">
        <f t="shared" si="374"/>
        <v>1</v>
      </c>
      <c r="AI2086" s="89">
        <f t="shared" si="375"/>
        <v>6.6666666666666666E-2</v>
      </c>
      <c r="AJ2086" s="89">
        <f t="shared" si="376"/>
        <v>6.6666666666666666E-2</v>
      </c>
      <c r="AK2086" s="89">
        <f t="shared" si="377"/>
        <v>0.13071895424836599</v>
      </c>
    </row>
    <row r="2087" spans="1:37" ht="24.9" customHeight="1" thickTop="1" thickBot="1" x14ac:dyDescent="0.3">
      <c r="A2087" s="265" t="s">
        <v>1598</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121'!Q1995</f>
        <v>2</v>
      </c>
      <c r="AE2087" s="87">
        <f t="shared" si="371"/>
        <v>0.13071895424836599</v>
      </c>
      <c r="AF2087">
        <f t="shared" si="372"/>
        <v>1</v>
      </c>
      <c r="AG2087" s="85">
        <f t="shared" si="373"/>
        <v>1</v>
      </c>
      <c r="AH2087" s="88">
        <f t="shared" si="374"/>
        <v>1</v>
      </c>
      <c r="AI2087" s="89">
        <f t="shared" si="375"/>
        <v>6.6666666666666666E-2</v>
      </c>
      <c r="AJ2087" s="89">
        <f t="shared" si="376"/>
        <v>6.6666666666666666E-2</v>
      </c>
      <c r="AK2087" s="89">
        <f t="shared" si="377"/>
        <v>0.13071895424836599</v>
      </c>
    </row>
    <row r="2088" spans="1:37" ht="24.9" customHeight="1" thickTop="1" thickBot="1" x14ac:dyDescent="0.3">
      <c r="A2088" s="265" t="s">
        <v>1599</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121'!Q1996</f>
        <v>2</v>
      </c>
      <c r="AE2088" s="87">
        <f t="shared" si="371"/>
        <v>0.13071895424836599</v>
      </c>
      <c r="AF2088">
        <f t="shared" si="372"/>
        <v>1</v>
      </c>
      <c r="AG2088" s="85">
        <f t="shared" si="373"/>
        <v>1</v>
      </c>
      <c r="AH2088" s="88">
        <f t="shared" si="374"/>
        <v>1</v>
      </c>
      <c r="AI2088" s="89">
        <f t="shared" si="375"/>
        <v>6.6666666666666666E-2</v>
      </c>
      <c r="AJ2088" s="89">
        <f t="shared" si="376"/>
        <v>6.6666666666666666E-2</v>
      </c>
      <c r="AK2088" s="89">
        <f t="shared" si="377"/>
        <v>0.13071895424836599</v>
      </c>
    </row>
    <row r="2089" spans="1:37" ht="24.9" customHeight="1" thickTop="1" thickBot="1" x14ac:dyDescent="0.3">
      <c r="A2089" s="267" t="s">
        <v>1600</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121'!Q1997</f>
        <v>2</v>
      </c>
      <c r="AE2089" s="87">
        <f t="shared" si="371"/>
        <v>0.13071895424836599</v>
      </c>
      <c r="AF2089">
        <f t="shared" si="372"/>
        <v>1</v>
      </c>
      <c r="AG2089" s="85">
        <f t="shared" si="373"/>
        <v>1</v>
      </c>
      <c r="AH2089" s="88">
        <f t="shared" si="374"/>
        <v>1</v>
      </c>
      <c r="AI2089" s="89">
        <f t="shared" si="375"/>
        <v>6.6666666666666666E-2</v>
      </c>
      <c r="AJ2089" s="89">
        <f t="shared" si="376"/>
        <v>6.6666666666666666E-2</v>
      </c>
      <c r="AK2089" s="89">
        <f t="shared" si="377"/>
        <v>0.13071895424836599</v>
      </c>
    </row>
    <row r="2090" spans="1:37" ht="24.9" customHeight="1" thickTop="1" thickBot="1" x14ac:dyDescent="0.3">
      <c r="A2090" s="267" t="s">
        <v>1601</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121'!Q1998</f>
        <v>2</v>
      </c>
      <c r="AE2090" s="87">
        <f t="shared" si="371"/>
        <v>0.13071895424836599</v>
      </c>
      <c r="AF2090">
        <f t="shared" si="372"/>
        <v>1</v>
      </c>
      <c r="AG2090" s="85">
        <f t="shared" si="373"/>
        <v>1</v>
      </c>
      <c r="AH2090" s="88">
        <f t="shared" si="374"/>
        <v>1</v>
      </c>
      <c r="AI2090" s="89">
        <f t="shared" si="375"/>
        <v>6.6666666666666666E-2</v>
      </c>
      <c r="AJ2090" s="89">
        <f t="shared" si="376"/>
        <v>6.6666666666666666E-2</v>
      </c>
      <c r="AK2090" s="89">
        <f t="shared" si="377"/>
        <v>0.13071895424836599</v>
      </c>
    </row>
    <row r="2091" spans="1:37" ht="24.9" customHeight="1" thickTop="1" thickBot="1" x14ac:dyDescent="0.3">
      <c r="A2091" s="265" t="s">
        <v>1449</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121'!Q1999</f>
        <v>2</v>
      </c>
      <c r="AE2091" s="87">
        <f t="shared" si="371"/>
        <v>0.13071895424836599</v>
      </c>
      <c r="AF2091">
        <f t="shared" si="372"/>
        <v>1</v>
      </c>
      <c r="AG2091" s="85">
        <f t="shared" si="373"/>
        <v>1</v>
      </c>
      <c r="AH2091" s="88">
        <f t="shared" si="374"/>
        <v>1</v>
      </c>
      <c r="AI2091" s="89">
        <f t="shared" si="375"/>
        <v>6.6666666666666666E-2</v>
      </c>
      <c r="AJ2091" s="89">
        <f t="shared" si="376"/>
        <v>6.6666666666666666E-2</v>
      </c>
      <c r="AK2091" s="89">
        <f t="shared" si="377"/>
        <v>0.13071895424836599</v>
      </c>
    </row>
    <row r="2092" spans="1:37" ht="24.9" customHeight="1" thickTop="1" thickBot="1" x14ac:dyDescent="0.3">
      <c r="A2092" s="265" t="s">
        <v>1602</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121'!Q2000</f>
        <v>2</v>
      </c>
      <c r="AE2092" s="87">
        <f t="shared" si="371"/>
        <v>0.13071895424836599</v>
      </c>
      <c r="AF2092">
        <f t="shared" si="372"/>
        <v>1</v>
      </c>
      <c r="AG2092" s="85">
        <f t="shared" si="373"/>
        <v>1</v>
      </c>
      <c r="AH2092" s="88">
        <f t="shared" si="374"/>
        <v>1</v>
      </c>
      <c r="AI2092" s="89">
        <f t="shared" si="375"/>
        <v>6.6666666666666666E-2</v>
      </c>
      <c r="AJ2092" s="89">
        <f t="shared" si="376"/>
        <v>6.6666666666666666E-2</v>
      </c>
      <c r="AK2092" s="89">
        <f t="shared" si="377"/>
        <v>0.13071895424836599</v>
      </c>
    </row>
    <row r="2093" spans="1:37" ht="24.9" customHeight="1" thickTop="1" thickBot="1" x14ac:dyDescent="0.3">
      <c r="A2093" s="265" t="s">
        <v>1603</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121'!Q2001</f>
        <v>2</v>
      </c>
      <c r="AE2093" s="87">
        <f t="shared" si="371"/>
        <v>0.13071895424836599</v>
      </c>
      <c r="AF2093">
        <f t="shared" si="372"/>
        <v>1</v>
      </c>
      <c r="AG2093" s="85">
        <f t="shared" si="373"/>
        <v>1</v>
      </c>
      <c r="AH2093" s="88">
        <f t="shared" si="374"/>
        <v>1</v>
      </c>
      <c r="AI2093" s="89">
        <f t="shared" si="375"/>
        <v>6.6666666666666666E-2</v>
      </c>
      <c r="AJ2093" s="89">
        <f t="shared" si="376"/>
        <v>6.6666666666666666E-2</v>
      </c>
      <c r="AK2093" s="89">
        <f t="shared" si="377"/>
        <v>0.13071895424836599</v>
      </c>
    </row>
    <row r="2094" spans="1:37" ht="24.9" customHeight="1" thickTop="1" thickBot="1" x14ac:dyDescent="0.3">
      <c r="A2094" s="265" t="s">
        <v>1604</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121'!Q2002</f>
        <v>2</v>
      </c>
      <c r="AE2094" s="87">
        <f t="shared" si="371"/>
        <v>0.13071895424836599</v>
      </c>
      <c r="AF2094">
        <f t="shared" si="372"/>
        <v>1</v>
      </c>
      <c r="AG2094" s="85">
        <f t="shared" si="373"/>
        <v>1</v>
      </c>
      <c r="AH2094" s="88">
        <f t="shared" si="374"/>
        <v>1</v>
      </c>
      <c r="AI2094" s="89">
        <f t="shared" si="375"/>
        <v>6.6666666666666666E-2</v>
      </c>
      <c r="AJ2094" s="89">
        <f t="shared" si="376"/>
        <v>6.6666666666666666E-2</v>
      </c>
      <c r="AK2094" s="89">
        <f t="shared" si="377"/>
        <v>0.13071895424836599</v>
      </c>
    </row>
    <row r="2095" spans="1:37" ht="24.9" customHeight="1" thickTop="1" thickBot="1" x14ac:dyDescent="0.3">
      <c r="A2095" s="265" t="s">
        <v>1605</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121'!Q2003</f>
        <v>2</v>
      </c>
      <c r="AE2095" s="87">
        <f t="shared" si="371"/>
        <v>0.13071895424836599</v>
      </c>
      <c r="AF2095">
        <f t="shared" si="372"/>
        <v>1</v>
      </c>
      <c r="AG2095" s="85">
        <f t="shared" si="373"/>
        <v>1</v>
      </c>
      <c r="AH2095" s="88">
        <f t="shared" si="374"/>
        <v>1</v>
      </c>
      <c r="AI2095" s="89">
        <f t="shared" si="375"/>
        <v>6.6666666666666666E-2</v>
      </c>
      <c r="AJ2095" s="89">
        <f t="shared" si="376"/>
        <v>6.6666666666666666E-2</v>
      </c>
      <c r="AK2095" s="89">
        <f t="shared" si="377"/>
        <v>0.13071895424836599</v>
      </c>
    </row>
    <row r="2096" spans="1:37" ht="24.9" customHeight="1" thickTop="1" thickBot="1" x14ac:dyDescent="0.3">
      <c r="A2096" s="267" t="s">
        <v>1606</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121'!Q2004</f>
        <v>2</v>
      </c>
      <c r="AE2096" s="87">
        <f t="shared" si="371"/>
        <v>0.13071895424836599</v>
      </c>
      <c r="AF2096">
        <f t="shared" si="372"/>
        <v>1</v>
      </c>
      <c r="AG2096" s="85">
        <f t="shared" si="373"/>
        <v>1</v>
      </c>
      <c r="AH2096" s="88">
        <f t="shared" si="374"/>
        <v>1</v>
      </c>
      <c r="AI2096" s="89">
        <f t="shared" si="375"/>
        <v>6.6666666666666666E-2</v>
      </c>
      <c r="AJ2096" s="89">
        <f t="shared" si="376"/>
        <v>6.6666666666666666E-2</v>
      </c>
      <c r="AK2096" s="89">
        <f t="shared" si="377"/>
        <v>0.13071895424836599</v>
      </c>
    </row>
    <row r="2097" spans="1:37" ht="24.9" customHeight="1" thickTop="1" thickBot="1" x14ac:dyDescent="0.3">
      <c r="A2097" s="267" t="s">
        <v>1607</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121'!Q2005</f>
        <v>2</v>
      </c>
      <c r="AE2097" s="87">
        <f t="shared" si="371"/>
        <v>0.13071895424836599</v>
      </c>
      <c r="AF2097">
        <f t="shared" si="372"/>
        <v>1</v>
      </c>
      <c r="AG2097" s="85">
        <f t="shared" si="373"/>
        <v>1</v>
      </c>
      <c r="AH2097" s="88">
        <f t="shared" si="374"/>
        <v>1</v>
      </c>
      <c r="AI2097" s="89">
        <f t="shared" si="375"/>
        <v>6.6666666666666666E-2</v>
      </c>
      <c r="AJ2097" s="89">
        <f t="shared" si="376"/>
        <v>6.6666666666666666E-2</v>
      </c>
      <c r="AK2097" s="89">
        <f t="shared" si="377"/>
        <v>0.13071895424836599</v>
      </c>
    </row>
    <row r="2098" spans="1:37" ht="24.9" customHeight="1" thickTop="1" thickBot="1" x14ac:dyDescent="0.3">
      <c r="A2098" s="265" t="s">
        <v>1608</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121'!Q2006</f>
        <v>2</v>
      </c>
      <c r="AE2098" s="87">
        <f t="shared" si="371"/>
        <v>0.13071895424836599</v>
      </c>
      <c r="AF2098">
        <f t="shared" si="372"/>
        <v>1</v>
      </c>
      <c r="AG2098" s="85">
        <f t="shared" si="373"/>
        <v>1</v>
      </c>
      <c r="AH2098" s="88">
        <f t="shared" si="374"/>
        <v>1</v>
      </c>
      <c r="AI2098" s="89">
        <f t="shared" si="375"/>
        <v>6.6666666666666666E-2</v>
      </c>
      <c r="AJ2098" s="89">
        <f t="shared" si="376"/>
        <v>6.6666666666666666E-2</v>
      </c>
      <c r="AK2098" s="89">
        <f t="shared" si="377"/>
        <v>0.13071895424836599</v>
      </c>
    </row>
    <row r="2099" spans="1:37" ht="24.9" customHeight="1" thickTop="1" thickBot="1" x14ac:dyDescent="0.3">
      <c r="A2099" s="265" t="s">
        <v>1609</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121'!Q2007</f>
        <v>2</v>
      </c>
      <c r="AE2099" s="87">
        <f t="shared" si="371"/>
        <v>0.13071895424836599</v>
      </c>
      <c r="AF2099">
        <f t="shared" si="372"/>
        <v>1</v>
      </c>
      <c r="AG2099" s="85">
        <f t="shared" si="373"/>
        <v>1</v>
      </c>
      <c r="AH2099" s="88">
        <f t="shared" si="374"/>
        <v>1</v>
      </c>
      <c r="AI2099" s="89">
        <f t="shared" si="375"/>
        <v>6.6666666666666666E-2</v>
      </c>
      <c r="AJ2099" s="89">
        <f t="shared" si="376"/>
        <v>6.6666666666666666E-2</v>
      </c>
      <c r="AK2099" s="89">
        <f t="shared" si="377"/>
        <v>0.13071895424836599</v>
      </c>
    </row>
    <row r="2100" spans="1:37" ht="24.9" customHeight="1" thickTop="1" x14ac:dyDescent="0.25">
      <c r="A2100" s="281" t="s">
        <v>1911</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1.9607843137254899</v>
      </c>
      <c r="AF2100" s="58"/>
      <c r="AG2100" s="90">
        <f>SUM(AG2085:AG2099)</f>
        <v>15</v>
      </c>
      <c r="AH2100" s="91"/>
      <c r="AI2100" s="92"/>
      <c r="AJ2100" s="92"/>
      <c r="AK2100" s="92"/>
    </row>
    <row r="2101" spans="1:37" ht="24.9" customHeight="1" x14ac:dyDescent="0.25">
      <c r="A2101" s="279" t="s">
        <v>1912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203</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194</v>
      </c>
      <c r="AE2103" s="103" t="s">
        <v>9</v>
      </c>
      <c r="AF2103" s="85" t="s">
        <v>1706</v>
      </c>
      <c r="AG2103" s="85" t="s">
        <v>1707</v>
      </c>
      <c r="AH2103" s="85" t="s">
        <v>1708</v>
      </c>
      <c r="AI2103" s="86" t="s">
        <v>1709</v>
      </c>
      <c r="AJ2103" s="85"/>
      <c r="AK2103" s="86" t="s">
        <v>1710</v>
      </c>
    </row>
    <row r="2104" spans="1:37" ht="24.9" customHeight="1" thickTop="1" thickBot="1" x14ac:dyDescent="0.3">
      <c r="A2104" s="265" t="s">
        <v>1610</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121'!Q2010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65" t="s">
        <v>1611</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121'!Q2011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65" t="s">
        <v>1612</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121'!Q2012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65" t="s">
        <v>1613</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121'!Q2013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65" t="s">
        <v>1614</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121'!Q2014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1" t="s">
        <v>1913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1.9607843137254901</v>
      </c>
      <c r="AF2109" s="58"/>
      <c r="AG2109" s="90">
        <f>SUM(AG2104:AG2108)</f>
        <v>5</v>
      </c>
      <c r="AH2109" s="91"/>
      <c r="AI2109" s="92"/>
      <c r="AJ2109" s="92"/>
      <c r="AK2109" s="92"/>
    </row>
    <row r="2110" spans="1:37" ht="24.9" customHeight="1" x14ac:dyDescent="0.25">
      <c r="A2110" s="279" t="s">
        <v>1914</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1615</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194</v>
      </c>
      <c r="AE2116" s="221" t="s">
        <v>9</v>
      </c>
      <c r="AF2116" s="85" t="s">
        <v>1706</v>
      </c>
      <c r="AG2116" s="85" t="s">
        <v>1707</v>
      </c>
      <c r="AH2116" s="85" t="s">
        <v>1708</v>
      </c>
      <c r="AI2116" s="86" t="s">
        <v>1709</v>
      </c>
      <c r="AJ2116" s="85"/>
      <c r="AK2116" s="86" t="s">
        <v>1710</v>
      </c>
    </row>
    <row r="2117" spans="1:37" ht="24.9" customHeight="1" thickTop="1" thickBot="1" x14ac:dyDescent="0.3">
      <c r="A2117" s="265" t="s">
        <v>1045</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121'!Q2023</f>
        <v>1</v>
      </c>
      <c r="AE2117" s="87">
        <f t="shared" ref="AE2117:AE2130" si="378">IF(AG2117=1,AK2117,AG2117)</f>
        <v>7.002801120448178E-2</v>
      </c>
      <c r="AF2117">
        <f t="shared" ref="AF2117:AF2130" si="379">AD2117/2</f>
        <v>0.5</v>
      </c>
      <c r="AG2117" s="85">
        <f t="shared" ref="AG2117:AG2130" si="380">IF(AND(AF2117&gt;=0,AF2117&lt;=1),1,"No aplica")</f>
        <v>1</v>
      </c>
      <c r="AH2117" s="88">
        <f t="shared" ref="AH2117:AH2130" si="381">AD2117/(AG2117*2)</f>
        <v>0.5</v>
      </c>
      <c r="AI2117" s="89">
        <f t="shared" ref="AI2117:AI2130" si="382">IF(AG2117=1,AG2117/$AG$2131,"No aplica")</f>
        <v>7.1428571428571425E-2</v>
      </c>
      <c r="AJ2117" s="89">
        <f t="shared" ref="AJ2117:AJ2130" si="383">AF2117*AI2117</f>
        <v>3.5714285714285712E-2</v>
      </c>
      <c r="AK2117" s="89">
        <f t="shared" ref="AK2117:AK2130" si="384">AJ2117*$AE$23</f>
        <v>7.002801120448178E-2</v>
      </c>
    </row>
    <row r="2118" spans="1:37" ht="24.9" customHeight="1" thickTop="1" thickBot="1" x14ac:dyDescent="0.3">
      <c r="A2118" s="265" t="s">
        <v>1074</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121'!Q2024</f>
        <v>1</v>
      </c>
      <c r="AE2118" s="87">
        <f t="shared" si="378"/>
        <v>7.002801120448178E-2</v>
      </c>
      <c r="AF2118">
        <f t="shared" si="379"/>
        <v>0.5</v>
      </c>
      <c r="AG2118" s="85">
        <f t="shared" si="380"/>
        <v>1</v>
      </c>
      <c r="AH2118" s="88">
        <f t="shared" si="381"/>
        <v>0.5</v>
      </c>
      <c r="AI2118" s="89">
        <f t="shared" si="382"/>
        <v>7.1428571428571425E-2</v>
      </c>
      <c r="AJ2118" s="89">
        <f t="shared" si="383"/>
        <v>3.5714285714285712E-2</v>
      </c>
      <c r="AK2118" s="89">
        <f t="shared" si="384"/>
        <v>7.002801120448178E-2</v>
      </c>
    </row>
    <row r="2119" spans="1:37" ht="24.9" customHeight="1" thickTop="1" thickBot="1" x14ac:dyDescent="0.3">
      <c r="A2119" s="265" t="s">
        <v>1617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121'!Q2025</f>
        <v>1</v>
      </c>
      <c r="AE2119" s="87">
        <f t="shared" si="378"/>
        <v>7.002801120448178E-2</v>
      </c>
      <c r="AF2119">
        <f t="shared" si="379"/>
        <v>0.5</v>
      </c>
      <c r="AG2119" s="85">
        <f t="shared" si="380"/>
        <v>1</v>
      </c>
      <c r="AH2119" s="88">
        <f t="shared" si="381"/>
        <v>0.5</v>
      </c>
      <c r="AI2119" s="89">
        <f t="shared" si="382"/>
        <v>7.1428571428571425E-2</v>
      </c>
      <c r="AJ2119" s="89">
        <f t="shared" si="383"/>
        <v>3.5714285714285712E-2</v>
      </c>
      <c r="AK2119" s="89">
        <f t="shared" si="384"/>
        <v>7.002801120448178E-2</v>
      </c>
    </row>
    <row r="2120" spans="1:37" ht="24.9" customHeight="1" thickTop="1" thickBot="1" x14ac:dyDescent="0.3">
      <c r="A2120" s="265" t="s">
        <v>1618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121'!Q2026</f>
        <v>1</v>
      </c>
      <c r="AE2120" s="87">
        <f t="shared" si="378"/>
        <v>7.002801120448178E-2</v>
      </c>
      <c r="AF2120">
        <f t="shared" si="379"/>
        <v>0.5</v>
      </c>
      <c r="AG2120" s="85">
        <f t="shared" si="380"/>
        <v>1</v>
      </c>
      <c r="AH2120" s="88">
        <f t="shared" si="381"/>
        <v>0.5</v>
      </c>
      <c r="AI2120" s="89">
        <f t="shared" si="382"/>
        <v>7.1428571428571425E-2</v>
      </c>
      <c r="AJ2120" s="89">
        <f t="shared" si="383"/>
        <v>3.5714285714285712E-2</v>
      </c>
      <c r="AK2120" s="89">
        <f t="shared" si="384"/>
        <v>7.002801120448178E-2</v>
      </c>
    </row>
    <row r="2121" spans="1:37" ht="24.9" customHeight="1" thickTop="1" thickBot="1" x14ac:dyDescent="0.3">
      <c r="A2121" s="267" t="s">
        <v>1619</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121'!Q2027</f>
        <v>1</v>
      </c>
      <c r="AE2121" s="87">
        <f t="shared" si="378"/>
        <v>7.002801120448178E-2</v>
      </c>
      <c r="AF2121">
        <f t="shared" si="379"/>
        <v>0.5</v>
      </c>
      <c r="AG2121" s="85">
        <f t="shared" si="380"/>
        <v>1</v>
      </c>
      <c r="AH2121" s="88">
        <f t="shared" si="381"/>
        <v>0.5</v>
      </c>
      <c r="AI2121" s="89">
        <f t="shared" si="382"/>
        <v>7.1428571428571425E-2</v>
      </c>
      <c r="AJ2121" s="89">
        <f t="shared" si="383"/>
        <v>3.5714285714285712E-2</v>
      </c>
      <c r="AK2121" s="89">
        <f t="shared" si="384"/>
        <v>7.002801120448178E-2</v>
      </c>
    </row>
    <row r="2122" spans="1:37" ht="24.9" customHeight="1" thickTop="1" thickBot="1" x14ac:dyDescent="0.3">
      <c r="A2122" s="267" t="s">
        <v>1620</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121'!Q2028</f>
        <v>1</v>
      </c>
      <c r="AE2122" s="87">
        <f t="shared" si="378"/>
        <v>7.002801120448178E-2</v>
      </c>
      <c r="AF2122">
        <f t="shared" si="379"/>
        <v>0.5</v>
      </c>
      <c r="AG2122" s="85">
        <f t="shared" si="380"/>
        <v>1</v>
      </c>
      <c r="AH2122" s="88">
        <f t="shared" si="381"/>
        <v>0.5</v>
      </c>
      <c r="AI2122" s="89">
        <f t="shared" si="382"/>
        <v>7.1428571428571425E-2</v>
      </c>
      <c r="AJ2122" s="89">
        <f t="shared" si="383"/>
        <v>3.5714285714285712E-2</v>
      </c>
      <c r="AK2122" s="89">
        <f t="shared" si="384"/>
        <v>7.002801120448178E-2</v>
      </c>
    </row>
    <row r="2123" spans="1:37" ht="24.9" customHeight="1" thickTop="1" thickBot="1" x14ac:dyDescent="0.3">
      <c r="A2123" s="265" t="s">
        <v>1621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121'!Q2029</f>
        <v>1</v>
      </c>
      <c r="AE2123" s="87">
        <f t="shared" si="378"/>
        <v>7.002801120448178E-2</v>
      </c>
      <c r="AF2123">
        <f t="shared" si="379"/>
        <v>0.5</v>
      </c>
      <c r="AG2123" s="85">
        <f t="shared" si="380"/>
        <v>1</v>
      </c>
      <c r="AH2123" s="88">
        <f t="shared" si="381"/>
        <v>0.5</v>
      </c>
      <c r="AI2123" s="89">
        <f t="shared" si="382"/>
        <v>7.1428571428571425E-2</v>
      </c>
      <c r="AJ2123" s="89">
        <f t="shared" si="383"/>
        <v>3.5714285714285712E-2</v>
      </c>
      <c r="AK2123" s="89">
        <f t="shared" si="384"/>
        <v>7.002801120448178E-2</v>
      </c>
    </row>
    <row r="2124" spans="1:37" ht="24.9" customHeight="1" thickTop="1" thickBot="1" x14ac:dyDescent="0.3">
      <c r="A2124" s="265" t="s">
        <v>1622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121'!Q2030</f>
        <v>1</v>
      </c>
      <c r="AE2124" s="87">
        <f t="shared" si="378"/>
        <v>7.002801120448178E-2</v>
      </c>
      <c r="AF2124">
        <f t="shared" si="379"/>
        <v>0.5</v>
      </c>
      <c r="AG2124" s="85">
        <f t="shared" si="380"/>
        <v>1</v>
      </c>
      <c r="AH2124" s="88">
        <f t="shared" si="381"/>
        <v>0.5</v>
      </c>
      <c r="AI2124" s="89">
        <f t="shared" si="382"/>
        <v>7.1428571428571425E-2</v>
      </c>
      <c r="AJ2124" s="89">
        <f t="shared" si="383"/>
        <v>3.5714285714285712E-2</v>
      </c>
      <c r="AK2124" s="89">
        <f t="shared" si="384"/>
        <v>7.002801120448178E-2</v>
      </c>
    </row>
    <row r="2125" spans="1:37" ht="24.9" customHeight="1" thickTop="1" thickBot="1" x14ac:dyDescent="0.3">
      <c r="A2125" s="265" t="s">
        <v>1623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121'!Q2031</f>
        <v>1</v>
      </c>
      <c r="AE2125" s="87">
        <f t="shared" si="378"/>
        <v>7.002801120448178E-2</v>
      </c>
      <c r="AF2125">
        <f t="shared" si="379"/>
        <v>0.5</v>
      </c>
      <c r="AG2125" s="85">
        <f t="shared" si="380"/>
        <v>1</v>
      </c>
      <c r="AH2125" s="88">
        <f t="shared" si="381"/>
        <v>0.5</v>
      </c>
      <c r="AI2125" s="89">
        <f t="shared" si="382"/>
        <v>7.1428571428571425E-2</v>
      </c>
      <c r="AJ2125" s="89">
        <f t="shared" si="383"/>
        <v>3.5714285714285712E-2</v>
      </c>
      <c r="AK2125" s="89">
        <f t="shared" si="384"/>
        <v>7.002801120448178E-2</v>
      </c>
    </row>
    <row r="2126" spans="1:37" ht="24.9" customHeight="1" thickTop="1" thickBot="1" x14ac:dyDescent="0.3">
      <c r="A2126" s="265" t="s">
        <v>1624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121'!Q2032</f>
        <v>1</v>
      </c>
      <c r="AE2126" s="87">
        <f t="shared" si="378"/>
        <v>7.002801120448178E-2</v>
      </c>
      <c r="AF2126">
        <f t="shared" si="379"/>
        <v>0.5</v>
      </c>
      <c r="AG2126" s="85">
        <f t="shared" si="380"/>
        <v>1</v>
      </c>
      <c r="AH2126" s="88">
        <f t="shared" si="381"/>
        <v>0.5</v>
      </c>
      <c r="AI2126" s="89">
        <f t="shared" si="382"/>
        <v>7.1428571428571425E-2</v>
      </c>
      <c r="AJ2126" s="89">
        <f t="shared" si="383"/>
        <v>3.5714285714285712E-2</v>
      </c>
      <c r="AK2126" s="89">
        <f t="shared" si="384"/>
        <v>7.002801120448178E-2</v>
      </c>
    </row>
    <row r="2127" spans="1:37" ht="24.9" customHeight="1" thickTop="1" thickBot="1" x14ac:dyDescent="0.3">
      <c r="A2127" s="265" t="s">
        <v>1625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121'!Q2033</f>
        <v>1</v>
      </c>
      <c r="AE2127" s="87">
        <f t="shared" si="378"/>
        <v>7.002801120448178E-2</v>
      </c>
      <c r="AF2127">
        <f t="shared" si="379"/>
        <v>0.5</v>
      </c>
      <c r="AG2127" s="85">
        <f t="shared" si="380"/>
        <v>1</v>
      </c>
      <c r="AH2127" s="88">
        <f t="shared" si="381"/>
        <v>0.5</v>
      </c>
      <c r="AI2127" s="89">
        <f t="shared" si="382"/>
        <v>7.1428571428571425E-2</v>
      </c>
      <c r="AJ2127" s="89">
        <f t="shared" si="383"/>
        <v>3.5714285714285712E-2</v>
      </c>
      <c r="AK2127" s="89">
        <f t="shared" si="384"/>
        <v>7.002801120448178E-2</v>
      </c>
    </row>
    <row r="2128" spans="1:37" ht="24.9" customHeight="1" thickTop="1" thickBot="1" x14ac:dyDescent="0.3">
      <c r="A2128" s="267" t="s">
        <v>1626</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121'!Q2034</f>
        <v>1</v>
      </c>
      <c r="AE2128" s="87">
        <f t="shared" si="378"/>
        <v>7.002801120448178E-2</v>
      </c>
      <c r="AF2128">
        <f t="shared" si="379"/>
        <v>0.5</v>
      </c>
      <c r="AG2128" s="85">
        <f t="shared" si="380"/>
        <v>1</v>
      </c>
      <c r="AH2128" s="88">
        <f t="shared" si="381"/>
        <v>0.5</v>
      </c>
      <c r="AI2128" s="89">
        <f t="shared" si="382"/>
        <v>7.1428571428571425E-2</v>
      </c>
      <c r="AJ2128" s="89">
        <f t="shared" si="383"/>
        <v>3.5714285714285712E-2</v>
      </c>
      <c r="AK2128" s="89">
        <f t="shared" si="384"/>
        <v>7.002801120448178E-2</v>
      </c>
    </row>
    <row r="2129" spans="1:37" ht="24.9" customHeight="1" thickTop="1" thickBot="1" x14ac:dyDescent="0.3">
      <c r="A2129" s="267" t="s">
        <v>1627</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121'!Q2035</f>
        <v>1</v>
      </c>
      <c r="AE2129" s="87">
        <f t="shared" si="378"/>
        <v>7.002801120448178E-2</v>
      </c>
      <c r="AF2129">
        <f t="shared" si="379"/>
        <v>0.5</v>
      </c>
      <c r="AG2129" s="85">
        <f t="shared" si="380"/>
        <v>1</v>
      </c>
      <c r="AH2129" s="88">
        <f t="shared" si="381"/>
        <v>0.5</v>
      </c>
      <c r="AI2129" s="89">
        <f t="shared" si="382"/>
        <v>7.1428571428571425E-2</v>
      </c>
      <c r="AJ2129" s="89">
        <f t="shared" si="383"/>
        <v>3.5714285714285712E-2</v>
      </c>
      <c r="AK2129" s="89">
        <f t="shared" si="384"/>
        <v>7.002801120448178E-2</v>
      </c>
    </row>
    <row r="2130" spans="1:37" ht="24.9" customHeight="1" thickTop="1" thickBot="1" x14ac:dyDescent="0.3">
      <c r="A2130" s="265" t="s">
        <v>1628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121'!Q2036</f>
        <v>1</v>
      </c>
      <c r="AE2130" s="87">
        <f t="shared" si="378"/>
        <v>7.002801120448178E-2</v>
      </c>
      <c r="AF2130">
        <f t="shared" si="379"/>
        <v>0.5</v>
      </c>
      <c r="AG2130" s="85">
        <f t="shared" si="380"/>
        <v>1</v>
      </c>
      <c r="AH2130" s="88">
        <f t="shared" si="381"/>
        <v>0.5</v>
      </c>
      <c r="AI2130" s="89">
        <f t="shared" si="382"/>
        <v>7.1428571428571425E-2</v>
      </c>
      <c r="AJ2130" s="89">
        <f t="shared" si="383"/>
        <v>3.5714285714285712E-2</v>
      </c>
      <c r="AK2130" s="89">
        <f t="shared" si="384"/>
        <v>7.002801120448178E-2</v>
      </c>
    </row>
    <row r="2131" spans="1:37" ht="24.9" customHeight="1" thickTop="1" x14ac:dyDescent="0.25">
      <c r="A2131" s="281" t="s">
        <v>1915</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0.98039215686274483</v>
      </c>
      <c r="AF2131" s="58"/>
      <c r="AG2131" s="90">
        <f>SUM(AG2117:AG2130)</f>
        <v>14</v>
      </c>
      <c r="AH2131" s="91"/>
      <c r="AI2131" s="92"/>
      <c r="AJ2131" s="92"/>
      <c r="AK2131" s="92"/>
    </row>
    <row r="2132" spans="1:37" ht="24.9" customHeight="1" x14ac:dyDescent="0.25">
      <c r="A2132" s="279" t="s">
        <v>1916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49.999999999999986</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203</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194</v>
      </c>
      <c r="AE2134" s="103" t="s">
        <v>9</v>
      </c>
      <c r="AF2134" s="85" t="s">
        <v>1706</v>
      </c>
      <c r="AG2134" s="85" t="s">
        <v>1707</v>
      </c>
      <c r="AH2134" s="85" t="s">
        <v>1708</v>
      </c>
      <c r="AI2134" s="86" t="s">
        <v>1709</v>
      </c>
      <c r="AJ2134" s="85"/>
      <c r="AK2134" s="86" t="s">
        <v>1710</v>
      </c>
    </row>
    <row r="2135" spans="1:37" ht="24.9" customHeight="1" thickTop="1" thickBot="1" x14ac:dyDescent="0.3">
      <c r="A2135" s="265" t="s">
        <v>1141</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121'!Q2039</f>
        <v>1</v>
      </c>
      <c r="AE2135" s="87">
        <f>IF(AG2135=1,AK2135,AG2135)</f>
        <v>0.19607843137254902</v>
      </c>
      <c r="AF2135">
        <f>AD2135/2</f>
        <v>0.5</v>
      </c>
      <c r="AG2135" s="85">
        <f>IF(AND(AF2135&gt;=0,AF2135&lt;=1),1,"No aplica")</f>
        <v>1</v>
      </c>
      <c r="AH2135" s="88">
        <f>AD2135/(AG2135*2)</f>
        <v>0.5</v>
      </c>
      <c r="AI2135" s="89">
        <f>IF(AG2135=1,AG2135/$AG$2140,"No aplica")</f>
        <v>0.2</v>
      </c>
      <c r="AJ2135" s="89">
        <f>AF2135*AI2135</f>
        <v>0.1</v>
      </c>
      <c r="AK2135" s="89">
        <f>AJ2135*$AE$23</f>
        <v>0.19607843137254902</v>
      </c>
    </row>
    <row r="2136" spans="1:37" ht="24.9" customHeight="1" thickTop="1" thickBot="1" x14ac:dyDescent="0.3">
      <c r="A2136" s="265" t="s">
        <v>1142</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121'!Q2040</f>
        <v>1</v>
      </c>
      <c r="AE2136" s="87">
        <f>IF(AG2136=1,AK2136,AG2136)</f>
        <v>0.19607843137254902</v>
      </c>
      <c r="AF2136">
        <f>AD2136/2</f>
        <v>0.5</v>
      </c>
      <c r="AG2136" s="85">
        <f>IF(AND(AF2136&gt;=0,AF2136&lt;=1),1,"No aplica")</f>
        <v>1</v>
      </c>
      <c r="AH2136" s="88">
        <f>AD2136/(AG2136*2)</f>
        <v>0.5</v>
      </c>
      <c r="AI2136" s="89">
        <f>IF(AG2136=1,AG2136/$AG$2140,"No aplica")</f>
        <v>0.2</v>
      </c>
      <c r="AJ2136" s="89">
        <f>AF2136*AI2136</f>
        <v>0.1</v>
      </c>
      <c r="AK2136" s="89">
        <f>AJ2136*$AE$23</f>
        <v>0.19607843137254902</v>
      </c>
    </row>
    <row r="2137" spans="1:37" ht="24.9" customHeight="1" thickTop="1" thickBot="1" x14ac:dyDescent="0.3">
      <c r="A2137" s="265" t="s">
        <v>1143</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121'!Q2041</f>
        <v>1</v>
      </c>
      <c r="AE2137" s="87">
        <f>IF(AG2137=1,AK2137,AG2137)</f>
        <v>0.19607843137254902</v>
      </c>
      <c r="AF2137">
        <f>AD2137/2</f>
        <v>0.5</v>
      </c>
      <c r="AG2137" s="85">
        <f>IF(AND(AF2137&gt;=0,AF2137&lt;=1),1,"No aplica")</f>
        <v>1</v>
      </c>
      <c r="AH2137" s="88">
        <f>AD2137/(AG2137*2)</f>
        <v>0.5</v>
      </c>
      <c r="AI2137" s="89">
        <f>IF(AG2137=1,AG2137/$AG$2140,"No aplica")</f>
        <v>0.2</v>
      </c>
      <c r="AJ2137" s="89">
        <f>AF2137*AI2137</f>
        <v>0.1</v>
      </c>
      <c r="AK2137" s="89">
        <f>AJ2137*$AE$23</f>
        <v>0.19607843137254902</v>
      </c>
    </row>
    <row r="2138" spans="1:37" ht="24.9" customHeight="1" thickTop="1" thickBot="1" x14ac:dyDescent="0.3">
      <c r="A2138" s="265" t="s">
        <v>1144</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121'!Q2042</f>
        <v>1</v>
      </c>
      <c r="AE2138" s="87">
        <f>IF(AG2138=1,AK2138,AG2138)</f>
        <v>0.19607843137254902</v>
      </c>
      <c r="AF2138">
        <f>AD2138/2</f>
        <v>0.5</v>
      </c>
      <c r="AG2138" s="85">
        <f>IF(AND(AF2138&gt;=0,AF2138&lt;=1),1,"No aplica")</f>
        <v>1</v>
      </c>
      <c r="AH2138" s="88">
        <f>AD2138/(AG2138*2)</f>
        <v>0.5</v>
      </c>
      <c r="AI2138" s="89">
        <f>IF(AG2138=1,AG2138/$AG$2140,"No aplica")</f>
        <v>0.2</v>
      </c>
      <c r="AJ2138" s="89">
        <f>AF2138*AI2138</f>
        <v>0.1</v>
      </c>
      <c r="AK2138" s="89">
        <f>AJ2138*$AE$23</f>
        <v>0.19607843137254902</v>
      </c>
    </row>
    <row r="2139" spans="1:37" ht="24.9" customHeight="1" thickTop="1" thickBot="1" x14ac:dyDescent="0.3">
      <c r="A2139" s="265" t="s">
        <v>1629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121'!Q2043</f>
        <v>1</v>
      </c>
      <c r="AE2139" s="87">
        <f>IF(AG2139=1,AK2139,AG2139)</f>
        <v>0.19607843137254902</v>
      </c>
      <c r="AF2139">
        <f>AD2139/2</f>
        <v>0.5</v>
      </c>
      <c r="AG2139" s="85">
        <f>IF(AND(AF2139&gt;=0,AF2139&lt;=1),1,"No aplica")</f>
        <v>1</v>
      </c>
      <c r="AH2139" s="88">
        <f>AD2139/(AG2139*2)</f>
        <v>0.5</v>
      </c>
      <c r="AI2139" s="89">
        <f>IF(AG2139=1,AG2139/$AG$2140,"No aplica")</f>
        <v>0.2</v>
      </c>
      <c r="AJ2139" s="89">
        <f>AF2139*AI2139</f>
        <v>0.1</v>
      </c>
      <c r="AK2139" s="89">
        <f>AJ2139*$AE$23</f>
        <v>0.19607843137254902</v>
      </c>
    </row>
    <row r="2140" spans="1:37" ht="24.9" customHeight="1" thickTop="1" x14ac:dyDescent="0.25">
      <c r="A2140" s="281" t="s">
        <v>1917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0.98039215686274506</v>
      </c>
      <c r="AF2140" s="58"/>
      <c r="AG2140" s="90">
        <f>SUM(AG2135:AG2139)</f>
        <v>5</v>
      </c>
      <c r="AH2140" s="91"/>
      <c r="AI2140" s="92"/>
      <c r="AJ2140" s="92"/>
      <c r="AK2140" s="92"/>
    </row>
    <row r="2141" spans="1:37" ht="24.9" customHeight="1" x14ac:dyDescent="0.25">
      <c r="A2141" s="279" t="s">
        <v>1918</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50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1630</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194</v>
      </c>
      <c r="AE2147" s="221" t="s">
        <v>9</v>
      </c>
      <c r="AF2147" s="85" t="s">
        <v>1706</v>
      </c>
      <c r="AG2147" s="85" t="s">
        <v>1707</v>
      </c>
      <c r="AH2147" s="85" t="s">
        <v>1708</v>
      </c>
      <c r="AI2147" s="86" t="s">
        <v>1709</v>
      </c>
      <c r="AJ2147" s="85"/>
      <c r="AK2147" s="86" t="s">
        <v>1710</v>
      </c>
    </row>
    <row r="2148" spans="1:37" ht="24.9" customHeight="1" thickTop="1" thickBot="1" x14ac:dyDescent="0.3">
      <c r="A2148" s="265" t="s">
        <v>1045</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1047</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1631</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1632</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1633</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1634</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1635</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1636</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1637</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1638</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1639</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1640</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1641</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1642</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1643</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1644</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1919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1920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203</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194</v>
      </c>
      <c r="AE2167" s="103" t="s">
        <v>9</v>
      </c>
      <c r="AF2167" s="85" t="s">
        <v>1706</v>
      </c>
      <c r="AG2167" s="85" t="s">
        <v>1707</v>
      </c>
      <c r="AH2167" s="85" t="s">
        <v>1708</v>
      </c>
      <c r="AI2167" s="86" t="s">
        <v>1709</v>
      </c>
      <c r="AJ2167" s="85"/>
      <c r="AK2167" s="86" t="s">
        <v>1710</v>
      </c>
    </row>
    <row r="2168" spans="1:37" ht="24.9" customHeight="1" thickTop="1" thickBot="1" x14ac:dyDescent="0.3">
      <c r="A2168" s="265" t="s">
        <v>1476</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1477</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1478</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1479</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1645</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1921</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1922</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1923</v>
      </c>
      <c r="AE2176" s="105">
        <f>AG2176+AH2176</f>
        <v>88.235294117647015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84.313725490196035</v>
      </c>
      <c r="AH2176" s="71">
        <f>SUM(AI2176:AJ2176)</f>
        <v>3.9215686274509802</v>
      </c>
      <c r="AI2176" s="71">
        <f>IF(I11=1,AE215,0)</f>
        <v>1.9607843137254901</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1924</v>
      </c>
      <c r="AE2178" s="105">
        <f>AG2178+AH2178</f>
        <v>84.957983193277272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81.036414565826291</v>
      </c>
      <c r="AH2178" s="71">
        <f>SUM(AI2178:AJ2178)</f>
        <v>3.9215686274509802</v>
      </c>
      <c r="AI2178" s="71">
        <f>IF(I11=1,AE224,0)</f>
        <v>1.9607843137254901</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1925</v>
      </c>
      <c r="AE2180" s="105">
        <f>(AE2176*0.8)+(AE2178*0.2)</f>
        <v>87.579831932773061</v>
      </c>
      <c r="AF2180" s="70"/>
      <c r="AG2180" s="111"/>
      <c r="AH2180" s="70"/>
      <c r="AI2180" s="70"/>
      <c r="AJ2180" s="70"/>
      <c r="AK2180" s="70"/>
    </row>
  </sheetData>
  <sheetProtection algorithmName="SHA-512" hashValue="YwP62geIRQ449hUWb3DAiKJ1rkzv7i7l5dNBIxWkLxadMK5PzJ34fbsuJnF2JUi6eTP5zE0NBywna+d0jM9aXQ==" saltValue="O01HXcSB8yXzRs56bn4nS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2763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2764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23" ht="30" customHeight="1" x14ac:dyDescent="0.25">
      <c r="A11" s="341" t="s">
        <v>2751</v>
      </c>
      <c r="B11" s="341"/>
      <c r="C11" s="341"/>
      <c r="D11" s="341"/>
      <c r="E11" s="341"/>
      <c r="F11" s="341"/>
      <c r="G11" s="341"/>
      <c r="H11" s="341"/>
      <c r="I11" s="341"/>
      <c r="J11" s="341"/>
      <c r="K11" s="341"/>
      <c r="L11" s="341"/>
      <c r="M11" s="341"/>
      <c r="N11" s="341"/>
      <c r="O11" s="341"/>
      <c r="P11" s="341"/>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2765</v>
      </c>
      <c r="B12" s="341"/>
      <c r="C12" s="341"/>
      <c r="D12" s="341"/>
      <c r="E12" s="341"/>
      <c r="F12" s="341"/>
      <c r="G12" s="341"/>
      <c r="H12" s="341"/>
      <c r="I12" s="341"/>
      <c r="J12" s="341"/>
      <c r="K12" s="341"/>
      <c r="L12" s="341"/>
      <c r="M12" s="341"/>
      <c r="N12" s="341"/>
      <c r="O12" s="341"/>
      <c r="P12" s="341"/>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2753</v>
      </c>
      <c r="B13" s="341"/>
      <c r="C13" s="341"/>
      <c r="D13" s="341"/>
      <c r="E13" s="341"/>
      <c r="F13" s="341"/>
      <c r="G13" s="341"/>
      <c r="H13" s="341"/>
      <c r="I13" s="341"/>
      <c r="J13" s="341"/>
      <c r="K13" s="341"/>
      <c r="L13" s="341"/>
      <c r="M13" s="341"/>
      <c r="N13" s="341"/>
      <c r="O13" s="341"/>
      <c r="P13" s="341"/>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2754</v>
      </c>
      <c r="B14" s="341"/>
      <c r="C14" s="341"/>
      <c r="D14" s="341"/>
      <c r="E14" s="341"/>
      <c r="F14" s="341"/>
      <c r="G14" s="341"/>
      <c r="H14" s="341"/>
      <c r="I14" s="341"/>
      <c r="J14" s="341"/>
      <c r="K14" s="341"/>
      <c r="L14" s="341"/>
      <c r="M14" s="341"/>
      <c r="N14" s="341"/>
      <c r="O14" s="341"/>
      <c r="P14" s="341"/>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2755</v>
      </c>
      <c r="B15" s="341"/>
      <c r="C15" s="341"/>
      <c r="D15" s="341"/>
      <c r="E15" s="341"/>
      <c r="F15" s="341"/>
      <c r="G15" s="341"/>
      <c r="H15" s="341"/>
      <c r="I15" s="341"/>
      <c r="J15" s="341"/>
      <c r="K15" s="341"/>
      <c r="L15" s="341"/>
      <c r="M15" s="341"/>
      <c r="N15" s="341"/>
      <c r="O15" s="341"/>
      <c r="P15" s="341"/>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2756</v>
      </c>
      <c r="B16" s="341"/>
      <c r="C16" s="341"/>
      <c r="D16" s="341"/>
      <c r="E16" s="341"/>
      <c r="F16" s="341"/>
      <c r="G16" s="341"/>
      <c r="H16" s="341"/>
      <c r="I16" s="341"/>
      <c r="J16" s="341"/>
      <c r="K16" s="341"/>
      <c r="L16" s="341"/>
      <c r="M16" s="341"/>
      <c r="N16" s="341"/>
      <c r="O16" s="341"/>
      <c r="P16" s="341"/>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2757</v>
      </c>
      <c r="B17" s="341"/>
      <c r="C17" s="341"/>
      <c r="D17" s="341"/>
      <c r="E17" s="341"/>
      <c r="F17" s="341"/>
      <c r="G17" s="341"/>
      <c r="H17" s="341"/>
      <c r="I17" s="341"/>
      <c r="J17" s="341"/>
      <c r="K17" s="341"/>
      <c r="L17" s="341"/>
      <c r="M17" s="341"/>
      <c r="N17" s="341"/>
      <c r="O17" s="341"/>
      <c r="P17" s="341"/>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2766</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203</v>
      </c>
      <c r="B20" s="336"/>
      <c r="C20" s="336"/>
      <c r="D20" s="336"/>
      <c r="E20" s="336"/>
      <c r="F20" s="336"/>
      <c r="G20" s="336"/>
      <c r="H20" s="336"/>
      <c r="I20" s="336"/>
      <c r="J20" s="336"/>
      <c r="K20" s="336"/>
      <c r="L20" s="336"/>
      <c r="M20" s="336"/>
      <c r="N20" s="336"/>
      <c r="O20" s="336"/>
      <c r="P20" s="336"/>
      <c r="Q20" s="184" t="s">
        <v>194</v>
      </c>
      <c r="R20" s="212" t="s">
        <v>9</v>
      </c>
      <c r="S20" s="58"/>
      <c r="T20" s="90"/>
      <c r="U20" s="91"/>
      <c r="V20" s="92"/>
      <c r="W20" s="92"/>
    </row>
    <row r="21" spans="1:23" ht="30" customHeight="1" thickTop="1" thickBot="1" x14ac:dyDescent="0.3">
      <c r="A21" s="314" t="s">
        <v>2758</v>
      </c>
      <c r="B21" s="314"/>
      <c r="C21" s="314"/>
      <c r="D21" s="314"/>
      <c r="E21" s="314"/>
      <c r="F21" s="314"/>
      <c r="G21" s="314"/>
      <c r="H21" s="314"/>
      <c r="I21" s="314"/>
      <c r="J21" s="314"/>
      <c r="K21" s="314"/>
      <c r="L21" s="314"/>
      <c r="M21" s="314"/>
      <c r="N21" s="314"/>
      <c r="O21" s="314"/>
      <c r="P21" s="314"/>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4" t="s">
        <v>2759</v>
      </c>
      <c r="B22" s="314"/>
      <c r="C22" s="314"/>
      <c r="D22" s="314"/>
      <c r="E22" s="314"/>
      <c r="F22" s="314"/>
      <c r="G22" s="314"/>
      <c r="H22" s="314"/>
      <c r="I22" s="314"/>
      <c r="J22" s="314"/>
      <c r="K22" s="314"/>
      <c r="L22" s="314"/>
      <c r="M22" s="314"/>
      <c r="N22" s="314"/>
      <c r="O22" s="314"/>
      <c r="P22" s="314"/>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2760</v>
      </c>
      <c r="B23" s="314"/>
      <c r="C23" s="314"/>
      <c r="D23" s="314"/>
      <c r="E23" s="314"/>
      <c r="F23" s="314"/>
      <c r="G23" s="314"/>
      <c r="H23" s="314"/>
      <c r="I23" s="314"/>
      <c r="J23" s="314"/>
      <c r="K23" s="314"/>
      <c r="L23" s="314"/>
      <c r="M23" s="314"/>
      <c r="N23" s="314"/>
      <c r="O23" s="314"/>
      <c r="P23" s="314"/>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4" t="s">
        <v>2761</v>
      </c>
      <c r="B24" s="314"/>
      <c r="C24" s="314"/>
      <c r="D24" s="314"/>
      <c r="E24" s="314"/>
      <c r="F24" s="314"/>
      <c r="G24" s="314"/>
      <c r="H24" s="314"/>
      <c r="I24" s="314"/>
      <c r="J24" s="314"/>
      <c r="K24" s="314"/>
      <c r="L24" s="314"/>
      <c r="M24" s="314"/>
      <c r="N24" s="314"/>
      <c r="O24" s="314"/>
      <c r="P24" s="314"/>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4" t="s">
        <v>2762</v>
      </c>
      <c r="B25" s="314"/>
      <c r="C25" s="314"/>
      <c r="D25" s="314"/>
      <c r="E25" s="314"/>
      <c r="F25" s="314"/>
      <c r="G25" s="314"/>
      <c r="H25" s="314"/>
      <c r="I25" s="314"/>
      <c r="J25" s="314"/>
      <c r="K25" s="314"/>
      <c r="L25" s="314"/>
      <c r="M25" s="314"/>
      <c r="N25" s="314"/>
      <c r="O25" s="314"/>
      <c r="P25" s="314"/>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5" t="s">
        <v>2767</v>
      </c>
      <c r="B26" s="335"/>
      <c r="C26" s="335"/>
      <c r="D26" s="335"/>
      <c r="E26" s="335"/>
      <c r="F26" s="335"/>
      <c r="G26" s="335"/>
      <c r="H26" s="335"/>
      <c r="I26" s="335"/>
      <c r="J26" s="335"/>
      <c r="K26" s="335"/>
      <c r="L26" s="335"/>
      <c r="M26" s="335"/>
      <c r="N26" s="335"/>
      <c r="O26" s="335"/>
      <c r="P26" s="335"/>
      <c r="Q26" s="335"/>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2768</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2769</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2770</v>
      </c>
      <c r="R32" s="190">
        <f>(R28*0.8)+(R30*0.2)</f>
        <v>99.999999999999986</v>
      </c>
      <c r="S32" s="58"/>
      <c r="T32" s="90"/>
      <c r="U32" s="58"/>
      <c r="V32" s="58"/>
      <c r="W32" s="58"/>
    </row>
  </sheetData>
  <sheetProtection algorithmName="SHA-512" hashValue="OwYPJw5RN2cmO2sge5u1POZ89gd6+Vqci1RWSxOSe/IRMvXl2wEogc1o3lT5ZyZ4CT1z8nGiIyCugFUrWA4pCA==" saltValue="QCRudhSrMBXGVQUWP+5Mw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2763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Instituto de Verificación Administrativa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2764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171</v>
      </c>
      <c r="B10" s="327"/>
      <c r="C10" s="327"/>
      <c r="D10" s="327"/>
      <c r="E10" s="327"/>
      <c r="F10" s="327"/>
      <c r="G10" s="327"/>
      <c r="H10" s="327"/>
      <c r="I10" s="327"/>
      <c r="J10" s="327"/>
      <c r="K10" s="327"/>
      <c r="L10" s="327"/>
      <c r="M10" s="327"/>
      <c r="N10" s="327"/>
      <c r="O10" s="327"/>
      <c r="P10" s="327"/>
      <c r="Q10" s="178" t="s">
        <v>194</v>
      </c>
      <c r="R10" s="210" t="s">
        <v>9</v>
      </c>
      <c r="S10" s="85" t="s">
        <v>1706</v>
      </c>
      <c r="T10" s="85" t="s">
        <v>1707</v>
      </c>
      <c r="U10" s="85" t="s">
        <v>1708</v>
      </c>
      <c r="V10" s="86" t="s">
        <v>1709</v>
      </c>
      <c r="W10" s="85"/>
    </row>
    <row r="11" spans="1:23" ht="30" customHeight="1" x14ac:dyDescent="0.25">
      <c r="A11" s="341" t="s">
        <v>2751</v>
      </c>
      <c r="B11" s="341"/>
      <c r="C11" s="341"/>
      <c r="D11" s="341"/>
      <c r="E11" s="341"/>
      <c r="F11" s="341"/>
      <c r="G11" s="341"/>
      <c r="H11" s="341"/>
      <c r="I11" s="341"/>
      <c r="J11" s="341"/>
      <c r="K11" s="341"/>
      <c r="L11" s="341"/>
      <c r="M11" s="341"/>
      <c r="N11" s="341"/>
      <c r="O11" s="341"/>
      <c r="P11" s="341"/>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2765</v>
      </c>
      <c r="B12" s="341"/>
      <c r="C12" s="341"/>
      <c r="D12" s="341"/>
      <c r="E12" s="341"/>
      <c r="F12" s="341"/>
      <c r="G12" s="341"/>
      <c r="H12" s="341"/>
      <c r="I12" s="341"/>
      <c r="J12" s="341"/>
      <c r="K12" s="341"/>
      <c r="L12" s="341"/>
      <c r="M12" s="341"/>
      <c r="N12" s="341"/>
      <c r="O12" s="341"/>
      <c r="P12" s="341"/>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2753</v>
      </c>
      <c r="B13" s="341"/>
      <c r="C13" s="341"/>
      <c r="D13" s="341"/>
      <c r="E13" s="341"/>
      <c r="F13" s="341"/>
      <c r="G13" s="341"/>
      <c r="H13" s="341"/>
      <c r="I13" s="341"/>
      <c r="J13" s="341"/>
      <c r="K13" s="341"/>
      <c r="L13" s="341"/>
      <c r="M13" s="341"/>
      <c r="N13" s="341"/>
      <c r="O13" s="341"/>
      <c r="P13" s="341"/>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2754</v>
      </c>
      <c r="B14" s="341"/>
      <c r="C14" s="341"/>
      <c r="D14" s="341"/>
      <c r="E14" s="341"/>
      <c r="F14" s="341"/>
      <c r="G14" s="341"/>
      <c r="H14" s="341"/>
      <c r="I14" s="341"/>
      <c r="J14" s="341"/>
      <c r="K14" s="341"/>
      <c r="L14" s="341"/>
      <c r="M14" s="341"/>
      <c r="N14" s="341"/>
      <c r="O14" s="341"/>
      <c r="P14" s="341"/>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2755</v>
      </c>
      <c r="B15" s="341"/>
      <c r="C15" s="341"/>
      <c r="D15" s="341"/>
      <c r="E15" s="341"/>
      <c r="F15" s="341"/>
      <c r="G15" s="341"/>
      <c r="H15" s="341"/>
      <c r="I15" s="341"/>
      <c r="J15" s="341"/>
      <c r="K15" s="341"/>
      <c r="L15" s="341"/>
      <c r="M15" s="341"/>
      <c r="N15" s="341"/>
      <c r="O15" s="341"/>
      <c r="P15" s="341"/>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2756</v>
      </c>
      <c r="B16" s="341"/>
      <c r="C16" s="341"/>
      <c r="D16" s="341"/>
      <c r="E16" s="341"/>
      <c r="F16" s="341"/>
      <c r="G16" s="341"/>
      <c r="H16" s="341"/>
      <c r="I16" s="341"/>
      <c r="J16" s="341"/>
      <c r="K16" s="341"/>
      <c r="L16" s="341"/>
      <c r="M16" s="341"/>
      <c r="N16" s="341"/>
      <c r="O16" s="341"/>
      <c r="P16" s="341"/>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2757</v>
      </c>
      <c r="B17" s="341"/>
      <c r="C17" s="341"/>
      <c r="D17" s="341"/>
      <c r="E17" s="341"/>
      <c r="F17" s="341"/>
      <c r="G17" s="341"/>
      <c r="H17" s="341"/>
      <c r="I17" s="341"/>
      <c r="J17" s="341"/>
      <c r="K17" s="341"/>
      <c r="L17" s="341"/>
      <c r="M17" s="341"/>
      <c r="N17" s="341"/>
      <c r="O17" s="341"/>
      <c r="P17" s="341"/>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2766</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203</v>
      </c>
      <c r="B20" s="336"/>
      <c r="C20" s="336"/>
      <c r="D20" s="336"/>
      <c r="E20" s="336"/>
      <c r="F20" s="336"/>
      <c r="G20" s="336"/>
      <c r="H20" s="336"/>
      <c r="I20" s="336"/>
      <c r="J20" s="336"/>
      <c r="K20" s="336"/>
      <c r="L20" s="336"/>
      <c r="M20" s="336"/>
      <c r="N20" s="336"/>
      <c r="O20" s="336"/>
      <c r="P20" s="336"/>
      <c r="Q20" s="184" t="s">
        <v>194</v>
      </c>
      <c r="R20" s="212" t="s">
        <v>9</v>
      </c>
      <c r="S20" s="58"/>
      <c r="T20" s="90"/>
      <c r="U20" s="91"/>
      <c r="V20" s="92"/>
      <c r="W20" s="92"/>
    </row>
    <row r="21" spans="1:23" ht="30" customHeight="1" thickTop="1" thickBot="1" x14ac:dyDescent="0.3">
      <c r="A21" s="314" t="s">
        <v>2758</v>
      </c>
      <c r="B21" s="314"/>
      <c r="C21" s="314"/>
      <c r="D21" s="314"/>
      <c r="E21" s="314"/>
      <c r="F21" s="314"/>
      <c r="G21" s="314"/>
      <c r="H21" s="314"/>
      <c r="I21" s="314"/>
      <c r="J21" s="314"/>
      <c r="K21" s="314"/>
      <c r="L21" s="314"/>
      <c r="M21" s="314"/>
      <c r="N21" s="314"/>
      <c r="O21" s="314"/>
      <c r="P21" s="314"/>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4" t="s">
        <v>2759</v>
      </c>
      <c r="B22" s="314"/>
      <c r="C22" s="314"/>
      <c r="D22" s="314"/>
      <c r="E22" s="314"/>
      <c r="F22" s="314"/>
      <c r="G22" s="314"/>
      <c r="H22" s="314"/>
      <c r="I22" s="314"/>
      <c r="J22" s="314"/>
      <c r="K22" s="314"/>
      <c r="L22" s="314"/>
      <c r="M22" s="314"/>
      <c r="N22" s="314"/>
      <c r="O22" s="314"/>
      <c r="P22" s="314"/>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2760</v>
      </c>
      <c r="B23" s="314"/>
      <c r="C23" s="314"/>
      <c r="D23" s="314"/>
      <c r="E23" s="314"/>
      <c r="F23" s="314"/>
      <c r="G23" s="314"/>
      <c r="H23" s="314"/>
      <c r="I23" s="314"/>
      <c r="J23" s="314"/>
      <c r="K23" s="314"/>
      <c r="L23" s="314"/>
      <c r="M23" s="314"/>
      <c r="N23" s="314"/>
      <c r="O23" s="314"/>
      <c r="P23" s="314"/>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4" t="s">
        <v>2761</v>
      </c>
      <c r="B24" s="314"/>
      <c r="C24" s="314"/>
      <c r="D24" s="314"/>
      <c r="E24" s="314"/>
      <c r="F24" s="314"/>
      <c r="G24" s="314"/>
      <c r="H24" s="314"/>
      <c r="I24" s="314"/>
      <c r="J24" s="314"/>
      <c r="K24" s="314"/>
      <c r="L24" s="314"/>
      <c r="M24" s="314"/>
      <c r="N24" s="314"/>
      <c r="O24" s="314"/>
      <c r="P24" s="314"/>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4" t="s">
        <v>2762</v>
      </c>
      <c r="B25" s="314"/>
      <c r="C25" s="314"/>
      <c r="D25" s="314"/>
      <c r="E25" s="314"/>
      <c r="F25" s="314"/>
      <c r="G25" s="314"/>
      <c r="H25" s="314"/>
      <c r="I25" s="314"/>
      <c r="J25" s="314"/>
      <c r="K25" s="314"/>
      <c r="L25" s="314"/>
      <c r="M25" s="314"/>
      <c r="N25" s="314"/>
      <c r="O25" s="314"/>
      <c r="P25" s="314"/>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5" t="s">
        <v>2767</v>
      </c>
      <c r="B26" s="335"/>
      <c r="C26" s="335"/>
      <c r="D26" s="335"/>
      <c r="E26" s="335"/>
      <c r="F26" s="335"/>
      <c r="G26" s="335"/>
      <c r="H26" s="335"/>
      <c r="I26" s="335"/>
      <c r="J26" s="335"/>
      <c r="K26" s="335"/>
      <c r="L26" s="335"/>
      <c r="M26" s="335"/>
      <c r="N26" s="335"/>
      <c r="O26" s="335"/>
      <c r="P26" s="335"/>
      <c r="Q26" s="335"/>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2768</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2769</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2770</v>
      </c>
      <c r="R32" s="190">
        <f>(R28*0.8)+(R30*0.2)</f>
        <v>99.999999999999986</v>
      </c>
      <c r="S32" s="58"/>
      <c r="T32" s="90"/>
      <c r="U32" s="58"/>
      <c r="V32" s="58"/>
      <c r="W32" s="58"/>
    </row>
  </sheetData>
  <sheetProtection algorithmName="SHA-512" hashValue="x3Uu0LlXMNaTzgQyPW/NcQif6N6eikUpV4rZbZEd8ifagKF1+2S8buBC+PLRcYLmThrl/lX3JwoVHzBP0Hzi7w==" saltValue="FG3qf/wUbHnomBZjrJoFQ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2771</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147 (cálculo PI)'!T18</f>
        <v>7</v>
      </c>
      <c r="C8"/>
      <c r="E8" s="195" t="s">
        <v>1928</v>
      </c>
      <c r="F8" s="194">
        <f>'Artículo 147 (cálculo PI)'!T26</f>
        <v>5</v>
      </c>
      <c r="G8"/>
    </row>
    <row r="9" spans="1:7" ht="6" customHeight="1" thickBot="1" x14ac:dyDescent="0.3">
      <c r="F9" s="139"/>
      <c r="G9" s="139"/>
    </row>
    <row r="10" spans="1:7" ht="36" customHeight="1" thickBot="1" x14ac:dyDescent="0.3">
      <c r="A10" s="329"/>
      <c r="B10" s="330" t="s">
        <v>171</v>
      </c>
      <c r="C10" s="330"/>
      <c r="E10" s="331"/>
      <c r="F10" s="332" t="s">
        <v>2091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147 (cálculo PI)'!R11</f>
        <v>14.285714285714285</v>
      </c>
      <c r="C12" s="201">
        <f t="shared" ref="C12:C18" si="0">(B12/(1/$B$8))</f>
        <v>100</v>
      </c>
      <c r="E12" s="200" t="s">
        <v>2599</v>
      </c>
      <c r="F12" s="201">
        <f>'Artículo 147 (cálculo PI)'!R21</f>
        <v>20</v>
      </c>
      <c r="G12" s="201">
        <f>(F12/(1/$F$8))</f>
        <v>100</v>
      </c>
    </row>
    <row r="13" spans="1:7" ht="18" customHeight="1" thickBot="1" x14ac:dyDescent="0.3">
      <c r="A13" s="200" t="s">
        <v>2594</v>
      </c>
      <c r="B13" s="201">
        <f>'Artículo 147 (cálculo PI)'!R12</f>
        <v>14.285714285714285</v>
      </c>
      <c r="C13" s="201">
        <f t="shared" si="0"/>
        <v>100</v>
      </c>
      <c r="E13" s="200" t="s">
        <v>2662</v>
      </c>
      <c r="F13" s="201">
        <f>'Artículo 147 (cálculo PI)'!R22</f>
        <v>20</v>
      </c>
      <c r="G13" s="201">
        <f>(F13/(1/$F$8))</f>
        <v>100</v>
      </c>
    </row>
    <row r="14" spans="1:7" ht="18" customHeight="1" thickBot="1" x14ac:dyDescent="0.3">
      <c r="A14" s="200" t="s">
        <v>2596</v>
      </c>
      <c r="B14" s="201">
        <f>'Artículo 147 (cálculo PI)'!R13</f>
        <v>14.285714285714285</v>
      </c>
      <c r="C14" s="201">
        <f t="shared" si="0"/>
        <v>100</v>
      </c>
      <c r="E14" s="200" t="s">
        <v>2663</v>
      </c>
      <c r="F14" s="201">
        <f>'Artículo 147 (cálculo PI)'!R23</f>
        <v>20</v>
      </c>
      <c r="G14" s="201">
        <f>(F14/(1/$F$8))</f>
        <v>100</v>
      </c>
    </row>
    <row r="15" spans="1:7" ht="18" customHeight="1" thickBot="1" x14ac:dyDescent="0.3">
      <c r="A15" s="200" t="s">
        <v>2593</v>
      </c>
      <c r="B15" s="201">
        <f>'Artículo 147 (cálculo PI)'!R14</f>
        <v>14.285714285714285</v>
      </c>
      <c r="C15" s="201">
        <f t="shared" si="0"/>
        <v>100</v>
      </c>
      <c r="E15" s="200" t="s">
        <v>2664</v>
      </c>
      <c r="F15" s="201">
        <f>'Artículo 147 (cálculo PI)'!R24</f>
        <v>20</v>
      </c>
      <c r="G15" s="201">
        <f>(F15/(1/$F$8))</f>
        <v>100</v>
      </c>
    </row>
    <row r="16" spans="1:7" ht="18" customHeight="1" thickBot="1" x14ac:dyDescent="0.3">
      <c r="A16" s="200" t="s">
        <v>2595</v>
      </c>
      <c r="B16" s="201">
        <f>'Artículo 147 (cálculo PI)'!R15</f>
        <v>14.285714285714285</v>
      </c>
      <c r="C16" s="201">
        <f t="shared" si="0"/>
        <v>100</v>
      </c>
      <c r="E16" s="200" t="s">
        <v>2665</v>
      </c>
      <c r="F16" s="201">
        <f>'Artículo 147 (cálculo PI)'!R25</f>
        <v>20</v>
      </c>
      <c r="G16" s="201">
        <f>(F16/(1/$F$8))</f>
        <v>100</v>
      </c>
    </row>
    <row r="17" spans="1:6" ht="18" customHeight="1" thickBot="1" x14ac:dyDescent="0.3">
      <c r="A17" s="200" t="s">
        <v>2597</v>
      </c>
      <c r="B17" s="201">
        <f>'Artículo 147 (cálculo PI)'!R16</f>
        <v>14.285714285714285</v>
      </c>
      <c r="C17" s="201">
        <f t="shared" si="0"/>
        <v>100</v>
      </c>
    </row>
    <row r="18" spans="1:6" ht="18" customHeight="1" thickBot="1" x14ac:dyDescent="0.3">
      <c r="A18" s="200" t="s">
        <v>2598</v>
      </c>
      <c r="B18" s="201">
        <f>'Artículo 147 (cálculo PI)'!R17</f>
        <v>14.285714285714285</v>
      </c>
      <c r="C18" s="201">
        <f t="shared" si="0"/>
        <v>100</v>
      </c>
    </row>
    <row r="19" spans="1:6" ht="6" customHeight="1" thickBot="1" x14ac:dyDescent="0.3"/>
    <row r="20" spans="1:6" ht="18" customHeight="1" thickBot="1" x14ac:dyDescent="0.3">
      <c r="A20" s="202" t="s">
        <v>2772</v>
      </c>
      <c r="B20" s="201">
        <f>SUM(B12:B18)</f>
        <v>99.999999999999972</v>
      </c>
      <c r="C20" s="203"/>
      <c r="E20" s="206" t="s">
        <v>2773</v>
      </c>
      <c r="F20" s="201">
        <f>SUM(F12:F16)</f>
        <v>100</v>
      </c>
    </row>
    <row r="21" spans="1:6" ht="6" customHeight="1" thickBot="1" x14ac:dyDescent="0.3"/>
    <row r="22" spans="1:6" ht="18" customHeight="1" thickBot="1" x14ac:dyDescent="0.3">
      <c r="A22" s="204" t="s">
        <v>2774</v>
      </c>
      <c r="B22" s="205"/>
      <c r="C22" s="201">
        <f>(B20*0.8)+(F20*0.2)</f>
        <v>99.999999999999986</v>
      </c>
    </row>
  </sheetData>
  <sheetProtection algorithmName="SHA-512" hashValue="9GhVCst6/BtzN36d9SJdhKLBnr8uFmShEyhho9Y0g3vZp/KJKp7K+Mgv2qt/GC9JCJJddVVOOQ/htcg7AI2xYQ==" saltValue="3mrY0kZpidiUfc2oHg6K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2771</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147 (cálculo PNT)'!T18</f>
        <v>7</v>
      </c>
      <c r="C8"/>
      <c r="E8" s="195" t="s">
        <v>1928</v>
      </c>
      <c r="F8" s="194">
        <f>'Artículo 147 (cálculo PNT)'!T26</f>
        <v>5</v>
      </c>
      <c r="G8"/>
    </row>
    <row r="9" spans="1:7" ht="6" customHeight="1" thickBot="1" x14ac:dyDescent="0.3">
      <c r="F9" s="139"/>
      <c r="G9" s="139"/>
    </row>
    <row r="10" spans="1:7" ht="36" customHeight="1" thickBot="1" x14ac:dyDescent="0.3">
      <c r="A10" s="329"/>
      <c r="B10" s="330" t="s">
        <v>171</v>
      </c>
      <c r="C10" s="330"/>
      <c r="E10" s="331"/>
      <c r="F10" s="332" t="s">
        <v>2091</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147 (cálculo PNT)'!R11</f>
        <v>14.285714285714285</v>
      </c>
      <c r="C12" s="201">
        <f t="shared" ref="C12:C18" si="0">(B12/(1/$B$8))</f>
        <v>100</v>
      </c>
      <c r="E12" s="200" t="s">
        <v>2599</v>
      </c>
      <c r="F12" s="201">
        <f>'Artículo 147 (cálculo PNT)'!R21</f>
        <v>20</v>
      </c>
      <c r="G12" s="201">
        <f>(F12/(1/$F$8))</f>
        <v>100</v>
      </c>
    </row>
    <row r="13" spans="1:7" ht="18" customHeight="1" thickBot="1" x14ac:dyDescent="0.3">
      <c r="A13" s="200" t="s">
        <v>2594</v>
      </c>
      <c r="B13" s="201">
        <f>'Artículo 147 (cálculo PNT)'!R12</f>
        <v>14.285714285714285</v>
      </c>
      <c r="C13" s="201">
        <f t="shared" si="0"/>
        <v>100</v>
      </c>
      <c r="E13" s="200" t="s">
        <v>2662</v>
      </c>
      <c r="F13" s="201">
        <f>'Artículo 147 (cálculo PNT)'!R22</f>
        <v>20</v>
      </c>
      <c r="G13" s="201">
        <f>(F13/(1/$F$8))</f>
        <v>100</v>
      </c>
    </row>
    <row r="14" spans="1:7" ht="18" customHeight="1" thickBot="1" x14ac:dyDescent="0.3">
      <c r="A14" s="200" t="s">
        <v>2596</v>
      </c>
      <c r="B14" s="201">
        <f>'Artículo 147 (cálculo PNT)'!R13</f>
        <v>14.285714285714285</v>
      </c>
      <c r="C14" s="201">
        <f t="shared" si="0"/>
        <v>100</v>
      </c>
      <c r="E14" s="200" t="s">
        <v>2663</v>
      </c>
      <c r="F14" s="201">
        <f>'Artículo 147 (cálculo PNT)'!R23</f>
        <v>20</v>
      </c>
      <c r="G14" s="201">
        <f>(F14/(1/$F$8))</f>
        <v>100</v>
      </c>
    </row>
    <row r="15" spans="1:7" ht="18" customHeight="1" thickBot="1" x14ac:dyDescent="0.3">
      <c r="A15" s="200" t="s">
        <v>2593</v>
      </c>
      <c r="B15" s="201">
        <f>'Artículo 147 (cálculo PNT)'!R14</f>
        <v>14.285714285714285</v>
      </c>
      <c r="C15" s="201">
        <f t="shared" si="0"/>
        <v>100</v>
      </c>
      <c r="E15" s="200" t="s">
        <v>2664</v>
      </c>
      <c r="F15" s="201">
        <f>'Artículo 147 (cálculo PNT)'!R24</f>
        <v>20</v>
      </c>
      <c r="G15" s="201">
        <f>(F15/(1/$F$8))</f>
        <v>100</v>
      </c>
    </row>
    <row r="16" spans="1:7" ht="18" customHeight="1" thickBot="1" x14ac:dyDescent="0.3">
      <c r="A16" s="200" t="s">
        <v>2595</v>
      </c>
      <c r="B16" s="201">
        <f>'Artículo 147 (cálculo PNT)'!R15</f>
        <v>14.285714285714285</v>
      </c>
      <c r="C16" s="201">
        <f t="shared" si="0"/>
        <v>100</v>
      </c>
      <c r="E16" s="200" t="s">
        <v>2665</v>
      </c>
      <c r="F16" s="201">
        <f>'Artículo 147 (cálculo PNT)'!R25</f>
        <v>20</v>
      </c>
      <c r="G16" s="201">
        <f>(F16/(1/$F$8))</f>
        <v>100</v>
      </c>
    </row>
    <row r="17" spans="1:6" ht="18" customHeight="1" thickBot="1" x14ac:dyDescent="0.3">
      <c r="A17" s="200" t="s">
        <v>2597</v>
      </c>
      <c r="B17" s="201">
        <f>'Artículo 147 (cálculo PNT)'!R16</f>
        <v>14.285714285714285</v>
      </c>
      <c r="C17" s="201">
        <f t="shared" si="0"/>
        <v>100</v>
      </c>
    </row>
    <row r="18" spans="1:6" ht="18" customHeight="1" thickBot="1" x14ac:dyDescent="0.3">
      <c r="A18" s="200" t="s">
        <v>2598</v>
      </c>
      <c r="B18" s="201">
        <f>'Artículo 147 (cálculo PNT)'!R17</f>
        <v>14.285714285714285</v>
      </c>
      <c r="C18" s="201">
        <f t="shared" si="0"/>
        <v>100</v>
      </c>
    </row>
    <row r="19" spans="1:6" ht="6" customHeight="1" thickBot="1" x14ac:dyDescent="0.3"/>
    <row r="20" spans="1:6" ht="18" customHeight="1" thickBot="1" x14ac:dyDescent="0.3">
      <c r="A20" s="202" t="s">
        <v>2772</v>
      </c>
      <c r="B20" s="201">
        <f>SUM(B12:B18)</f>
        <v>99.999999999999972</v>
      </c>
      <c r="C20" s="203"/>
      <c r="E20" s="206" t="s">
        <v>2773</v>
      </c>
      <c r="F20" s="201">
        <f>SUM(F12:F16)</f>
        <v>100</v>
      </c>
    </row>
    <row r="21" spans="1:6" ht="6" customHeight="1" thickBot="1" x14ac:dyDescent="0.3"/>
    <row r="22" spans="1:6" ht="18" customHeight="1" thickBot="1" x14ac:dyDescent="0.3">
      <c r="A22" s="204" t="s">
        <v>2774</v>
      </c>
      <c r="B22" s="205"/>
      <c r="C22" s="201">
        <f>(B20*0.8)+(F20*0.2)</f>
        <v>99.999999999999986</v>
      </c>
    </row>
  </sheetData>
  <sheetProtection algorithmName="SHA-512" hashValue="dz4qsvB7ReDb/6oDK7DOG8LEQujRuZHlGuc2LA9yRRHm2M8ZN524q21+64HKitFO4kDteRc1Yv/GSRSSjHFasw==" saltValue="Q8I0R/fQUthhZxzNnjMv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0" zoomScale="75" zoomScaleNormal="75" zoomScaleSheetLayoutView="85" workbookViewId="0">
      <selection activeCell="R34" sqref="R34:AE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2775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2776</v>
      </c>
      <c r="B17" s="270"/>
      <c r="C17" s="270"/>
      <c r="D17" s="270"/>
      <c r="E17" s="270"/>
      <c r="F17" s="270"/>
      <c r="G17" s="270"/>
      <c r="H17" s="271">
        <f>'Artículo 172 (cálculo PI)'!AE35</f>
        <v>0</v>
      </c>
      <c r="I17" s="271"/>
      <c r="J17" s="38"/>
      <c r="K17" s="38"/>
      <c r="L17" s="39"/>
      <c r="M17" s="270" t="s">
        <v>2777</v>
      </c>
      <c r="N17" s="270"/>
      <c r="O17" s="270"/>
      <c r="P17" s="270"/>
      <c r="Q17" s="270"/>
      <c r="R17" s="271">
        <f>'Artículo 172 (cálculo PI)'!AE39</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2776</v>
      </c>
      <c r="B22" s="270"/>
      <c r="C22" s="270"/>
      <c r="D22" s="270"/>
      <c r="E22" s="270"/>
      <c r="F22" s="270"/>
      <c r="G22" s="270"/>
      <c r="H22" s="271">
        <f>'Artículo 172 (cálculo PNT)'!AE35</f>
        <v>0</v>
      </c>
      <c r="I22" s="271"/>
      <c r="J22" s="38"/>
      <c r="K22" s="38"/>
      <c r="L22" s="39"/>
      <c r="M22" s="270" t="s">
        <v>2777</v>
      </c>
      <c r="N22" s="270"/>
      <c r="O22" s="270"/>
      <c r="P22" s="270"/>
      <c r="Q22" s="270"/>
      <c r="R22" s="271">
        <f>'Artículo 172 (cálculo PNT)'!AE37</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2778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2779</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68" t="s">
        <v>194</v>
      </c>
      <c r="R31" s="323" t="s">
        <v>195</v>
      </c>
      <c r="S31" s="323"/>
      <c r="T31" s="323"/>
      <c r="U31" s="323"/>
      <c r="V31" s="323"/>
      <c r="W31" s="323"/>
      <c r="X31" s="323"/>
      <c r="Y31" s="323"/>
      <c r="Z31" s="323"/>
      <c r="AA31" s="323"/>
      <c r="AB31" s="323"/>
      <c r="AC31" s="323"/>
      <c r="AD31" s="323"/>
      <c r="AE31" s="323"/>
      <c r="AF31" s="169" t="s">
        <v>194</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2751</v>
      </c>
      <c r="B32" s="314"/>
      <c r="C32" s="314"/>
      <c r="D32" s="314"/>
      <c r="E32" s="314"/>
      <c r="F32" s="314"/>
      <c r="G32" s="314"/>
      <c r="H32" s="314"/>
      <c r="I32" s="314"/>
      <c r="J32" s="314"/>
      <c r="K32" s="314"/>
      <c r="L32" s="314"/>
      <c r="M32" s="314"/>
      <c r="N32" s="314"/>
      <c r="O32" s="314"/>
      <c r="P32" s="314"/>
      <c r="Q32" s="170">
        <v>0</v>
      </c>
      <c r="R32" s="316"/>
      <c r="S32" s="316"/>
      <c r="T32" s="316"/>
      <c r="U32" s="316"/>
      <c r="V32" s="316"/>
      <c r="W32" s="316"/>
      <c r="X32" s="316"/>
      <c r="Y32" s="316"/>
      <c r="Z32" s="316"/>
      <c r="AA32" s="316"/>
      <c r="AB32" s="316"/>
      <c r="AC32" s="316"/>
      <c r="AD32" s="316"/>
      <c r="AE32" s="316"/>
      <c r="AF32" s="170">
        <v>0</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2628</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2571</v>
      </c>
      <c r="AH33" s="316"/>
      <c r="AI33" s="316"/>
      <c r="AJ33" s="316"/>
      <c r="AK33" s="316"/>
      <c r="AL33" s="316"/>
      <c r="AM33" s="316"/>
      <c r="AN33" s="316"/>
      <c r="AO33" s="316"/>
      <c r="AP33" s="316"/>
      <c r="AQ33" s="316"/>
      <c r="AR33" s="316"/>
      <c r="AS33" s="316"/>
      <c r="AT33" s="316"/>
    </row>
    <row r="34" spans="1:46" ht="63" customHeight="1" thickTop="1" thickBot="1" x14ac:dyDescent="0.3">
      <c r="A34" s="314" t="s">
        <v>2780</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2574</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203</v>
      </c>
      <c r="B36" s="318"/>
      <c r="C36" s="318"/>
      <c r="D36" s="318"/>
      <c r="E36" s="318"/>
      <c r="F36" s="318"/>
      <c r="G36" s="318"/>
      <c r="H36" s="318"/>
      <c r="I36" s="318"/>
      <c r="J36" s="318"/>
      <c r="K36" s="318"/>
      <c r="L36" s="318"/>
      <c r="M36" s="318"/>
      <c r="N36" s="318"/>
      <c r="O36" s="318"/>
      <c r="P36" s="318"/>
      <c r="Q36" s="172" t="s">
        <v>194</v>
      </c>
      <c r="R36" s="319" t="s">
        <v>195</v>
      </c>
      <c r="S36" s="319"/>
      <c r="T36" s="319"/>
      <c r="U36" s="319"/>
      <c r="V36" s="319"/>
      <c r="W36" s="319"/>
      <c r="X36" s="319"/>
      <c r="Y36" s="319"/>
      <c r="Z36" s="319"/>
      <c r="AA36" s="319"/>
      <c r="AB36" s="319"/>
      <c r="AC36" s="319"/>
      <c r="AD36" s="319"/>
      <c r="AE36" s="319"/>
      <c r="AF36" s="173" t="s">
        <v>194</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2698</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2699</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2577</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2578</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2679</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sheetData>
  <sheetProtection algorithmName="SHA-512" hashValue="ElmPta40pCKPCIUngDh9xXG49VAHVomXR1IhBv0gvqZahcXkH0wz/Q3tfP7IIty0JKZ3vceCHdH1TbUDMZjvcA==" saltValue="6T8aRozVTUOqMnrekDnzj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2781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1647</v>
      </c>
    </row>
    <row r="9" spans="1:37" ht="15" customHeight="1" x14ac:dyDescent="0.25">
      <c r="A9" s="287"/>
      <c r="B9" s="287"/>
      <c r="C9" s="176" t="s">
        <v>18</v>
      </c>
    </row>
    <row r="10" spans="1:37" ht="15" customHeight="1" x14ac:dyDescent="0.25">
      <c r="A10" s="288" t="s">
        <v>1648</v>
      </c>
      <c r="B10" s="288"/>
      <c r="C10" s="227" t="s">
        <v>1649</v>
      </c>
    </row>
    <row r="11" spans="1:37" ht="15" customHeight="1" x14ac:dyDescent="0.25">
      <c r="A11" s="288" t="s">
        <v>1676</v>
      </c>
      <c r="B11" s="288"/>
      <c r="C11" s="227">
        <v>1</v>
      </c>
      <c r="E11" s="290" t="s">
        <v>1704</v>
      </c>
      <c r="F11" s="290"/>
      <c r="G11" s="290"/>
      <c r="H11" s="290"/>
      <c r="I11" s="290"/>
      <c r="J11" s="290"/>
      <c r="K11" s="227">
        <f>C11</f>
        <v>1</v>
      </c>
    </row>
    <row r="12" spans="1:37" ht="15" customHeight="1" x14ac:dyDescent="0.25"/>
    <row r="13" spans="1:37" ht="15" customHeight="1" x14ac:dyDescent="0.25"/>
    <row r="14" spans="1:37" ht="45" customHeight="1" x14ac:dyDescent="0.25">
      <c r="A14" s="296" t="s">
        <v>2782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1706</v>
      </c>
      <c r="AG17" s="85" t="s">
        <v>1707</v>
      </c>
      <c r="AH17" s="85" t="s">
        <v>1708</v>
      </c>
      <c r="AI17" s="86" t="s">
        <v>1709</v>
      </c>
      <c r="AJ17" s="85"/>
      <c r="AK17" s="86" t="s">
        <v>1710</v>
      </c>
    </row>
    <row r="18" spans="1:37" ht="30" customHeight="1" thickTop="1" thickBot="1" x14ac:dyDescent="0.3">
      <c r="A18" s="314" t="s">
        <v>2751</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2628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2780</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2783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2784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6" t="s">
        <v>2091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2698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2699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2785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2786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2787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2788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2789</v>
      </c>
      <c r="AE39" s="190">
        <f>(AE35*0.8)+(AE37*0.2)</f>
        <v>0</v>
      </c>
      <c r="AF39" s="70"/>
      <c r="AG39" s="111"/>
      <c r="AH39" s="70"/>
      <c r="AI39" s="70"/>
      <c r="AJ39" s="70"/>
      <c r="AK39" s="70"/>
    </row>
    <row r="40" spans="1:37" ht="13.8" thickTop="1" x14ac:dyDescent="0.25"/>
  </sheetData>
  <sheetProtection algorithmName="SHA-512" hashValue="TgR+uOE5N0+o1amFhuOKmLWfcPyp5dCjsYRs4AaXAoSVRdwRYlVj6GKi2v0WddKmA5tgfmCVhaBG+T467KOAyw==" saltValue="8dYez9XuOveufUh2ztejy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2781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1647</v>
      </c>
    </row>
    <row r="9" spans="1:37" ht="15" customHeight="1" x14ac:dyDescent="0.25">
      <c r="A9" s="287"/>
      <c r="B9" s="287"/>
      <c r="C9" s="176" t="s">
        <v>18</v>
      </c>
    </row>
    <row r="10" spans="1:37" ht="15" customHeight="1" x14ac:dyDescent="0.25">
      <c r="A10" s="288" t="s">
        <v>1648</v>
      </c>
      <c r="B10" s="288"/>
      <c r="C10" s="227" t="s">
        <v>1649</v>
      </c>
    </row>
    <row r="11" spans="1:37" ht="15" customHeight="1" x14ac:dyDescent="0.25">
      <c r="A11" s="288" t="s">
        <v>1676</v>
      </c>
      <c r="B11" s="288"/>
      <c r="C11" s="227">
        <v>1</v>
      </c>
      <c r="E11" s="290" t="s">
        <v>1704</v>
      </c>
      <c r="F11" s="290"/>
      <c r="G11" s="290"/>
      <c r="H11" s="290"/>
      <c r="I11" s="290"/>
      <c r="J11" s="290"/>
      <c r="K11" s="227">
        <f>C11</f>
        <v>1</v>
      </c>
    </row>
    <row r="12" spans="1:37" ht="15" customHeight="1" x14ac:dyDescent="0.25"/>
    <row r="13" spans="1:37" ht="15" customHeight="1" x14ac:dyDescent="0.25"/>
    <row r="14" spans="1:37" ht="45" customHeight="1" x14ac:dyDescent="0.25">
      <c r="A14" s="296" t="s">
        <v>2782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9</v>
      </c>
      <c r="AF17" s="85" t="s">
        <v>1706</v>
      </c>
      <c r="AG17" s="85" t="s">
        <v>1707</v>
      </c>
      <c r="AH17" s="85" t="s">
        <v>1708</v>
      </c>
      <c r="AI17" s="86" t="s">
        <v>1709</v>
      </c>
      <c r="AJ17" s="85"/>
      <c r="AK17" s="86" t="s">
        <v>1710</v>
      </c>
    </row>
    <row r="18" spans="1:37" ht="30" customHeight="1" thickTop="1" thickBot="1" x14ac:dyDescent="0.3">
      <c r="A18" s="314" t="s">
        <v>2751</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2628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2780</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2783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2784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194</v>
      </c>
      <c r="AE22" s="137">
        <f>AE21/AE16*100</f>
        <v>0</v>
      </c>
      <c r="AF22" s="70"/>
      <c r="AG22" s="111"/>
      <c r="AH22" s="183"/>
      <c r="AI22" s="70"/>
      <c r="AJ22" s="70"/>
      <c r="AK22" s="70"/>
    </row>
    <row r="23" spans="1:37" ht="15" customHeight="1" x14ac:dyDescent="0.25">
      <c r="AH23" s="160"/>
    </row>
    <row r="24" spans="1:37" ht="15" customHeight="1" thickBot="1" x14ac:dyDescent="0.3">
      <c r="A24" s="326" t="s">
        <v>2091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194</v>
      </c>
      <c r="AE24" s="185" t="s">
        <v>9</v>
      </c>
      <c r="AF24" s="70"/>
      <c r="AG24" s="111"/>
      <c r="AH24" s="183"/>
      <c r="AI24" s="70"/>
      <c r="AJ24" s="70"/>
      <c r="AK24" s="70"/>
    </row>
    <row r="25" spans="1:37" ht="30" customHeight="1" thickTop="1" thickBot="1" x14ac:dyDescent="0.3">
      <c r="A25" s="314" t="s">
        <v>2698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2699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2577</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2578</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2679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2785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2786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2787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2788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2789</v>
      </c>
      <c r="AE39" s="190">
        <f>(AE35*0.8)+(AE37*0.2)</f>
        <v>0</v>
      </c>
      <c r="AF39" s="70"/>
      <c r="AG39" s="111"/>
      <c r="AH39" s="70"/>
      <c r="AI39" s="70"/>
      <c r="AJ39" s="70"/>
      <c r="AK39" s="70"/>
    </row>
    <row r="40" spans="1:37" ht="13.8" thickTop="1" x14ac:dyDescent="0.25"/>
  </sheetData>
  <sheetProtection algorithmName="SHA-512" hashValue="T5ZWw6bb+/3pvCchs//GKtd65ilo7/ht0SUUNSHQrkggLz+Wxqtjf4G5DNKv1vaFwGX7sjYq+/jnrbxLNBGbrA==" saltValue="tx4NgANpMU3kQdArfWbS9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2790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172 (cálculo PI)'!AG21</f>
        <v>3</v>
      </c>
      <c r="C8"/>
      <c r="E8" s="195" t="s">
        <v>1928</v>
      </c>
      <c r="F8" s="194">
        <f>'Artículo 172 (cálculo PNT)'!AG30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172 (cálculo PI)'!AE18</f>
        <v>0</v>
      </c>
      <c r="C12" s="201">
        <f>(B12/(1/$B$8))</f>
        <v>0</v>
      </c>
      <c r="E12" s="200" t="s">
        <v>2593</v>
      </c>
      <c r="F12" s="201">
        <f>'Artículo 172 (cálculo PI)'!AE25</f>
        <v>0</v>
      </c>
      <c r="G12" s="201">
        <f>(F12/(1/$F$8))</f>
        <v>0</v>
      </c>
    </row>
    <row r="13" spans="1:7" ht="18" customHeight="1" thickBot="1" x14ac:dyDescent="0.3">
      <c r="A13" s="200" t="s">
        <v>2594</v>
      </c>
      <c r="B13" s="201">
        <f>'Artículo 172 (cálculo PI)'!AE19</f>
        <v>0</v>
      </c>
      <c r="C13" s="201">
        <f>(B13/(1/$B$8))</f>
        <v>0</v>
      </c>
      <c r="E13" s="200" t="s">
        <v>2595</v>
      </c>
      <c r="F13" s="201">
        <f>'Artículo 172 (cálculo PI)'!AE26</f>
        <v>0</v>
      </c>
      <c r="G13" s="201">
        <f>(F13/(1/$F$8))</f>
        <v>0</v>
      </c>
    </row>
    <row r="14" spans="1:7" ht="18" customHeight="1" thickBot="1" x14ac:dyDescent="0.3">
      <c r="A14" s="200" t="s">
        <v>2596</v>
      </c>
      <c r="B14" s="201">
        <f>'Artículo 172 (cálculo PI)'!AE20</f>
        <v>0</v>
      </c>
      <c r="C14" s="201">
        <f>(B14/(1/$B$8))</f>
        <v>0</v>
      </c>
      <c r="E14" s="200" t="s">
        <v>2597</v>
      </c>
      <c r="F14" s="201">
        <f>'Artículo 172 (cálculo PI)'!AE27</f>
        <v>0</v>
      </c>
      <c r="G14" s="201">
        <f>(F14/(1/$F$8))</f>
        <v>0</v>
      </c>
    </row>
    <row r="15" spans="1:7" ht="18" customHeight="1" thickBot="1" x14ac:dyDescent="0.3">
      <c r="B15" s="16"/>
      <c r="C15" s="16"/>
      <c r="E15" s="200" t="s">
        <v>2598</v>
      </c>
      <c r="F15" s="201">
        <f>'Artículo 172 (cálculo PI)'!AE28</f>
        <v>0</v>
      </c>
      <c r="G15" s="201">
        <f>(F15/(1/$F$8))</f>
        <v>0</v>
      </c>
    </row>
    <row r="16" spans="1:7" ht="18" customHeight="1" thickBot="1" x14ac:dyDescent="0.3">
      <c r="B16" s="16"/>
      <c r="C16" s="16"/>
      <c r="E16" s="200" t="s">
        <v>2599</v>
      </c>
      <c r="F16" s="201">
        <f>'Artículo 172 (cálculo PI)'!AE29</f>
        <v>0</v>
      </c>
      <c r="G16" s="201">
        <f>(F16/(1/$F$8))</f>
        <v>0</v>
      </c>
    </row>
    <row r="17" spans="1:6" ht="18" customHeight="1" thickBot="1" x14ac:dyDescent="0.3">
      <c r="A17" s="202" t="s">
        <v>2791</v>
      </c>
      <c r="B17" s="201">
        <f>SUM(B12:B14)</f>
        <v>0</v>
      </c>
      <c r="C17" s="203"/>
    </row>
    <row r="18" spans="1:6" ht="18" customHeight="1" thickBot="1" x14ac:dyDescent="0.3"/>
    <row r="19" spans="1:6" ht="18" customHeight="1" thickBot="1" x14ac:dyDescent="0.3">
      <c r="A19" s="204" t="s">
        <v>2792</v>
      </c>
      <c r="B19" s="205"/>
      <c r="C19" s="201">
        <f>(B17*0.8)+(F19*0.2)</f>
        <v>0</v>
      </c>
      <c r="E19" s="206" t="s">
        <v>2793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sg/1BxmXoWs9kJqy+hpXTPcEk4DzepdMgbLApk6/rXmoG1RNT4su41tGFoK73efHF7u4SxBMNAmX2Zlg25x8Wg==" saltValue="NqUdCq+I3kiEO/lN1ZoF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2790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Verificación Administrativa de la Ciudad de México.</v>
      </c>
      <c r="C5" s="328"/>
      <c r="D5" s="328"/>
      <c r="E5" s="328"/>
      <c r="F5" s="328"/>
    </row>
    <row r="7" spans="1:7" ht="18" customHeight="1" thickBot="1" x14ac:dyDescent="0.3">
      <c r="A7" s="139"/>
    </row>
    <row r="8" spans="1:7" ht="18" customHeight="1" thickBot="1" x14ac:dyDescent="0.3">
      <c r="A8" s="193" t="s">
        <v>1928</v>
      </c>
      <c r="B8" s="194">
        <f>'Artículo 172 (cálculo PNT)'!AG21</f>
        <v>3</v>
      </c>
      <c r="C8"/>
      <c r="E8" s="195" t="s">
        <v>1928</v>
      </c>
      <c r="F8" s="194">
        <f>'Artículo 172 (cálculo PNT)'!AG30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2590</v>
      </c>
      <c r="C11" s="197" t="s">
        <v>2591</v>
      </c>
      <c r="E11" s="331"/>
      <c r="F11" s="198" t="s">
        <v>2590</v>
      </c>
      <c r="G11" s="199" t="s">
        <v>2591</v>
      </c>
    </row>
    <row r="12" spans="1:7" ht="18" customHeight="1" thickBot="1" x14ac:dyDescent="0.3">
      <c r="A12" s="200" t="s">
        <v>2592</v>
      </c>
      <c r="B12" s="201">
        <f>'Artículo 172 (cálculo PNT)'!AE18</f>
        <v>0</v>
      </c>
      <c r="C12" s="201">
        <f>(B12/(1/$B$8))</f>
        <v>0</v>
      </c>
      <c r="E12" s="200" t="s">
        <v>2593</v>
      </c>
      <c r="F12" s="201">
        <f>'Artículo 172 (cálculo PNT)'!AE25</f>
        <v>0</v>
      </c>
      <c r="G12" s="201">
        <f>(F12/(1/$F$8))</f>
        <v>0</v>
      </c>
    </row>
    <row r="13" spans="1:7" ht="18" customHeight="1" thickBot="1" x14ac:dyDescent="0.3">
      <c r="A13" s="200" t="s">
        <v>2594</v>
      </c>
      <c r="B13" s="201">
        <f>'Artículo 172 (cálculo PNT)'!AE19</f>
        <v>0</v>
      </c>
      <c r="C13" s="201">
        <f>(B13/(1/$B$8))</f>
        <v>0</v>
      </c>
      <c r="E13" s="200" t="s">
        <v>2595</v>
      </c>
      <c r="F13" s="201">
        <f>'Artículo 172 (cálculo PNT)'!AE26</f>
        <v>0</v>
      </c>
      <c r="G13" s="201">
        <f>(F13/(1/$F$8))</f>
        <v>0</v>
      </c>
    </row>
    <row r="14" spans="1:7" ht="18" customHeight="1" thickBot="1" x14ac:dyDescent="0.3">
      <c r="A14" s="200" t="s">
        <v>2596</v>
      </c>
      <c r="B14" s="201">
        <f>'Artículo 172 (cálculo PNT)'!AE20</f>
        <v>0</v>
      </c>
      <c r="C14" s="201">
        <f>(B14/(1/$B$8))</f>
        <v>0</v>
      </c>
      <c r="E14" s="200" t="s">
        <v>2597</v>
      </c>
      <c r="F14" s="201">
        <f>'Artículo 172 (cálculo PNT)'!AE27</f>
        <v>0</v>
      </c>
      <c r="G14" s="201">
        <f>(F14/(1/$F$8))</f>
        <v>0</v>
      </c>
    </row>
    <row r="15" spans="1:7" ht="18" customHeight="1" thickBot="1" x14ac:dyDescent="0.3">
      <c r="B15" s="16"/>
      <c r="C15" s="16"/>
      <c r="E15" s="200" t="s">
        <v>2598</v>
      </c>
      <c r="F15" s="201">
        <f>'Artículo 172 (cálculo PNT)'!AE28</f>
        <v>0</v>
      </c>
      <c r="G15" s="201">
        <f>(F15/(1/$F$8))</f>
        <v>0</v>
      </c>
    </row>
    <row r="16" spans="1:7" ht="18" customHeight="1" thickBot="1" x14ac:dyDescent="0.3">
      <c r="B16" s="16"/>
      <c r="C16" s="16"/>
      <c r="E16" s="200" t="s">
        <v>2599</v>
      </c>
      <c r="F16" s="201">
        <f>'Artículo 172 (cálculo PNT)'!AE29</f>
        <v>0</v>
      </c>
      <c r="G16" s="201">
        <f>(F16/(1/$F$8))</f>
        <v>0</v>
      </c>
    </row>
    <row r="17" spans="1:6" ht="18" customHeight="1" thickBot="1" x14ac:dyDescent="0.3">
      <c r="A17" s="202" t="s">
        <v>2791</v>
      </c>
      <c r="B17" s="201">
        <f>SUM(B12:B14)</f>
        <v>0</v>
      </c>
      <c r="C17" s="203"/>
    </row>
    <row r="18" spans="1:6" ht="18" customHeight="1" thickBot="1" x14ac:dyDescent="0.3"/>
    <row r="19" spans="1:6" ht="18" customHeight="1" thickBot="1" x14ac:dyDescent="0.3">
      <c r="A19" s="204" t="s">
        <v>2792</v>
      </c>
      <c r="B19" s="205"/>
      <c r="C19" s="201">
        <f>(B17*0.8)+(F19*0.2)</f>
        <v>0</v>
      </c>
      <c r="E19" s="206" t="s">
        <v>2793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DTr74yKyuT06j6S8vA5gd5r8T/E7e88FVTkaIGhUVWsXBulaMrxyTgKjtsz7Fn62GBTi/FvbCMmpBdodoAXAQ==" saltValue="neq9HHPRV4Hs0ewuzX5C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1646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1926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Instituto de Verificación Administrativa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1647</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1648</v>
      </c>
      <c r="B10" s="288"/>
      <c r="C10" s="227" t="s">
        <v>1649</v>
      </c>
      <c r="D10" s="227" t="s">
        <v>1650</v>
      </c>
      <c r="E10" s="227" t="s">
        <v>1651</v>
      </c>
      <c r="F10" s="227" t="s">
        <v>1652</v>
      </c>
      <c r="G10" s="227" t="s">
        <v>1653</v>
      </c>
      <c r="H10" s="227" t="s">
        <v>1654</v>
      </c>
      <c r="I10" s="227" t="s">
        <v>1655</v>
      </c>
      <c r="J10" s="227" t="s">
        <v>1656</v>
      </c>
      <c r="K10" s="227" t="s">
        <v>1657</v>
      </c>
      <c r="L10" s="227" t="s">
        <v>1658</v>
      </c>
      <c r="M10" s="227" t="s">
        <v>1659</v>
      </c>
      <c r="N10" s="227" t="s">
        <v>1660</v>
      </c>
      <c r="O10" s="227" t="s">
        <v>1661</v>
      </c>
      <c r="P10" s="227" t="s">
        <v>1662</v>
      </c>
      <c r="Q10" s="227" t="s">
        <v>1663</v>
      </c>
      <c r="R10" s="227" t="s">
        <v>1664</v>
      </c>
      <c r="S10" s="227" t="s">
        <v>1665</v>
      </c>
      <c r="T10" s="227" t="s">
        <v>1666</v>
      </c>
      <c r="U10" s="227" t="s">
        <v>1667</v>
      </c>
      <c r="V10" s="227" t="s">
        <v>1668</v>
      </c>
      <c r="W10" s="227" t="s">
        <v>1669</v>
      </c>
      <c r="X10" s="227" t="s">
        <v>1670</v>
      </c>
      <c r="Y10" s="227" t="s">
        <v>1671</v>
      </c>
      <c r="Z10" s="227" t="s">
        <v>1672</v>
      </c>
      <c r="AA10" s="227" t="s">
        <v>1673</v>
      </c>
      <c r="AB10" s="227" t="s">
        <v>1674</v>
      </c>
      <c r="AC10" s="227" t="s">
        <v>1675</v>
      </c>
    </row>
    <row r="11" spans="1:38" ht="15" customHeight="1" x14ac:dyDescent="0.25">
      <c r="A11" s="288" t="s">
        <v>1676</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1648</v>
      </c>
      <c r="B14" s="288"/>
      <c r="C14" s="227" t="s">
        <v>1677</v>
      </c>
      <c r="D14" s="227" t="s">
        <v>1678</v>
      </c>
      <c r="E14" s="227" t="s">
        <v>1679</v>
      </c>
      <c r="F14" s="227" t="s">
        <v>1680</v>
      </c>
      <c r="G14" s="227" t="s">
        <v>1681</v>
      </c>
      <c r="H14" s="227" t="s">
        <v>1682</v>
      </c>
      <c r="I14" s="227" t="s">
        <v>1683</v>
      </c>
      <c r="J14" s="227" t="s">
        <v>1684</v>
      </c>
      <c r="K14" s="227" t="s">
        <v>1685</v>
      </c>
      <c r="L14" s="227" t="s">
        <v>1686</v>
      </c>
      <c r="M14" s="227" t="s">
        <v>1687</v>
      </c>
      <c r="N14" s="227" t="s">
        <v>1688</v>
      </c>
      <c r="O14" s="227" t="s">
        <v>1689</v>
      </c>
      <c r="P14" s="227" t="s">
        <v>1690</v>
      </c>
      <c r="Q14" s="227" t="s">
        <v>1691</v>
      </c>
      <c r="R14" s="227" t="s">
        <v>1692</v>
      </c>
      <c r="S14" s="227" t="s">
        <v>1693</v>
      </c>
      <c r="T14" s="227" t="s">
        <v>1694</v>
      </c>
      <c r="U14" s="227" t="s">
        <v>1695</v>
      </c>
      <c r="V14" s="227" t="s">
        <v>1696</v>
      </c>
      <c r="W14" s="227" t="s">
        <v>1697</v>
      </c>
      <c r="X14" s="227" t="s">
        <v>1698</v>
      </c>
      <c r="Y14" s="227" t="s">
        <v>1699</v>
      </c>
      <c r="Z14" s="227" t="s">
        <v>1700</v>
      </c>
      <c r="AA14" s="227" t="s">
        <v>1701</v>
      </c>
      <c r="AB14" s="227" t="s">
        <v>1702</v>
      </c>
      <c r="AC14" s="227" t="s">
        <v>1703</v>
      </c>
    </row>
    <row r="15" spans="1:38" ht="15" customHeight="1" x14ac:dyDescent="0.25">
      <c r="A15" s="288" t="s">
        <v>1676</v>
      </c>
      <c r="B15" s="28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90" t="s">
        <v>1704</v>
      </c>
      <c r="X17" s="290"/>
      <c r="Y17" s="290"/>
      <c r="Z17" s="290"/>
      <c r="AA17" s="290"/>
      <c r="AB17" s="290"/>
      <c r="AC17" s="227">
        <f>SUM(C11:AC11,C15:AC15)</f>
        <v>51</v>
      </c>
    </row>
    <row r="18" spans="1:37" ht="15" customHeight="1" x14ac:dyDescent="0.25"/>
    <row r="19" spans="1:37" ht="30" customHeight="1" x14ac:dyDescent="0.25">
      <c r="A19" s="289" t="s">
        <v>1705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194</v>
      </c>
      <c r="AE24" s="84" t="s">
        <v>9</v>
      </c>
      <c r="AF24" s="85" t="s">
        <v>1706</v>
      </c>
      <c r="AG24" s="85" t="s">
        <v>1707</v>
      </c>
      <c r="AH24" s="85" t="s">
        <v>1708</v>
      </c>
      <c r="AI24" s="86" t="s">
        <v>1709</v>
      </c>
      <c r="AJ24" s="85"/>
      <c r="AK24" s="86" t="s">
        <v>1710</v>
      </c>
    </row>
    <row r="25" spans="1:37" ht="24.9" customHeight="1" thickTop="1" thickBot="1" x14ac:dyDescent="0.3">
      <c r="A25" s="265" t="s">
        <v>196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121'!AF35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65" t="s">
        <v>197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121'!AF36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65" t="s">
        <v>198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121'!AF37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65" t="s">
        <v>199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121'!AF38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65" t="s">
        <v>200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121'!AF39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65" t="s">
        <v>201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121'!AF40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65" t="s">
        <v>202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121'!AF41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1" t="s">
        <v>1711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1.9607843137254897</v>
      </c>
      <c r="AF32" s="58"/>
      <c r="AG32" s="90">
        <f>SUM(AG25:AG31)</f>
        <v>7</v>
      </c>
      <c r="AH32" s="91"/>
      <c r="AI32" s="92"/>
      <c r="AJ32" s="92"/>
      <c r="AK32" s="92"/>
    </row>
    <row r="33" spans="1:37" ht="24.9" customHeight="1" x14ac:dyDescent="0.25">
      <c r="A33" s="279" t="s">
        <v>1712</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203</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194</v>
      </c>
      <c r="AE35" s="95" t="s">
        <v>9</v>
      </c>
      <c r="AF35" s="85" t="s">
        <v>1706</v>
      </c>
      <c r="AG35" s="85" t="s">
        <v>1707</v>
      </c>
      <c r="AH35" s="85" t="s">
        <v>1708</v>
      </c>
      <c r="AI35" s="86" t="s">
        <v>1709</v>
      </c>
      <c r="AJ35" s="85"/>
      <c r="AK35" s="86" t="s">
        <v>1710</v>
      </c>
    </row>
    <row r="36" spans="1:37" ht="24.9" customHeight="1" thickTop="1" thickBot="1" x14ac:dyDescent="0.3">
      <c r="A36" s="265" t="s">
        <v>204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121'!AF44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65" t="s">
        <v>205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121'!AF45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65" t="s">
        <v>206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121'!AF46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65" t="s">
        <v>207</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121'!AF47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65" t="s">
        <v>208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121'!AF48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1" t="s">
        <v>1713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1.9607843137254901</v>
      </c>
      <c r="AF41" s="58"/>
      <c r="AG41" s="90">
        <f>SUM(AG36:AG40)</f>
        <v>5</v>
      </c>
      <c r="AH41" s="91"/>
      <c r="AI41" s="92"/>
      <c r="AJ41" s="92"/>
      <c r="AK41" s="92"/>
    </row>
    <row r="42" spans="1:37" ht="24.9" customHeight="1" x14ac:dyDescent="0.25">
      <c r="A42" s="279" t="s">
        <v>1714</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1715</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194</v>
      </c>
      <c r="AE48" s="84" t="s">
        <v>9</v>
      </c>
      <c r="AF48" s="85" t="s">
        <v>1706</v>
      </c>
      <c r="AG48" s="85" t="s">
        <v>1707</v>
      </c>
      <c r="AH48" s="85" t="s">
        <v>1708</v>
      </c>
      <c r="AI48" s="86" t="s">
        <v>1709</v>
      </c>
      <c r="AJ48" s="85"/>
      <c r="AK48" s="86" t="s">
        <v>1710</v>
      </c>
    </row>
    <row r="49" spans="1:37" ht="24.9" customHeight="1" thickTop="1" thickBot="1" x14ac:dyDescent="0.3">
      <c r="A49" s="265" t="s">
        <v>196</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121'!AF57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65" t="s">
        <v>197</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121'!AF58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65" t="s">
        <v>210</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121'!AF59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65" t="s">
        <v>211</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121'!AF60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65" t="s">
        <v>212</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121'!AF61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65" t="s">
        <v>213</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121'!AF62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65" t="s">
        <v>214</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121'!AF63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65" t="s">
        <v>215</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121'!AF64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65" t="s">
        <v>216</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121'!AF65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65" t="s">
        <v>217</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121'!AF66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65" t="s">
        <v>218</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121'!AF67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65" t="s">
        <v>219</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121'!AF68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65" t="s">
        <v>220</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121'!AF69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65" t="s">
        <v>221</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121'!AF70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1" t="s">
        <v>1716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1.9607843137254897</v>
      </c>
      <c r="AF63" s="58"/>
      <c r="AG63" s="90">
        <f>SUM(AG49:AG62)</f>
        <v>14</v>
      </c>
      <c r="AH63" s="91"/>
      <c r="AI63" s="92"/>
      <c r="AJ63" s="92"/>
      <c r="AK63" s="92"/>
    </row>
    <row r="64" spans="1:37" ht="24.9" customHeight="1" x14ac:dyDescent="0.25">
      <c r="A64" s="279" t="s">
        <v>1717</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203</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194</v>
      </c>
      <c r="AE66" s="103" t="s">
        <v>9</v>
      </c>
      <c r="AF66" s="85" t="s">
        <v>1706</v>
      </c>
      <c r="AG66" s="85" t="s">
        <v>1707</v>
      </c>
      <c r="AH66" s="85" t="s">
        <v>1708</v>
      </c>
      <c r="AI66" s="86" t="s">
        <v>1709</v>
      </c>
      <c r="AJ66" s="85"/>
      <c r="AK66" s="86" t="s">
        <v>1710</v>
      </c>
    </row>
    <row r="67" spans="1:37" ht="24.9" customHeight="1" thickTop="1" thickBot="1" x14ac:dyDescent="0.3">
      <c r="A67" s="265" t="s">
        <v>204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121'!AF73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65" t="s">
        <v>205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121'!AF74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65" t="s">
        <v>206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121'!AF75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65" t="s">
        <v>207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121'!AF76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65" t="s">
        <v>208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121'!AF77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1" t="s">
        <v>1718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1.9607843137254901</v>
      </c>
      <c r="AF72" s="58"/>
      <c r="AG72" s="90">
        <f>SUM(AG67:AG71)</f>
        <v>5</v>
      </c>
      <c r="AH72" s="91"/>
      <c r="AI72" s="92"/>
      <c r="AJ72" s="92"/>
      <c r="AK72" s="92"/>
    </row>
    <row r="73" spans="1:37" ht="24.9" customHeight="1" x14ac:dyDescent="0.25">
      <c r="A73" s="279" t="s">
        <v>1719</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1720</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194</v>
      </c>
      <c r="AE79" s="221" t="s">
        <v>9</v>
      </c>
      <c r="AF79" s="85" t="s">
        <v>1706</v>
      </c>
      <c r="AG79" s="85" t="s">
        <v>1707</v>
      </c>
      <c r="AH79" s="85" t="s">
        <v>1708</v>
      </c>
      <c r="AI79" s="86" t="s">
        <v>1709</v>
      </c>
      <c r="AJ79" s="85"/>
      <c r="AK79" s="86" t="s">
        <v>1710</v>
      </c>
    </row>
    <row r="80" spans="1:37" ht="24.9" customHeight="1" thickTop="1" thickBot="1" x14ac:dyDescent="0.3">
      <c r="A80" s="265" t="s">
        <v>196</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121'!AF86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65" t="s">
        <v>197</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121'!AF87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65" t="s">
        <v>210</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121'!AF88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65" t="s">
        <v>223</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121'!AF89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65" t="s">
        <v>224</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121'!AF90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65" t="s">
        <v>225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121'!AF91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1" t="s">
        <v>1721</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1.9607843137254899</v>
      </c>
      <c r="AF86" s="58"/>
      <c r="AG86" s="90">
        <f>SUM(AG80:AG85)</f>
        <v>6</v>
      </c>
      <c r="AH86" s="91"/>
      <c r="AI86" s="92"/>
      <c r="AJ86" s="92"/>
      <c r="AK86" s="92"/>
    </row>
    <row r="87" spans="1:37" ht="24.9" customHeight="1" x14ac:dyDescent="0.25">
      <c r="A87" s="279" t="s">
        <v>1722</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203</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194</v>
      </c>
      <c r="AE89" s="103" t="s">
        <v>9</v>
      </c>
      <c r="AF89" s="85" t="s">
        <v>1706</v>
      </c>
      <c r="AG89" s="85" t="s">
        <v>1707</v>
      </c>
      <c r="AH89" s="85" t="s">
        <v>1708</v>
      </c>
      <c r="AI89" s="86" t="s">
        <v>1709</v>
      </c>
      <c r="AJ89" s="85"/>
      <c r="AK89" s="86" t="s">
        <v>1710</v>
      </c>
    </row>
    <row r="90" spans="1:37" ht="24.9" customHeight="1" thickTop="1" thickBot="1" x14ac:dyDescent="0.3">
      <c r="A90" s="265" t="s">
        <v>226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121'!AF94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65" t="s">
        <v>227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121'!AF95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65" t="s">
        <v>228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121'!AF96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65" t="s">
        <v>229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121'!AF97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65" t="s">
        <v>230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121'!AF98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1" t="s">
        <v>1723</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1.9607843137254901</v>
      </c>
      <c r="AF95" s="58"/>
      <c r="AG95" s="90">
        <f>SUM(AG90:AG94)</f>
        <v>5</v>
      </c>
      <c r="AH95" s="91"/>
      <c r="AI95" s="92"/>
      <c r="AJ95" s="92"/>
      <c r="AK95" s="92"/>
    </row>
    <row r="96" spans="1:37" ht="24.9" customHeight="1" x14ac:dyDescent="0.25">
      <c r="A96" s="279" t="s">
        <v>1724</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1725</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194</v>
      </c>
      <c r="AE102" s="221" t="s">
        <v>9</v>
      </c>
      <c r="AF102" s="85" t="s">
        <v>1706</v>
      </c>
      <c r="AG102" s="85" t="s">
        <v>1707</v>
      </c>
      <c r="AH102" s="85" t="s">
        <v>1708</v>
      </c>
      <c r="AI102" s="86" t="s">
        <v>1709</v>
      </c>
      <c r="AJ102" s="85"/>
      <c r="AK102" s="86" t="s">
        <v>1710</v>
      </c>
    </row>
    <row r="103" spans="1:37" ht="24.9" customHeight="1" thickTop="1" thickBot="1" x14ac:dyDescent="0.3">
      <c r="A103" s="265" t="s">
        <v>196</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121'!AF107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65" t="s">
        <v>197</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121'!AF108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65" t="s">
        <v>233</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121'!AF109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65" t="s">
        <v>234</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121'!AF110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65" t="s">
        <v>235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121'!AF111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65" t="s">
        <v>236</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121'!AF112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65" t="s">
        <v>237</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121'!AF113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65" t="s">
        <v>238</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121'!AF114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1" t="s">
        <v>1726</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1.9607843137254901</v>
      </c>
      <c r="AF111" s="58"/>
      <c r="AG111" s="90">
        <f>SUM(AG103:AG110)</f>
        <v>8</v>
      </c>
      <c r="AH111" s="91"/>
      <c r="AI111" s="92"/>
      <c r="AJ111" s="92"/>
      <c r="AK111" s="92"/>
    </row>
    <row r="112" spans="1:37" ht="24.9" customHeight="1" x14ac:dyDescent="0.25">
      <c r="A112" s="279" t="s">
        <v>1727</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203</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194</v>
      </c>
      <c r="AE114" s="103" t="s">
        <v>9</v>
      </c>
      <c r="AF114" s="85" t="s">
        <v>1706</v>
      </c>
      <c r="AG114" s="85" t="s">
        <v>1707</v>
      </c>
      <c r="AH114" s="85" t="s">
        <v>1708</v>
      </c>
      <c r="AI114" s="86" t="s">
        <v>1709</v>
      </c>
      <c r="AJ114" s="85"/>
      <c r="AK114" s="86" t="s">
        <v>1710</v>
      </c>
    </row>
    <row r="115" spans="1:37" ht="24.9" customHeight="1" thickTop="1" thickBot="1" x14ac:dyDescent="0.3">
      <c r="A115" s="265" t="s">
        <v>239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121'!AF117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65" t="s">
        <v>240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121'!AF118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65" t="s">
        <v>241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121'!AF119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65" t="s">
        <v>242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121'!AF120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65" t="s">
        <v>243</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121'!AF121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1" t="s">
        <v>1728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1.9607843137254901</v>
      </c>
      <c r="AF120" s="58"/>
      <c r="AG120" s="90">
        <f>SUM(AG115:AG119)</f>
        <v>5</v>
      </c>
      <c r="AH120" s="91"/>
      <c r="AI120" s="92"/>
      <c r="AJ120" s="92"/>
      <c r="AK120" s="92"/>
    </row>
    <row r="121" spans="1:37" ht="24.9" customHeight="1" x14ac:dyDescent="0.25">
      <c r="A121" s="279" t="s">
        <v>1729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194</v>
      </c>
      <c r="AE127" s="221" t="s">
        <v>9</v>
      </c>
      <c r="AF127" s="85" t="s">
        <v>1706</v>
      </c>
      <c r="AG127" s="85" t="s">
        <v>1707</v>
      </c>
      <c r="AH127" s="85" t="s">
        <v>1708</v>
      </c>
      <c r="AI127" s="86" t="s">
        <v>1709</v>
      </c>
      <c r="AJ127" s="85"/>
      <c r="AK127" s="86" t="s">
        <v>1710</v>
      </c>
    </row>
    <row r="128" spans="1:37" ht="24.9" customHeight="1" thickTop="1" thickBot="1" x14ac:dyDescent="0.3">
      <c r="A128" s="265" t="s">
        <v>196</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121'!AF130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65" t="s">
        <v>197</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121'!AF131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65" t="s">
        <v>246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121'!AF132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65" t="s">
        <v>247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121'!AF133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65" t="s">
        <v>248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121'!AF134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65" t="s">
        <v>249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121'!AF135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65" t="s">
        <v>250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121'!AF136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65" t="s">
        <v>251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121'!AF137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65" t="s">
        <v>252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121'!AF138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65" t="s">
        <v>253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121'!AF139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65" t="s">
        <v>254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121'!AF140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65" t="s">
        <v>255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121'!AF141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65" t="s">
        <v>256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121'!AF142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65" t="s">
        <v>257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121'!AF143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65" t="s">
        <v>258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121'!AF144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1" t="s">
        <v>1730</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1.9607843137254899</v>
      </c>
      <c r="AF143" s="58"/>
      <c r="AG143" s="90">
        <f>SUM(AG128:AG142)</f>
        <v>15</v>
      </c>
      <c r="AH143" s="91"/>
      <c r="AI143" s="92"/>
      <c r="AJ143" s="92"/>
      <c r="AK143" s="92"/>
    </row>
    <row r="144" spans="1:37" ht="24.9" customHeight="1" x14ac:dyDescent="0.25">
      <c r="A144" s="279" t="s">
        <v>1731</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203</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194</v>
      </c>
      <c r="AE146" s="103" t="s">
        <v>9</v>
      </c>
      <c r="AF146" s="85" t="s">
        <v>1706</v>
      </c>
      <c r="AG146" s="85" t="s">
        <v>1707</v>
      </c>
      <c r="AH146" s="85" t="s">
        <v>1708</v>
      </c>
      <c r="AI146" s="86" t="s">
        <v>1709</v>
      </c>
      <c r="AJ146" s="85"/>
      <c r="AK146" s="86" t="s">
        <v>1710</v>
      </c>
    </row>
    <row r="147" spans="1:37" ht="24.9" customHeight="1" thickTop="1" thickBot="1" x14ac:dyDescent="0.3">
      <c r="A147" s="265" t="s">
        <v>259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121'!AF147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65" t="s">
        <v>260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121'!AF148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65" t="s">
        <v>261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121'!AF149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65" t="s">
        <v>262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121'!AF150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65" t="s">
        <v>263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121'!AF151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1" t="s">
        <v>1732</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1.9607843137254901</v>
      </c>
      <c r="AF152" s="58"/>
      <c r="AG152" s="90">
        <f>SUM(AG147:AG151)</f>
        <v>5</v>
      </c>
      <c r="AH152" s="91"/>
      <c r="AI152" s="92"/>
      <c r="AJ152" s="92"/>
      <c r="AK152" s="92"/>
    </row>
    <row r="153" spans="1:37" ht="24.9" customHeight="1" x14ac:dyDescent="0.25">
      <c r="A153" s="279" t="s">
        <v>1733</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264</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194</v>
      </c>
      <c r="AE159" s="221" t="s">
        <v>9</v>
      </c>
      <c r="AF159" s="85" t="s">
        <v>1706</v>
      </c>
      <c r="AG159" s="85" t="s">
        <v>1707</v>
      </c>
      <c r="AH159" s="85" t="s">
        <v>1708</v>
      </c>
      <c r="AI159" s="86" t="s">
        <v>1709</v>
      </c>
      <c r="AJ159" s="85"/>
      <c r="AK159" s="86" t="s">
        <v>1710</v>
      </c>
    </row>
    <row r="160" spans="1:37" ht="24.9" customHeight="1" thickTop="1" thickBot="1" x14ac:dyDescent="0.3">
      <c r="A160" s="265" t="s">
        <v>196</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121'!AF160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65" t="s">
        <v>197</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121'!AF161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65" t="s">
        <v>265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121'!AF162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65" t="s">
        <v>266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121'!AF163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65" t="s">
        <v>267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121'!AF164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65" t="s">
        <v>268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121'!AF165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65" t="s">
        <v>269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121'!AF166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65" t="s">
        <v>270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121'!AF167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65" t="s">
        <v>271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121'!AF168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65" t="s">
        <v>272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121'!AF169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65" t="s">
        <v>273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121'!AF170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65" t="s">
        <v>274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121'!AF171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65" t="s">
        <v>275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121'!AF172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65" t="s">
        <v>276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121'!AF173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65" t="s">
        <v>277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121'!AF174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65" t="s">
        <v>278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121'!AF175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1" t="s">
        <v>1734</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1.9607843137254901</v>
      </c>
      <c r="AF176" s="58"/>
      <c r="AG176" s="90">
        <f>SUM(AG160:AG175)</f>
        <v>16</v>
      </c>
      <c r="AH176" s="91"/>
      <c r="AI176" s="92"/>
      <c r="AJ176" s="92"/>
      <c r="AK176" s="92"/>
    </row>
    <row r="177" spans="1:37" ht="24.9" customHeight="1" x14ac:dyDescent="0.25">
      <c r="A177" s="279" t="s">
        <v>1735</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203</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194</v>
      </c>
      <c r="AE179" s="103" t="s">
        <v>9</v>
      </c>
      <c r="AF179" s="85" t="s">
        <v>1706</v>
      </c>
      <c r="AG179" s="85" t="s">
        <v>1707</v>
      </c>
      <c r="AH179" s="85" t="s">
        <v>1708</v>
      </c>
      <c r="AI179" s="86" t="s">
        <v>1709</v>
      </c>
      <c r="AJ179" s="85"/>
      <c r="AK179" s="86" t="s">
        <v>1710</v>
      </c>
    </row>
    <row r="180" spans="1:37" ht="24.9" customHeight="1" thickTop="1" thickBot="1" x14ac:dyDescent="0.3">
      <c r="A180" s="265" t="s">
        <v>279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121'!AF178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65" t="s">
        <v>280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121'!AF179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65" t="s">
        <v>281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121'!AF180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65" t="s">
        <v>282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121'!AF181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65" t="s">
        <v>283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121'!AF182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1" t="s">
        <v>1736</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1.9607843137254901</v>
      </c>
      <c r="AF185" s="58"/>
      <c r="AG185" s="90">
        <f>SUM(AG180:AG184)</f>
        <v>5</v>
      </c>
      <c r="AH185" s="91"/>
      <c r="AI185" s="92"/>
      <c r="AJ185" s="92"/>
      <c r="AK185" s="92"/>
    </row>
    <row r="186" spans="1:37" ht="24.9" customHeight="1" x14ac:dyDescent="0.25">
      <c r="A186" s="279" t="s">
        <v>1737</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284</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194</v>
      </c>
      <c r="AE192" s="221" t="s">
        <v>9</v>
      </c>
      <c r="AF192" s="85" t="s">
        <v>1706</v>
      </c>
      <c r="AG192" s="85" t="s">
        <v>1707</v>
      </c>
      <c r="AH192" s="85" t="s">
        <v>1708</v>
      </c>
      <c r="AI192" s="86" t="s">
        <v>1709</v>
      </c>
      <c r="AJ192" s="85"/>
      <c r="AK192" s="86" t="s">
        <v>1710</v>
      </c>
    </row>
    <row r="193" spans="1:37" ht="24.9" customHeight="1" thickTop="1" thickBot="1" x14ac:dyDescent="0.3">
      <c r="A193" s="265" t="s">
        <v>196</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121'!AF191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65" t="s">
        <v>197</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121'!AF192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65" t="s">
        <v>285</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121'!AF193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65" t="s">
        <v>286</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121'!AF194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65" t="s">
        <v>287</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121'!AF195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65" t="s">
        <v>288</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121'!AF196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65" t="s">
        <v>289</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121'!AF197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65" t="s">
        <v>290</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121'!AF198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65" t="s">
        <v>291</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121'!AF199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65" t="s">
        <v>292</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121'!AF200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65" t="s">
        <v>293</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121'!AF201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65" t="s">
        <v>294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121'!AF202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65" t="s">
        <v>220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121'!AF203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65" t="s">
        <v>295</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121'!AF204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65" t="s">
        <v>296</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121'!AF205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65" t="s">
        <v>297</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121'!AF206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65" t="s">
        <v>298</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121'!AF207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65" t="s">
        <v>299</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121'!AF208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65" t="s">
        <v>300</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121'!AF209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65" t="s">
        <v>301</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121'!AF210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65" t="s">
        <v>302</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121'!AF211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65" t="s">
        <v>303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121'!AF212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1" t="s">
        <v>1738</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1.9607843137254901</v>
      </c>
      <c r="AF215" s="58"/>
      <c r="AG215" s="90">
        <f>SUM(AG193:AG214)</f>
        <v>22</v>
      </c>
      <c r="AH215" s="91"/>
      <c r="AI215" s="92"/>
      <c r="AJ215" s="92"/>
      <c r="AK215" s="92"/>
    </row>
    <row r="216" spans="1:37" ht="24.9" customHeight="1" x14ac:dyDescent="0.25">
      <c r="A216" s="279" t="s">
        <v>1739</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203</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194</v>
      </c>
      <c r="AE218" s="103" t="s">
        <v>9</v>
      </c>
      <c r="AF218" s="85" t="s">
        <v>1706</v>
      </c>
      <c r="AG218" s="85" t="s">
        <v>1707</v>
      </c>
      <c r="AH218" s="85" t="s">
        <v>1708</v>
      </c>
      <c r="AI218" s="86" t="s">
        <v>1709</v>
      </c>
      <c r="AJ218" s="85"/>
      <c r="AK218" s="86" t="s">
        <v>1710</v>
      </c>
    </row>
    <row r="219" spans="1:37" ht="24.9" customHeight="1" thickTop="1" thickBot="1" x14ac:dyDescent="0.3">
      <c r="A219" s="265" t="s">
        <v>304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121'!AF215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65" t="s">
        <v>305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121'!AF216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65" t="s">
        <v>306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121'!AF217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65" t="s">
        <v>307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121'!AF218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65" t="s">
        <v>308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121'!AF219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1" t="s">
        <v>1740</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1.9607843137254901</v>
      </c>
      <c r="AF224" s="58"/>
      <c r="AG224" s="90">
        <f>SUM(AG219:AG223)</f>
        <v>5</v>
      </c>
      <c r="AH224" s="91"/>
      <c r="AI224" s="92"/>
      <c r="AJ224" s="92"/>
      <c r="AK224" s="92"/>
    </row>
    <row r="225" spans="1:37" ht="24.9" customHeight="1" x14ac:dyDescent="0.25">
      <c r="A225" s="279" t="s">
        <v>1741</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309</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194</v>
      </c>
      <c r="AE231" s="221" t="s">
        <v>9</v>
      </c>
      <c r="AF231" s="85" t="s">
        <v>1706</v>
      </c>
      <c r="AG231" s="85" t="s">
        <v>1707</v>
      </c>
      <c r="AH231" s="85" t="s">
        <v>1708</v>
      </c>
      <c r="AI231" s="86" t="s">
        <v>1709</v>
      </c>
      <c r="AJ231" s="85"/>
      <c r="AK231" s="86" t="s">
        <v>1710</v>
      </c>
    </row>
    <row r="232" spans="1:37" ht="24.9" customHeight="1" thickTop="1" thickBot="1" x14ac:dyDescent="0.3">
      <c r="A232" s="265" t="s">
        <v>196</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121'!AF228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65" t="s">
        <v>197</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121'!AF229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65" t="s">
        <v>311</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121'!AF230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65" t="s">
        <v>312</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121'!AF231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65" t="s">
        <v>313</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121'!AF232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65" t="s">
        <v>314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121'!AF233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65" t="s">
        <v>315</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121'!AF234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65" t="s">
        <v>316</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121'!AF235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65" t="s">
        <v>317</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121'!AF236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65" t="s">
        <v>318</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121'!AF237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65" t="s">
        <v>319</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121'!AF238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1" t="s">
        <v>1742</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1.9607843137254901</v>
      </c>
      <c r="AF243" s="58"/>
      <c r="AG243" s="90">
        <f>SUM(AG232:AG242)</f>
        <v>11</v>
      </c>
      <c r="AH243" s="91"/>
      <c r="AI243" s="92"/>
      <c r="AJ243" s="92"/>
      <c r="AK243" s="92"/>
    </row>
    <row r="244" spans="1:37" ht="24.9" customHeight="1" x14ac:dyDescent="0.25">
      <c r="A244" s="279" t="s">
        <v>1743</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203</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194</v>
      </c>
      <c r="AE246" s="103" t="s">
        <v>9</v>
      </c>
      <c r="AF246" s="85" t="s">
        <v>1706</v>
      </c>
      <c r="AG246" s="85" t="s">
        <v>1707</v>
      </c>
      <c r="AH246" s="85" t="s">
        <v>1708</v>
      </c>
      <c r="AI246" s="86" t="s">
        <v>1709</v>
      </c>
      <c r="AJ246" s="85"/>
      <c r="AK246" s="86" t="s">
        <v>1710</v>
      </c>
    </row>
    <row r="247" spans="1:37" ht="24.9" customHeight="1" thickTop="1" thickBot="1" x14ac:dyDescent="0.3">
      <c r="A247" s="265" t="s">
        <v>320</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121'!AF241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65" t="s">
        <v>321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121'!AF242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65" t="s">
        <v>322</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121'!AF243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65" t="s">
        <v>323</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121'!AF244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65" t="s">
        <v>324</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121'!AF245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1" t="s">
        <v>1744</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1.9607843137254901</v>
      </c>
      <c r="AF252" s="58"/>
      <c r="AG252" s="90">
        <f>SUM(AG247:AG251)</f>
        <v>5</v>
      </c>
      <c r="AH252" s="91"/>
      <c r="AI252" s="92"/>
      <c r="AJ252" s="92"/>
      <c r="AK252" s="92"/>
    </row>
    <row r="253" spans="1:37" ht="24.9" customHeight="1" x14ac:dyDescent="0.25">
      <c r="A253" s="279" t="s">
        <v>1745</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325</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194</v>
      </c>
      <c r="AE259" s="221" t="s">
        <v>9</v>
      </c>
      <c r="AF259" s="85" t="s">
        <v>1706</v>
      </c>
      <c r="AG259" s="85" t="s">
        <v>1707</v>
      </c>
      <c r="AH259" s="85" t="s">
        <v>1708</v>
      </c>
      <c r="AI259" s="86" t="s">
        <v>1709</v>
      </c>
      <c r="AJ259" s="85"/>
      <c r="AK259" s="86" t="s">
        <v>1710</v>
      </c>
    </row>
    <row r="260" spans="1:37" ht="24.9" customHeight="1" thickTop="1" thickBot="1" x14ac:dyDescent="0.3">
      <c r="A260" s="265" t="s">
        <v>196</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121'!AF254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65" t="s">
        <v>327</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121'!AF255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65" t="s">
        <v>328</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121'!AF256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65" t="s">
        <v>329</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121'!AF257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65" t="s">
        <v>330</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121'!AF258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65" t="s">
        <v>331</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121'!AF259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65" t="s">
        <v>332</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121'!AF260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65" t="s">
        <v>333</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121'!AF261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65" t="s">
        <v>334</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121'!AF262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65" t="s">
        <v>335</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121'!AF263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65" t="s">
        <v>336</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121'!AF264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65" t="s">
        <v>337</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121'!AF265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65" t="s">
        <v>338</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121'!AF266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65" t="s">
        <v>339</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121'!AF267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65" t="s">
        <v>340</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121'!AF268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65" t="s">
        <v>341</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121'!AF269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65" t="s">
        <v>342</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121'!AF270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65" t="s">
        <v>343</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121'!AF271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65" t="s">
        <v>344</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121'!AF272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65" t="s">
        <v>345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121'!AF273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65" t="s">
        <v>346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121'!AF274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65" t="s">
        <v>347</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121'!AF275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65" t="s">
        <v>348</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121'!AF276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65" t="s">
        <v>349</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121'!AF277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65" t="s">
        <v>350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121'!AF278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65" t="s">
        <v>351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121'!AF279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65" t="s">
        <v>352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121'!AF280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65" t="s">
        <v>353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121'!AF281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65" t="s">
        <v>354</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121'!AF282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65" t="s">
        <v>355</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121'!AF283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65" t="s">
        <v>356</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121'!AF284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65" t="s">
        <v>357</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121'!AF285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65" t="s">
        <v>358</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121'!AF286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65" t="s">
        <v>359</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121'!AF287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65" t="s">
        <v>360</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121'!AF288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65" t="s">
        <v>361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121'!AF289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65" t="s">
        <v>362</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121'!AF290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65" t="s">
        <v>363</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121'!AF291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65" t="s">
        <v>364</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121'!AF292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65" t="s">
        <v>365</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121'!AF293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65" t="s">
        <v>366</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121'!AF294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65" t="s">
        <v>367</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121'!AF295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65" t="s">
        <v>368</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121'!AF296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65" t="s">
        <v>369</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121'!AF297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65" t="s">
        <v>370</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121'!AF298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65" t="s">
        <v>371</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121'!AF299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65" t="s">
        <v>372</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121'!AF300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65" t="s">
        <v>373</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121'!AF301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65" t="s">
        <v>374</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121'!AF302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65" t="s">
        <v>375</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121'!AF303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65" t="s">
        <v>376</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121'!AF304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65" t="s">
        <v>377</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121'!AF305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65" t="s">
        <v>378</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121'!AF306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65" t="s">
        <v>379</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121'!AF307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65" t="s">
        <v>380</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121'!AF308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65" t="s">
        <v>381</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121'!AF309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65" t="s">
        <v>382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121'!AF310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65" t="s">
        <v>383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121'!AF311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65" t="s">
        <v>384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121'!AF312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65" t="s">
        <v>385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121'!AF313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65" t="s">
        <v>386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121'!AF314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65" t="s">
        <v>387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121'!AF315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65" t="s">
        <v>388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121'!AF316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65" t="s">
        <v>389</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121'!AF317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65" t="s">
        <v>390</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121'!AF318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65" t="s">
        <v>391</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121'!AF319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65" t="s">
        <v>392</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121'!AF320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65" t="s">
        <v>393</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121'!AF321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65" t="s">
        <v>394</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121'!AF322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65" t="s">
        <v>395</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121'!AF323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65" t="s">
        <v>396</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121'!AF324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65" t="s">
        <v>397</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121'!AF325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1" t="s">
        <v>1746</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1.9607843137254888</v>
      </c>
      <c r="AF332" s="58"/>
      <c r="AG332" s="90">
        <f>SUM(AG260:AG331)</f>
        <v>72</v>
      </c>
      <c r="AH332" s="91"/>
      <c r="AI332" s="92"/>
      <c r="AJ332" s="92"/>
      <c r="AK332" s="92"/>
    </row>
    <row r="333" spans="1:37" ht="24.9" customHeight="1" x14ac:dyDescent="0.25">
      <c r="A333" s="279" t="s">
        <v>1747</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203</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194</v>
      </c>
      <c r="AE335" s="103" t="s">
        <v>9</v>
      </c>
      <c r="AF335" s="85" t="s">
        <v>1706</v>
      </c>
      <c r="AG335" s="85" t="s">
        <v>1707</v>
      </c>
      <c r="AH335" s="85" t="s">
        <v>1708</v>
      </c>
      <c r="AI335" s="86" t="s">
        <v>1709</v>
      </c>
      <c r="AJ335" s="85"/>
      <c r="AK335" s="86" t="s">
        <v>1710</v>
      </c>
    </row>
    <row r="336" spans="1:37" ht="24.9" customHeight="1" thickTop="1" thickBot="1" x14ac:dyDescent="0.3">
      <c r="A336" s="265" t="s">
        <v>398</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121'!AF328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65" t="s">
        <v>399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121'!AF329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65" t="s">
        <v>400</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121'!AF330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65" t="s">
        <v>401</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121'!AF331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65" t="s">
        <v>402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121'!AF332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1" t="s">
        <v>1748</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1.9607843137254901</v>
      </c>
      <c r="AF341" s="58"/>
      <c r="AG341" s="90">
        <f>SUM(AG336:AG340)</f>
        <v>5</v>
      </c>
      <c r="AH341" s="91"/>
      <c r="AI341" s="92"/>
      <c r="AJ341" s="92"/>
      <c r="AK341" s="92"/>
    </row>
    <row r="342" spans="1:37" ht="24.9" customHeight="1" x14ac:dyDescent="0.25">
      <c r="A342" s="279" t="s">
        <v>1749</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403</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194</v>
      </c>
      <c r="AE348" s="221" t="s">
        <v>9</v>
      </c>
      <c r="AF348" s="85" t="s">
        <v>1706</v>
      </c>
      <c r="AG348" s="85" t="s">
        <v>1707</v>
      </c>
      <c r="AH348" s="85" t="s">
        <v>1708</v>
      </c>
      <c r="AI348" s="86" t="s">
        <v>1709</v>
      </c>
      <c r="AJ348" s="85"/>
      <c r="AK348" s="86" t="s">
        <v>1710</v>
      </c>
    </row>
    <row r="349" spans="1:37" ht="24.9" customHeight="1" thickTop="1" thickBot="1" x14ac:dyDescent="0.3">
      <c r="A349" s="265" t="s">
        <v>196</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121'!AF341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65" t="s">
        <v>327</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121'!AF342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65" t="s">
        <v>404</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121'!AF343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65" t="s">
        <v>405</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121'!AF344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65" t="s">
        <v>406</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121'!AF345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65" t="s">
        <v>407</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121'!AF346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65" t="s">
        <v>408</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121'!AF347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65" t="s">
        <v>409</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121'!AF348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65" t="s">
        <v>410</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121'!AF349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65" t="s">
        <v>411</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121'!AF350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65" t="s">
        <v>412</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121'!AF351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65" t="s">
        <v>413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121'!AF352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65" t="s">
        <v>414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121'!AF353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65" t="s">
        <v>415</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121'!AF354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65" t="s">
        <v>416</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121'!AF355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65" t="s">
        <v>417</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121'!AF356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65" t="s">
        <v>418</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121'!AF357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65" t="s">
        <v>419</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121'!AF358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65" t="s">
        <v>420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121'!AF359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65" t="s">
        <v>421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121'!AF360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65" t="s">
        <v>422</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121'!AF361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65" t="s">
        <v>423</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121'!AF362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65" t="s">
        <v>424</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121'!AF363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65" t="s">
        <v>425</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121'!AF364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65" t="s">
        <v>426</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121'!AF365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65" t="s">
        <v>427</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121'!AF366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65" t="s">
        <v>428</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121'!AF367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1" t="s">
        <v>1750</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1.9607843137254912</v>
      </c>
      <c r="AF376" s="58"/>
      <c r="AG376" s="90">
        <f>SUM(AG349:AG375)</f>
        <v>27</v>
      </c>
      <c r="AH376" s="91"/>
      <c r="AI376" s="92"/>
      <c r="AJ376" s="92"/>
      <c r="AK376" s="92"/>
    </row>
    <row r="377" spans="1:37" ht="24.9" customHeight="1" x14ac:dyDescent="0.25">
      <c r="A377" s="279" t="s">
        <v>1751</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203</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194</v>
      </c>
      <c r="AE379" s="103" t="s">
        <v>9</v>
      </c>
      <c r="AF379" s="85" t="s">
        <v>1706</v>
      </c>
      <c r="AG379" s="85" t="s">
        <v>1707</v>
      </c>
      <c r="AH379" s="85" t="s">
        <v>1708</v>
      </c>
      <c r="AI379" s="86" t="s">
        <v>1709</v>
      </c>
      <c r="AJ379" s="85"/>
      <c r="AK379" s="86" t="s">
        <v>1710</v>
      </c>
    </row>
    <row r="380" spans="1:37" ht="24.9" customHeight="1" thickTop="1" thickBot="1" x14ac:dyDescent="0.3">
      <c r="A380" s="265" t="s">
        <v>429</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121'!AF370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65" t="s">
        <v>430</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121'!AF371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65" t="s">
        <v>431</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121'!AF372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65" t="s">
        <v>432</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121'!AF373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65" t="s">
        <v>433</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121'!AF374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1" t="s">
        <v>1752</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1.9607843137254901</v>
      </c>
      <c r="AF385" s="58"/>
      <c r="AG385" s="90">
        <f>SUM(AG380:AG384)</f>
        <v>5</v>
      </c>
      <c r="AH385" s="91"/>
      <c r="AI385" s="92"/>
      <c r="AJ385" s="92"/>
      <c r="AK385" s="92"/>
    </row>
    <row r="386" spans="1:37" ht="24.9" customHeight="1" x14ac:dyDescent="0.25">
      <c r="A386" s="279" t="s">
        <v>1753</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434</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194</v>
      </c>
      <c r="AE392" s="221" t="s">
        <v>9</v>
      </c>
      <c r="AF392" s="85" t="s">
        <v>1706</v>
      </c>
      <c r="AG392" s="85" t="s">
        <v>1707</v>
      </c>
      <c r="AH392" s="85" t="s">
        <v>1708</v>
      </c>
      <c r="AI392" s="86" t="s">
        <v>1709</v>
      </c>
      <c r="AJ392" s="85"/>
      <c r="AK392" s="86" t="s">
        <v>1710</v>
      </c>
    </row>
    <row r="393" spans="1:37" ht="24.9" customHeight="1" thickTop="1" thickBot="1" x14ac:dyDescent="0.3">
      <c r="A393" s="265" t="s">
        <v>196</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121'!AF383</f>
        <v>2</v>
      </c>
      <c r="AE393" s="87">
        <f t="shared" ref="AE393:AE409" si="77">IF(AG393=1,AK393,AG393)</f>
        <v>0.11534025374855825</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0.11534025374855825</v>
      </c>
    </row>
    <row r="394" spans="1:37" ht="24.9" customHeight="1" thickTop="1" thickBot="1" x14ac:dyDescent="0.3">
      <c r="A394" s="265" t="s">
        <v>197</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121'!AF384</f>
        <v>2</v>
      </c>
      <c r="AE394" s="87">
        <f t="shared" si="77"/>
        <v>0.11534025374855825</v>
      </c>
      <c r="AF394">
        <f t="shared" si="78"/>
        <v>1</v>
      </c>
      <c r="AG394" s="85">
        <f t="shared" si="79"/>
        <v>1</v>
      </c>
      <c r="AH394" s="88">
        <f t="shared" si="80"/>
        <v>1</v>
      </c>
      <c r="AI394" s="89">
        <f t="shared" si="81"/>
        <v>5.8823529411764705E-2</v>
      </c>
      <c r="AJ394" s="89">
        <f t="shared" si="82"/>
        <v>5.8823529411764705E-2</v>
      </c>
      <c r="AK394" s="89">
        <f t="shared" si="83"/>
        <v>0.11534025374855825</v>
      </c>
    </row>
    <row r="395" spans="1:37" ht="24.9" customHeight="1" thickTop="1" thickBot="1" x14ac:dyDescent="0.3">
      <c r="A395" s="265" t="s">
        <v>435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121'!AF385</f>
        <v>2</v>
      </c>
      <c r="AE395" s="87">
        <f t="shared" si="77"/>
        <v>0.11534025374855825</v>
      </c>
      <c r="AF395">
        <f t="shared" si="78"/>
        <v>1</v>
      </c>
      <c r="AG395" s="85">
        <f t="shared" si="79"/>
        <v>1</v>
      </c>
      <c r="AH395" s="88">
        <f t="shared" si="80"/>
        <v>1</v>
      </c>
      <c r="AI395" s="89">
        <f t="shared" si="81"/>
        <v>5.8823529411764705E-2</v>
      </c>
      <c r="AJ395" s="89">
        <f t="shared" si="82"/>
        <v>5.8823529411764705E-2</v>
      </c>
      <c r="AK395" s="89">
        <f t="shared" si="83"/>
        <v>0.11534025374855825</v>
      </c>
    </row>
    <row r="396" spans="1:37" ht="24.9" customHeight="1" thickTop="1" thickBot="1" x14ac:dyDescent="0.3">
      <c r="A396" s="265" t="s">
        <v>436</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121'!AF386</f>
        <v>2</v>
      </c>
      <c r="AE396" s="87">
        <f t="shared" si="77"/>
        <v>0.11534025374855825</v>
      </c>
      <c r="AF396">
        <f t="shared" si="78"/>
        <v>1</v>
      </c>
      <c r="AG396" s="85">
        <f t="shared" si="79"/>
        <v>1</v>
      </c>
      <c r="AH396" s="88">
        <f t="shared" si="80"/>
        <v>1</v>
      </c>
      <c r="AI396" s="89">
        <f t="shared" si="81"/>
        <v>5.8823529411764705E-2</v>
      </c>
      <c r="AJ396" s="89">
        <f t="shared" si="82"/>
        <v>5.8823529411764705E-2</v>
      </c>
      <c r="AK396" s="89">
        <f t="shared" si="83"/>
        <v>0.11534025374855825</v>
      </c>
    </row>
    <row r="397" spans="1:37" ht="24.9" customHeight="1" thickTop="1" thickBot="1" x14ac:dyDescent="0.3">
      <c r="A397" s="265" t="s">
        <v>437</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121'!AF387</f>
        <v>2</v>
      </c>
      <c r="AE397" s="87">
        <f t="shared" si="77"/>
        <v>0.11534025374855825</v>
      </c>
      <c r="AF397">
        <f t="shared" si="78"/>
        <v>1</v>
      </c>
      <c r="AG397" s="85">
        <f t="shared" si="79"/>
        <v>1</v>
      </c>
      <c r="AH397" s="88">
        <f t="shared" si="80"/>
        <v>1</v>
      </c>
      <c r="AI397" s="89">
        <f t="shared" si="81"/>
        <v>5.8823529411764705E-2</v>
      </c>
      <c r="AJ397" s="89">
        <f t="shared" si="82"/>
        <v>5.8823529411764705E-2</v>
      </c>
      <c r="AK397" s="89">
        <f t="shared" si="83"/>
        <v>0.11534025374855825</v>
      </c>
    </row>
    <row r="398" spans="1:37" ht="24.9" customHeight="1" thickTop="1" thickBot="1" x14ac:dyDescent="0.3">
      <c r="A398" s="265" t="s">
        <v>438</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121'!AF388</f>
        <v>2</v>
      </c>
      <c r="AE398" s="87">
        <f t="shared" si="77"/>
        <v>0.11534025374855825</v>
      </c>
      <c r="AF398">
        <f t="shared" si="78"/>
        <v>1</v>
      </c>
      <c r="AG398" s="85">
        <f t="shared" si="79"/>
        <v>1</v>
      </c>
      <c r="AH398" s="88">
        <f t="shared" si="80"/>
        <v>1</v>
      </c>
      <c r="AI398" s="89">
        <f t="shared" si="81"/>
        <v>5.8823529411764705E-2</v>
      </c>
      <c r="AJ398" s="89">
        <f t="shared" si="82"/>
        <v>5.8823529411764705E-2</v>
      </c>
      <c r="AK398" s="89">
        <f t="shared" si="83"/>
        <v>0.11534025374855825</v>
      </c>
    </row>
    <row r="399" spans="1:37" ht="24.9" customHeight="1" thickTop="1" thickBot="1" x14ac:dyDescent="0.3">
      <c r="A399" s="265" t="s">
        <v>439</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121'!AF389</f>
        <v>2</v>
      </c>
      <c r="AE399" s="87">
        <f t="shared" si="77"/>
        <v>0.11534025374855825</v>
      </c>
      <c r="AF399">
        <f t="shared" si="78"/>
        <v>1</v>
      </c>
      <c r="AG399" s="85">
        <f t="shared" si="79"/>
        <v>1</v>
      </c>
      <c r="AH399" s="88">
        <f t="shared" si="80"/>
        <v>1</v>
      </c>
      <c r="AI399" s="89">
        <f t="shared" si="81"/>
        <v>5.8823529411764705E-2</v>
      </c>
      <c r="AJ399" s="89">
        <f t="shared" si="82"/>
        <v>5.8823529411764705E-2</v>
      </c>
      <c r="AK399" s="89">
        <f t="shared" si="83"/>
        <v>0.11534025374855825</v>
      </c>
    </row>
    <row r="400" spans="1:37" ht="24.9" customHeight="1" thickTop="1" thickBot="1" x14ac:dyDescent="0.3">
      <c r="A400" s="265" t="s">
        <v>440</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121'!AF390</f>
        <v>2</v>
      </c>
      <c r="AE400" s="87">
        <f t="shared" si="77"/>
        <v>0.11534025374855825</v>
      </c>
      <c r="AF400">
        <f t="shared" si="78"/>
        <v>1</v>
      </c>
      <c r="AG400" s="85">
        <f t="shared" si="79"/>
        <v>1</v>
      </c>
      <c r="AH400" s="88">
        <f t="shared" si="80"/>
        <v>1</v>
      </c>
      <c r="AI400" s="89">
        <f t="shared" si="81"/>
        <v>5.8823529411764705E-2</v>
      </c>
      <c r="AJ400" s="89">
        <f t="shared" si="82"/>
        <v>5.8823529411764705E-2</v>
      </c>
      <c r="AK400" s="89">
        <f t="shared" si="83"/>
        <v>0.11534025374855825</v>
      </c>
    </row>
    <row r="401" spans="1:37" ht="24.9" customHeight="1" thickTop="1" thickBot="1" x14ac:dyDescent="0.3">
      <c r="A401" s="265" t="s">
        <v>441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121'!AF391</f>
        <v>2</v>
      </c>
      <c r="AE401" s="87">
        <f t="shared" si="77"/>
        <v>0.11534025374855825</v>
      </c>
      <c r="AF401">
        <f t="shared" si="78"/>
        <v>1</v>
      </c>
      <c r="AG401" s="85">
        <f t="shared" si="79"/>
        <v>1</v>
      </c>
      <c r="AH401" s="88">
        <f t="shared" si="80"/>
        <v>1</v>
      </c>
      <c r="AI401" s="89">
        <f t="shared" si="81"/>
        <v>5.8823529411764705E-2</v>
      </c>
      <c r="AJ401" s="89">
        <f t="shared" si="82"/>
        <v>5.8823529411764705E-2</v>
      </c>
      <c r="AK401" s="89">
        <f t="shared" si="83"/>
        <v>0.11534025374855825</v>
      </c>
    </row>
    <row r="402" spans="1:37" ht="24.9" customHeight="1" thickTop="1" thickBot="1" x14ac:dyDescent="0.3">
      <c r="A402" s="265" t="s">
        <v>442</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121'!AF392</f>
        <v>2</v>
      </c>
      <c r="AE402" s="87">
        <f t="shared" si="77"/>
        <v>0.11534025374855825</v>
      </c>
      <c r="AF402">
        <f t="shared" si="78"/>
        <v>1</v>
      </c>
      <c r="AG402" s="85">
        <f t="shared" si="79"/>
        <v>1</v>
      </c>
      <c r="AH402" s="88">
        <f t="shared" si="80"/>
        <v>1</v>
      </c>
      <c r="AI402" s="89">
        <f t="shared" si="81"/>
        <v>5.8823529411764705E-2</v>
      </c>
      <c r="AJ402" s="89">
        <f t="shared" si="82"/>
        <v>5.8823529411764705E-2</v>
      </c>
      <c r="AK402" s="89">
        <f t="shared" si="83"/>
        <v>0.11534025374855825</v>
      </c>
    </row>
    <row r="403" spans="1:37" ht="24.9" customHeight="1" thickTop="1" thickBot="1" x14ac:dyDescent="0.3">
      <c r="A403" s="265" t="s">
        <v>443</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121'!AF393</f>
        <v>2</v>
      </c>
      <c r="AE403" s="87">
        <f t="shared" si="77"/>
        <v>0.11534025374855825</v>
      </c>
      <c r="AF403">
        <f t="shared" si="78"/>
        <v>1</v>
      </c>
      <c r="AG403" s="85">
        <f t="shared" si="79"/>
        <v>1</v>
      </c>
      <c r="AH403" s="88">
        <f t="shared" si="80"/>
        <v>1</v>
      </c>
      <c r="AI403" s="89">
        <f t="shared" si="81"/>
        <v>5.8823529411764705E-2</v>
      </c>
      <c r="AJ403" s="89">
        <f t="shared" si="82"/>
        <v>5.8823529411764705E-2</v>
      </c>
      <c r="AK403" s="89">
        <f t="shared" si="83"/>
        <v>0.11534025374855825</v>
      </c>
    </row>
    <row r="404" spans="1:37" ht="24.9" customHeight="1" thickTop="1" thickBot="1" x14ac:dyDescent="0.3">
      <c r="A404" s="265" t="s">
        <v>444</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121'!AF394</f>
        <v>2</v>
      </c>
      <c r="AE404" s="87">
        <f t="shared" si="77"/>
        <v>0.11534025374855825</v>
      </c>
      <c r="AF404">
        <f t="shared" si="78"/>
        <v>1</v>
      </c>
      <c r="AG404" s="85">
        <f t="shared" si="79"/>
        <v>1</v>
      </c>
      <c r="AH404" s="88">
        <f t="shared" si="80"/>
        <v>1</v>
      </c>
      <c r="AI404" s="89">
        <f t="shared" si="81"/>
        <v>5.8823529411764705E-2</v>
      </c>
      <c r="AJ404" s="89">
        <f t="shared" si="82"/>
        <v>5.8823529411764705E-2</v>
      </c>
      <c r="AK404" s="89">
        <f t="shared" si="83"/>
        <v>0.11534025374855825</v>
      </c>
    </row>
    <row r="405" spans="1:37" ht="24.9" customHeight="1" thickTop="1" thickBot="1" x14ac:dyDescent="0.3">
      <c r="A405" s="265" t="s">
        <v>445</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121'!AF395</f>
        <v>2</v>
      </c>
      <c r="AE405" s="87">
        <f t="shared" si="77"/>
        <v>0.11534025374855825</v>
      </c>
      <c r="AF405">
        <f t="shared" si="78"/>
        <v>1</v>
      </c>
      <c r="AG405" s="85">
        <f t="shared" si="79"/>
        <v>1</v>
      </c>
      <c r="AH405" s="88">
        <f t="shared" si="80"/>
        <v>1</v>
      </c>
      <c r="AI405" s="89">
        <f t="shared" si="81"/>
        <v>5.8823529411764705E-2</v>
      </c>
      <c r="AJ405" s="89">
        <f t="shared" si="82"/>
        <v>5.8823529411764705E-2</v>
      </c>
      <c r="AK405" s="89">
        <f t="shared" si="83"/>
        <v>0.11534025374855825</v>
      </c>
    </row>
    <row r="406" spans="1:37" ht="24.9" customHeight="1" thickTop="1" thickBot="1" x14ac:dyDescent="0.3">
      <c r="A406" s="265" t="s">
        <v>446</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121'!AF396</f>
        <v>2</v>
      </c>
      <c r="AE406" s="87">
        <f t="shared" si="77"/>
        <v>0.11534025374855825</v>
      </c>
      <c r="AF406">
        <f t="shared" si="78"/>
        <v>1</v>
      </c>
      <c r="AG406" s="85">
        <f t="shared" si="79"/>
        <v>1</v>
      </c>
      <c r="AH406" s="88">
        <f t="shared" si="80"/>
        <v>1</v>
      </c>
      <c r="AI406" s="89">
        <f t="shared" si="81"/>
        <v>5.8823529411764705E-2</v>
      </c>
      <c r="AJ406" s="89">
        <f t="shared" si="82"/>
        <v>5.8823529411764705E-2</v>
      </c>
      <c r="AK406" s="89">
        <f t="shared" si="83"/>
        <v>0.11534025374855825</v>
      </c>
    </row>
    <row r="407" spans="1:37" ht="24.9" customHeight="1" thickTop="1" thickBot="1" x14ac:dyDescent="0.3">
      <c r="A407" s="265" t="s">
        <v>447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121'!AF397</f>
        <v>2</v>
      </c>
      <c r="AE407" s="87">
        <f t="shared" si="77"/>
        <v>0.11534025374855825</v>
      </c>
      <c r="AF407">
        <f t="shared" si="78"/>
        <v>1</v>
      </c>
      <c r="AG407" s="85">
        <f t="shared" si="79"/>
        <v>1</v>
      </c>
      <c r="AH407" s="88">
        <f t="shared" si="80"/>
        <v>1</v>
      </c>
      <c r="AI407" s="89">
        <f t="shared" si="81"/>
        <v>5.8823529411764705E-2</v>
      </c>
      <c r="AJ407" s="89">
        <f t="shared" si="82"/>
        <v>5.8823529411764705E-2</v>
      </c>
      <c r="AK407" s="89">
        <f t="shared" si="83"/>
        <v>0.11534025374855825</v>
      </c>
    </row>
    <row r="408" spans="1:37" ht="24.9" customHeight="1" thickTop="1" thickBot="1" x14ac:dyDescent="0.3">
      <c r="A408" s="265" t="s">
        <v>448</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121'!AF398</f>
        <v>2</v>
      </c>
      <c r="AE408" s="87">
        <f t="shared" si="77"/>
        <v>0.11534025374855825</v>
      </c>
      <c r="AF408">
        <f t="shared" si="78"/>
        <v>1</v>
      </c>
      <c r="AG408" s="85">
        <f t="shared" si="79"/>
        <v>1</v>
      </c>
      <c r="AH408" s="88">
        <f t="shared" si="80"/>
        <v>1</v>
      </c>
      <c r="AI408" s="89">
        <f t="shared" si="81"/>
        <v>5.8823529411764705E-2</v>
      </c>
      <c r="AJ408" s="89">
        <f t="shared" si="82"/>
        <v>5.8823529411764705E-2</v>
      </c>
      <c r="AK408" s="89">
        <f t="shared" si="83"/>
        <v>0.11534025374855825</v>
      </c>
    </row>
    <row r="409" spans="1:37" ht="24.9" customHeight="1" thickTop="1" thickBot="1" x14ac:dyDescent="0.3">
      <c r="A409" s="265" t="s">
        <v>449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121'!AF399</f>
        <v>2</v>
      </c>
      <c r="AE409" s="87">
        <f t="shared" si="77"/>
        <v>0.11534025374855825</v>
      </c>
      <c r="AF409">
        <f t="shared" si="78"/>
        <v>1</v>
      </c>
      <c r="AG409" s="85">
        <f t="shared" si="79"/>
        <v>1</v>
      </c>
      <c r="AH409" s="88">
        <f t="shared" si="80"/>
        <v>1</v>
      </c>
      <c r="AI409" s="89">
        <f t="shared" si="81"/>
        <v>5.8823529411764705E-2</v>
      </c>
      <c r="AJ409" s="89">
        <f t="shared" si="82"/>
        <v>5.8823529411764705E-2</v>
      </c>
      <c r="AK409" s="89">
        <f t="shared" si="83"/>
        <v>0.11534025374855825</v>
      </c>
    </row>
    <row r="410" spans="1:37" ht="24.9" customHeight="1" thickTop="1" x14ac:dyDescent="0.25">
      <c r="A410" s="281" t="s">
        <v>1754</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1.9607843137254897</v>
      </c>
      <c r="AF410" s="58"/>
      <c r="AG410" s="90">
        <f>SUM(AG393:AG409)</f>
        <v>17</v>
      </c>
      <c r="AH410" s="91"/>
      <c r="AI410" s="92"/>
      <c r="AJ410" s="92"/>
      <c r="AK410" s="92"/>
    </row>
    <row r="411" spans="1:37" ht="24.9" customHeight="1" x14ac:dyDescent="0.25">
      <c r="A411" s="279" t="s">
        <v>1755</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203</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194</v>
      </c>
      <c r="AE413" s="103" t="s">
        <v>9</v>
      </c>
      <c r="AF413" s="85" t="s">
        <v>1706</v>
      </c>
      <c r="AG413" s="85" t="s">
        <v>1707</v>
      </c>
      <c r="AH413" s="85" t="s">
        <v>1708</v>
      </c>
      <c r="AI413" s="86" t="s">
        <v>1709</v>
      </c>
      <c r="AJ413" s="85"/>
      <c r="AK413" s="86" t="s">
        <v>1710</v>
      </c>
    </row>
    <row r="414" spans="1:37" ht="24.9" customHeight="1" thickTop="1" thickBot="1" x14ac:dyDescent="0.3">
      <c r="A414" s="265" t="s">
        <v>450</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121'!AF402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65" t="s">
        <v>451</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121'!AF403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65" t="s">
        <v>452</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121'!AF404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65" t="s">
        <v>453</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121'!AF405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65" t="s">
        <v>454</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121'!AF406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1" t="s">
        <v>1756</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1.9607843137254901</v>
      </c>
      <c r="AF419" s="58"/>
      <c r="AG419" s="90">
        <f>SUM(AG414:AG418)</f>
        <v>5</v>
      </c>
      <c r="AH419" s="91"/>
      <c r="AI419" s="92"/>
      <c r="AJ419" s="92"/>
      <c r="AK419" s="92"/>
    </row>
    <row r="420" spans="1:37" ht="24.9" customHeight="1" x14ac:dyDescent="0.25">
      <c r="A420" s="279" t="s">
        <v>1757</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455</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194</v>
      </c>
      <c r="AE426" s="221" t="s">
        <v>9</v>
      </c>
      <c r="AF426" s="85" t="s">
        <v>1706</v>
      </c>
      <c r="AG426" s="85" t="s">
        <v>1707</v>
      </c>
      <c r="AH426" s="85" t="s">
        <v>1708</v>
      </c>
      <c r="AI426" s="86" t="s">
        <v>1709</v>
      </c>
      <c r="AJ426" s="85"/>
      <c r="AK426" s="86" t="s">
        <v>1710</v>
      </c>
    </row>
    <row r="427" spans="1:37" ht="24.9" customHeight="1" thickTop="1" thickBot="1" x14ac:dyDescent="0.3">
      <c r="A427" s="265" t="s">
        <v>196</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121'!AF415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65" t="s">
        <v>197</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121'!AF416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65" t="s">
        <v>456</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121'!AF417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65" t="s">
        <v>457</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121'!AF418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65" t="s">
        <v>458</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121'!AF419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65" t="s">
        <v>459</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121'!AF420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65" t="s">
        <v>460</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121'!AF421</f>
        <v>2</v>
      </c>
      <c r="AE433" s="87">
        <f t="shared" si="84"/>
        <v>0.14005602240896356</v>
      </c>
      <c r="AF433">
        <f t="shared" si="85"/>
        <v>1</v>
      </c>
      <c r="AG433" s="85">
        <f t="shared" si="86"/>
        <v>1</v>
      </c>
      <c r="AH433" s="88">
        <f t="shared" si="87"/>
        <v>1</v>
      </c>
      <c r="AI433" s="89">
        <f t="shared" si="88"/>
        <v>7.1428571428571425E-2</v>
      </c>
      <c r="AJ433" s="89">
        <f t="shared" si="89"/>
        <v>7.1428571428571425E-2</v>
      </c>
      <c r="AK433" s="89">
        <f t="shared" si="90"/>
        <v>0.14005602240896356</v>
      </c>
    </row>
    <row r="434" spans="1:37" ht="24.9" customHeight="1" thickTop="1" thickBot="1" x14ac:dyDescent="0.3">
      <c r="A434" s="265" t="s">
        <v>461</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121'!AF422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65" t="s">
        <v>462</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121'!AF423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65" t="s">
        <v>463</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121'!AF424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65" t="s">
        <v>464</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121'!AF425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65" t="s">
        <v>465</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121'!AF426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65" t="s">
        <v>466</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121'!AF427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65" t="s">
        <v>467</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121'!AF428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1" t="s">
        <v>1758</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1.9607843137254897</v>
      </c>
      <c r="AF441" s="58"/>
      <c r="AG441" s="90">
        <f>SUM(AG427:AG440)</f>
        <v>14</v>
      </c>
      <c r="AH441" s="91"/>
      <c r="AI441" s="92"/>
      <c r="AJ441" s="92"/>
      <c r="AK441" s="92"/>
    </row>
    <row r="442" spans="1:37" ht="24.9" customHeight="1" x14ac:dyDescent="0.25">
      <c r="A442" s="279" t="s">
        <v>1759</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203</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194</v>
      </c>
      <c r="AE444" s="103" t="s">
        <v>9</v>
      </c>
      <c r="AF444" s="85" t="s">
        <v>1706</v>
      </c>
      <c r="AG444" s="85" t="s">
        <v>1707</v>
      </c>
      <c r="AH444" s="85" t="s">
        <v>1708</v>
      </c>
      <c r="AI444" s="86" t="s">
        <v>1709</v>
      </c>
      <c r="AJ444" s="85"/>
      <c r="AK444" s="86" t="s">
        <v>1710</v>
      </c>
    </row>
    <row r="445" spans="1:37" ht="24.9" customHeight="1" thickTop="1" thickBot="1" x14ac:dyDescent="0.3">
      <c r="A445" s="265" t="s">
        <v>468</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121'!AF431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65" t="s">
        <v>469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121'!AF432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65" t="s">
        <v>470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121'!AF433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65" t="s">
        <v>471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121'!AF434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65" t="s">
        <v>472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121'!AF435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1" t="s">
        <v>1760</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1.9607843137254901</v>
      </c>
      <c r="AF450" s="58"/>
      <c r="AG450" s="90">
        <f>SUM(AG445:AG449)</f>
        <v>5</v>
      </c>
      <c r="AH450" s="91"/>
      <c r="AI450" s="92"/>
      <c r="AJ450" s="92"/>
      <c r="AK450" s="92"/>
    </row>
    <row r="451" spans="1:37" ht="24.9" customHeight="1" x14ac:dyDescent="0.25">
      <c r="A451" s="279" t="s">
        <v>1761</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194</v>
      </c>
      <c r="AE457" s="221" t="s">
        <v>9</v>
      </c>
      <c r="AF457" s="85" t="s">
        <v>1706</v>
      </c>
      <c r="AG457" s="85" t="s">
        <v>1707</v>
      </c>
      <c r="AH457" s="85" t="s">
        <v>1708</v>
      </c>
      <c r="AI457" s="86" t="s">
        <v>1709</v>
      </c>
      <c r="AJ457" s="85"/>
      <c r="AK457" s="86" t="s">
        <v>1710</v>
      </c>
    </row>
    <row r="458" spans="1:37" ht="24.9" customHeight="1" thickTop="1" thickBot="1" x14ac:dyDescent="0.3">
      <c r="A458" s="265" t="s">
        <v>196</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121'!AF444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65" t="s">
        <v>197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121'!AF445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65" t="s">
        <v>474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121'!AF446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65" t="s">
        <v>475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121'!AF447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65" t="s">
        <v>476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121'!AF448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65" t="s">
        <v>331</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121'!AF449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65" t="s">
        <v>477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121'!AF450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65" t="s">
        <v>478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121'!AF451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65" t="s">
        <v>479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121'!AF452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65" t="s">
        <v>480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121'!AF453</f>
        <v>2</v>
      </c>
      <c r="AE467" s="87">
        <f t="shared" si="91"/>
        <v>0.16339869281045749</v>
      </c>
      <c r="AF467">
        <f t="shared" si="92"/>
        <v>1</v>
      </c>
      <c r="AG467" s="85">
        <f t="shared" si="93"/>
        <v>1</v>
      </c>
      <c r="AH467" s="88">
        <f t="shared" si="94"/>
        <v>1</v>
      </c>
      <c r="AI467" s="89">
        <f t="shared" si="95"/>
        <v>8.3333333333333329E-2</v>
      </c>
      <c r="AJ467" s="89">
        <f t="shared" si="96"/>
        <v>8.3333333333333329E-2</v>
      </c>
      <c r="AK467" s="89">
        <f t="shared" si="97"/>
        <v>0.16339869281045749</v>
      </c>
    </row>
    <row r="468" spans="1:37" ht="24.9" customHeight="1" thickTop="1" thickBot="1" x14ac:dyDescent="0.3">
      <c r="A468" s="265" t="s">
        <v>481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121'!AF454</f>
        <v>2</v>
      </c>
      <c r="AE468" s="87">
        <f t="shared" si="91"/>
        <v>0.16339869281045749</v>
      </c>
      <c r="AF468">
        <f t="shared" si="92"/>
        <v>1</v>
      </c>
      <c r="AG468" s="85">
        <f t="shared" si="93"/>
        <v>1</v>
      </c>
      <c r="AH468" s="88">
        <f t="shared" si="94"/>
        <v>1</v>
      </c>
      <c r="AI468" s="89">
        <f t="shared" si="95"/>
        <v>8.3333333333333329E-2</v>
      </c>
      <c r="AJ468" s="89">
        <f t="shared" si="96"/>
        <v>8.3333333333333329E-2</v>
      </c>
      <c r="AK468" s="89">
        <f t="shared" si="97"/>
        <v>0.16339869281045749</v>
      </c>
    </row>
    <row r="469" spans="1:37" ht="24.9" customHeight="1" thickTop="1" thickBot="1" x14ac:dyDescent="0.3">
      <c r="A469" s="265" t="s">
        <v>482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121'!AF455</f>
        <v>2</v>
      </c>
      <c r="AE469" s="87">
        <f t="shared" si="91"/>
        <v>0.16339869281045749</v>
      </c>
      <c r="AF469">
        <f t="shared" si="92"/>
        <v>1</v>
      </c>
      <c r="AG469" s="85">
        <f t="shared" si="93"/>
        <v>1</v>
      </c>
      <c r="AH469" s="88">
        <f t="shared" si="94"/>
        <v>1</v>
      </c>
      <c r="AI469" s="89">
        <f t="shared" si="95"/>
        <v>8.3333333333333329E-2</v>
      </c>
      <c r="AJ469" s="89">
        <f t="shared" si="96"/>
        <v>8.3333333333333329E-2</v>
      </c>
      <c r="AK469" s="89">
        <f t="shared" si="97"/>
        <v>0.16339869281045749</v>
      </c>
    </row>
    <row r="470" spans="1:37" ht="24.9" customHeight="1" thickTop="1" x14ac:dyDescent="0.25">
      <c r="A470" s="281" t="s">
        <v>1762</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1.9607843137254894</v>
      </c>
      <c r="AF470" s="58"/>
      <c r="AG470" s="90">
        <f>SUM(AG458:AG469)</f>
        <v>12</v>
      </c>
      <c r="AH470" s="91"/>
      <c r="AI470" s="92"/>
      <c r="AJ470" s="92"/>
      <c r="AK470" s="92"/>
    </row>
    <row r="471" spans="1:37" ht="24.9" customHeight="1" x14ac:dyDescent="0.25">
      <c r="A471" s="279" t="s">
        <v>1763</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203</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194</v>
      </c>
      <c r="AE473" s="103" t="s">
        <v>9</v>
      </c>
      <c r="AF473" s="85" t="s">
        <v>1706</v>
      </c>
      <c r="AG473" s="85" t="s">
        <v>1707</v>
      </c>
      <c r="AH473" s="85" t="s">
        <v>1708</v>
      </c>
      <c r="AI473" s="86" t="s">
        <v>1709</v>
      </c>
      <c r="AJ473" s="85"/>
      <c r="AK473" s="86" t="s">
        <v>1710</v>
      </c>
    </row>
    <row r="474" spans="1:37" ht="24.9" customHeight="1" thickTop="1" thickBot="1" x14ac:dyDescent="0.3">
      <c r="A474" s="265" t="s">
        <v>483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121'!AF458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65" t="s">
        <v>485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121'!AF459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65" t="s">
        <v>486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121'!AF460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65" t="s">
        <v>487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121'!AF461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65" t="s">
        <v>488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121'!AF462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1" t="s">
        <v>1764</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1.9607843137254901</v>
      </c>
      <c r="AF479" s="58"/>
      <c r="AG479" s="90">
        <f>SUM(AG474:AG478)</f>
        <v>5</v>
      </c>
      <c r="AH479" s="91"/>
      <c r="AI479" s="92"/>
      <c r="AJ479" s="92"/>
      <c r="AK479" s="92"/>
    </row>
    <row r="480" spans="1:37" ht="24.9" customHeight="1" x14ac:dyDescent="0.25">
      <c r="A480" s="279" t="s">
        <v>1765</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489</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194</v>
      </c>
      <c r="AE486" s="221" t="s">
        <v>9</v>
      </c>
      <c r="AF486" s="85" t="s">
        <v>1706</v>
      </c>
      <c r="AG486" s="85" t="s">
        <v>1707</v>
      </c>
      <c r="AH486" s="85" t="s">
        <v>1708</v>
      </c>
      <c r="AI486" s="86" t="s">
        <v>1709</v>
      </c>
      <c r="AJ486" s="85"/>
      <c r="AK486" s="86" t="s">
        <v>1710</v>
      </c>
    </row>
    <row r="487" spans="1:37" ht="24.9" customHeight="1" thickTop="1" thickBot="1" x14ac:dyDescent="0.3">
      <c r="A487" s="265" t="s">
        <v>196</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121'!AF471</f>
        <v>2</v>
      </c>
      <c r="AE487" s="87">
        <f t="shared" ref="AE487:AE497" si="98">IF(AG487=1,AK487,AG487)</f>
        <v>0.17825311942959002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0.17825311942959002</v>
      </c>
    </row>
    <row r="488" spans="1:37" ht="24.9" customHeight="1" thickTop="1" thickBot="1" x14ac:dyDescent="0.3">
      <c r="A488" s="265" t="s">
        <v>197</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121'!AF472</f>
        <v>2</v>
      </c>
      <c r="AE488" s="87">
        <f t="shared" si="98"/>
        <v>0.17825311942959002</v>
      </c>
      <c r="AF488">
        <f t="shared" si="99"/>
        <v>1</v>
      </c>
      <c r="AG488" s="85">
        <f t="shared" si="100"/>
        <v>1</v>
      </c>
      <c r="AH488" s="88">
        <f t="shared" si="101"/>
        <v>1</v>
      </c>
      <c r="AI488" s="89">
        <f t="shared" si="102"/>
        <v>9.0909090909090912E-2</v>
      </c>
      <c r="AJ488" s="89">
        <f t="shared" si="103"/>
        <v>9.0909090909090912E-2</v>
      </c>
      <c r="AK488" s="89">
        <f t="shared" si="104"/>
        <v>0.17825311942959002</v>
      </c>
    </row>
    <row r="489" spans="1:37" ht="24.9" customHeight="1" thickTop="1" thickBot="1" x14ac:dyDescent="0.3">
      <c r="A489" s="265" t="s">
        <v>490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121'!AF473</f>
        <v>2</v>
      </c>
      <c r="AE489" s="87">
        <f t="shared" si="98"/>
        <v>0.17825311942959002</v>
      </c>
      <c r="AF489">
        <f t="shared" si="99"/>
        <v>1</v>
      </c>
      <c r="AG489" s="85">
        <f t="shared" si="100"/>
        <v>1</v>
      </c>
      <c r="AH489" s="88">
        <f t="shared" si="101"/>
        <v>1</v>
      </c>
      <c r="AI489" s="89">
        <f t="shared" si="102"/>
        <v>9.0909090909090912E-2</v>
      </c>
      <c r="AJ489" s="89">
        <f t="shared" si="103"/>
        <v>9.0909090909090912E-2</v>
      </c>
      <c r="AK489" s="89">
        <f t="shared" si="104"/>
        <v>0.17825311942959002</v>
      </c>
    </row>
    <row r="490" spans="1:37" ht="24.9" customHeight="1" thickTop="1" thickBot="1" x14ac:dyDescent="0.3">
      <c r="A490" s="265" t="s">
        <v>491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121'!AF474</f>
        <v>2</v>
      </c>
      <c r="AE490" s="87">
        <f t="shared" si="98"/>
        <v>0.17825311942959002</v>
      </c>
      <c r="AF490">
        <f t="shared" si="99"/>
        <v>1</v>
      </c>
      <c r="AG490" s="85">
        <f t="shared" si="100"/>
        <v>1</v>
      </c>
      <c r="AH490" s="88">
        <f t="shared" si="101"/>
        <v>1</v>
      </c>
      <c r="AI490" s="89">
        <f t="shared" si="102"/>
        <v>9.0909090909090912E-2</v>
      </c>
      <c r="AJ490" s="89">
        <f t="shared" si="103"/>
        <v>9.0909090909090912E-2</v>
      </c>
      <c r="AK490" s="89">
        <f t="shared" si="104"/>
        <v>0.17825311942959002</v>
      </c>
    </row>
    <row r="491" spans="1:37" ht="24.9" customHeight="1" thickTop="1" thickBot="1" x14ac:dyDescent="0.3">
      <c r="A491" s="265" t="s">
        <v>492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121'!AF475</f>
        <v>2</v>
      </c>
      <c r="AE491" s="87">
        <f t="shared" si="98"/>
        <v>0.17825311942959002</v>
      </c>
      <c r="AF491">
        <f t="shared" si="99"/>
        <v>1</v>
      </c>
      <c r="AG491" s="85">
        <f t="shared" si="100"/>
        <v>1</v>
      </c>
      <c r="AH491" s="88">
        <f t="shared" si="101"/>
        <v>1</v>
      </c>
      <c r="AI491" s="89">
        <f t="shared" si="102"/>
        <v>9.0909090909090912E-2</v>
      </c>
      <c r="AJ491" s="89">
        <f t="shared" si="103"/>
        <v>9.0909090909090912E-2</v>
      </c>
      <c r="AK491" s="89">
        <f t="shared" si="104"/>
        <v>0.17825311942959002</v>
      </c>
    </row>
    <row r="492" spans="1:37" ht="24.9" customHeight="1" thickTop="1" thickBot="1" x14ac:dyDescent="0.3">
      <c r="A492" s="265" t="s">
        <v>493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121'!AF476</f>
        <v>2</v>
      </c>
      <c r="AE492" s="87">
        <f t="shared" si="98"/>
        <v>0.17825311942959002</v>
      </c>
      <c r="AF492">
        <f t="shared" si="99"/>
        <v>1</v>
      </c>
      <c r="AG492" s="85">
        <f t="shared" si="100"/>
        <v>1</v>
      </c>
      <c r="AH492" s="88">
        <f t="shared" si="101"/>
        <v>1</v>
      </c>
      <c r="AI492" s="89">
        <f t="shared" si="102"/>
        <v>9.0909090909090912E-2</v>
      </c>
      <c r="AJ492" s="89">
        <f t="shared" si="103"/>
        <v>9.0909090909090912E-2</v>
      </c>
      <c r="AK492" s="89">
        <f t="shared" si="104"/>
        <v>0.17825311942959002</v>
      </c>
    </row>
    <row r="493" spans="1:37" ht="24.9" customHeight="1" thickTop="1" thickBot="1" x14ac:dyDescent="0.3">
      <c r="A493" s="265" t="s">
        <v>494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121'!AF477</f>
        <v>2</v>
      </c>
      <c r="AE493" s="87">
        <f t="shared" si="98"/>
        <v>0.17825311942959002</v>
      </c>
      <c r="AF493">
        <f t="shared" si="99"/>
        <v>1</v>
      </c>
      <c r="AG493" s="85">
        <f t="shared" si="100"/>
        <v>1</v>
      </c>
      <c r="AH493" s="88">
        <f t="shared" si="101"/>
        <v>1</v>
      </c>
      <c r="AI493" s="89">
        <f t="shared" si="102"/>
        <v>9.0909090909090912E-2</v>
      </c>
      <c r="AJ493" s="89">
        <f t="shared" si="103"/>
        <v>9.0909090909090912E-2</v>
      </c>
      <c r="AK493" s="89">
        <f t="shared" si="104"/>
        <v>0.17825311942959002</v>
      </c>
    </row>
    <row r="494" spans="1:37" ht="24.9" customHeight="1" thickTop="1" thickBot="1" x14ac:dyDescent="0.3">
      <c r="A494" s="265" t="s">
        <v>495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121'!AF478</f>
        <v>2</v>
      </c>
      <c r="AE494" s="87">
        <f t="shared" si="98"/>
        <v>0.17825311942959002</v>
      </c>
      <c r="AF494">
        <f t="shared" si="99"/>
        <v>1</v>
      </c>
      <c r="AG494" s="85">
        <f t="shared" si="100"/>
        <v>1</v>
      </c>
      <c r="AH494" s="88">
        <f t="shared" si="101"/>
        <v>1</v>
      </c>
      <c r="AI494" s="89">
        <f t="shared" si="102"/>
        <v>9.0909090909090912E-2</v>
      </c>
      <c r="AJ494" s="89">
        <f t="shared" si="103"/>
        <v>9.0909090909090912E-2</v>
      </c>
      <c r="AK494" s="89">
        <f t="shared" si="104"/>
        <v>0.17825311942959002</v>
      </c>
    </row>
    <row r="495" spans="1:37" ht="24.9" customHeight="1" thickTop="1" thickBot="1" x14ac:dyDescent="0.3">
      <c r="A495" s="265" t="s">
        <v>496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121'!AF479</f>
        <v>2</v>
      </c>
      <c r="AE495" s="87">
        <f t="shared" si="98"/>
        <v>0.17825311942959002</v>
      </c>
      <c r="AF495">
        <f t="shared" si="99"/>
        <v>1</v>
      </c>
      <c r="AG495" s="85">
        <f t="shared" si="100"/>
        <v>1</v>
      </c>
      <c r="AH495" s="88">
        <f t="shared" si="101"/>
        <v>1</v>
      </c>
      <c r="AI495" s="89">
        <f t="shared" si="102"/>
        <v>9.0909090909090912E-2</v>
      </c>
      <c r="AJ495" s="89">
        <f t="shared" si="103"/>
        <v>9.0909090909090912E-2</v>
      </c>
      <c r="AK495" s="89">
        <f t="shared" si="104"/>
        <v>0.17825311942959002</v>
      </c>
    </row>
    <row r="496" spans="1:37" ht="24.9" customHeight="1" thickTop="1" thickBot="1" x14ac:dyDescent="0.3">
      <c r="A496" s="265" t="s">
        <v>497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121'!AF480</f>
        <v>2</v>
      </c>
      <c r="AE496" s="87">
        <f t="shared" si="98"/>
        <v>0.17825311942959002</v>
      </c>
      <c r="AF496">
        <f t="shared" si="99"/>
        <v>1</v>
      </c>
      <c r="AG496" s="85">
        <f t="shared" si="100"/>
        <v>1</v>
      </c>
      <c r="AH496" s="88">
        <f t="shared" si="101"/>
        <v>1</v>
      </c>
      <c r="AI496" s="89">
        <f t="shared" si="102"/>
        <v>9.0909090909090912E-2</v>
      </c>
      <c r="AJ496" s="89">
        <f t="shared" si="103"/>
        <v>9.0909090909090912E-2</v>
      </c>
      <c r="AK496" s="89">
        <f t="shared" si="104"/>
        <v>0.17825311942959002</v>
      </c>
    </row>
    <row r="497" spans="1:37" ht="24.9" customHeight="1" thickTop="1" thickBot="1" x14ac:dyDescent="0.3">
      <c r="A497" s="265" t="s">
        <v>498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121'!AF481</f>
        <v>2</v>
      </c>
      <c r="AE497" s="87">
        <f t="shared" si="98"/>
        <v>0.17825311942959002</v>
      </c>
      <c r="AF497">
        <f t="shared" si="99"/>
        <v>1</v>
      </c>
      <c r="AG497" s="85">
        <f t="shared" si="100"/>
        <v>1</v>
      </c>
      <c r="AH497" s="88">
        <f t="shared" si="101"/>
        <v>1</v>
      </c>
      <c r="AI497" s="89">
        <f t="shared" si="102"/>
        <v>9.0909090909090912E-2</v>
      </c>
      <c r="AJ497" s="89">
        <f t="shared" si="103"/>
        <v>9.0909090909090912E-2</v>
      </c>
      <c r="AK497" s="89">
        <f t="shared" si="104"/>
        <v>0.17825311942959002</v>
      </c>
    </row>
    <row r="498" spans="1:37" ht="24.9" customHeight="1" thickTop="1" x14ac:dyDescent="0.25">
      <c r="A498" s="281" t="s">
        <v>1766</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1.9607843137254901</v>
      </c>
      <c r="AF498" s="58"/>
      <c r="AG498" s="90">
        <f>SUM(AG487:AG497)</f>
        <v>11</v>
      </c>
      <c r="AH498" s="91"/>
      <c r="AI498" s="92"/>
      <c r="AJ498" s="92"/>
      <c r="AK498" s="92"/>
    </row>
    <row r="499" spans="1:37" ht="24.9" customHeight="1" x14ac:dyDescent="0.25">
      <c r="A499" s="279" t="s">
        <v>1767</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203</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194</v>
      </c>
      <c r="AE501" s="103" t="s">
        <v>9</v>
      </c>
      <c r="AF501" s="85" t="s">
        <v>1706</v>
      </c>
      <c r="AG501" s="85" t="s">
        <v>1707</v>
      </c>
      <c r="AH501" s="85" t="s">
        <v>1708</v>
      </c>
      <c r="AI501" s="86" t="s">
        <v>1709</v>
      </c>
      <c r="AJ501" s="85"/>
      <c r="AK501" s="86" t="s">
        <v>1710</v>
      </c>
    </row>
    <row r="502" spans="1:37" ht="24.9" customHeight="1" thickTop="1" thickBot="1" x14ac:dyDescent="0.3">
      <c r="A502" s="265" t="s">
        <v>320</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121'!AF484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65" t="s">
        <v>321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121'!AF485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65" t="s">
        <v>322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121'!AF486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65" t="s">
        <v>323</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121'!AF487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65" t="s">
        <v>499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121'!AF488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1" t="s">
        <v>1768</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1.9607843137254901</v>
      </c>
      <c r="AF507" s="58"/>
      <c r="AG507" s="90">
        <f>SUM(AG502:AG506)</f>
        <v>5</v>
      </c>
      <c r="AH507" s="91"/>
      <c r="AI507" s="92"/>
      <c r="AJ507" s="92"/>
      <c r="AK507" s="92"/>
    </row>
    <row r="508" spans="1:37" ht="24.9" customHeight="1" x14ac:dyDescent="0.25">
      <c r="A508" s="279" t="s">
        <v>1769</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500</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194</v>
      </c>
      <c r="AE514" s="221" t="s">
        <v>9</v>
      </c>
      <c r="AF514" s="85" t="s">
        <v>1706</v>
      </c>
      <c r="AG514" s="85" t="s">
        <v>1707</v>
      </c>
      <c r="AH514" s="85" t="s">
        <v>1708</v>
      </c>
      <c r="AI514" s="86" t="s">
        <v>1709</v>
      </c>
      <c r="AJ514" s="85"/>
      <c r="AK514" s="86" t="s">
        <v>1710</v>
      </c>
    </row>
    <row r="515" spans="1:37" ht="24.9" customHeight="1" thickTop="1" thickBot="1" x14ac:dyDescent="0.3">
      <c r="A515" s="265" t="s">
        <v>196</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121'!AF497</f>
        <v>2</v>
      </c>
      <c r="AE515" s="87">
        <f t="shared" ref="AE515:AE533" si="105">IF(AG515=1,AK515,AG515)</f>
        <v>0.10319917440660474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0.10319917440660474</v>
      </c>
    </row>
    <row r="516" spans="1:37" ht="24.9" customHeight="1" thickTop="1" thickBot="1" x14ac:dyDescent="0.3">
      <c r="A516" s="265" t="s">
        <v>197</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121'!AF498</f>
        <v>2</v>
      </c>
      <c r="AE516" s="87">
        <f t="shared" si="105"/>
        <v>0.10319917440660474</v>
      </c>
      <c r="AF516">
        <f t="shared" si="106"/>
        <v>1</v>
      </c>
      <c r="AG516" s="85">
        <f t="shared" si="107"/>
        <v>1</v>
      </c>
      <c r="AH516" s="88">
        <f t="shared" si="108"/>
        <v>1</v>
      </c>
      <c r="AI516" s="89">
        <f t="shared" si="109"/>
        <v>5.2631578947368418E-2</v>
      </c>
      <c r="AJ516" s="89">
        <f t="shared" si="110"/>
        <v>5.2631578947368418E-2</v>
      </c>
      <c r="AK516" s="89">
        <f t="shared" si="111"/>
        <v>0.10319917440660474</v>
      </c>
    </row>
    <row r="517" spans="1:37" ht="24.9" customHeight="1" thickTop="1" thickBot="1" x14ac:dyDescent="0.3">
      <c r="A517" s="265" t="s">
        <v>502</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121'!AF499</f>
        <v>2</v>
      </c>
      <c r="AE517" s="87">
        <f t="shared" si="105"/>
        <v>0.10319917440660474</v>
      </c>
      <c r="AF517">
        <f t="shared" si="106"/>
        <v>1</v>
      </c>
      <c r="AG517" s="85">
        <f t="shared" si="107"/>
        <v>1</v>
      </c>
      <c r="AH517" s="88">
        <f t="shared" si="108"/>
        <v>1</v>
      </c>
      <c r="AI517" s="89">
        <f t="shared" si="109"/>
        <v>5.2631578947368418E-2</v>
      </c>
      <c r="AJ517" s="89">
        <f t="shared" si="110"/>
        <v>5.2631578947368418E-2</v>
      </c>
      <c r="AK517" s="89">
        <f t="shared" si="111"/>
        <v>0.10319917440660474</v>
      </c>
    </row>
    <row r="518" spans="1:37" ht="24.9" customHeight="1" thickTop="1" thickBot="1" x14ac:dyDescent="0.3">
      <c r="A518" s="265" t="s">
        <v>503</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121'!AF500</f>
        <v>2</v>
      </c>
      <c r="AE518" s="87">
        <f t="shared" si="105"/>
        <v>0.10319917440660474</v>
      </c>
      <c r="AF518">
        <f t="shared" si="106"/>
        <v>1</v>
      </c>
      <c r="AG518" s="85">
        <f t="shared" si="107"/>
        <v>1</v>
      </c>
      <c r="AH518" s="88">
        <f t="shared" si="108"/>
        <v>1</v>
      </c>
      <c r="AI518" s="89">
        <f t="shared" si="109"/>
        <v>5.2631578947368418E-2</v>
      </c>
      <c r="AJ518" s="89">
        <f t="shared" si="110"/>
        <v>5.2631578947368418E-2</v>
      </c>
      <c r="AK518" s="89">
        <f t="shared" si="111"/>
        <v>0.10319917440660474</v>
      </c>
    </row>
    <row r="519" spans="1:37" ht="24.9" customHeight="1" thickTop="1" thickBot="1" x14ac:dyDescent="0.3">
      <c r="A519" s="265" t="s">
        <v>504</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121'!AF501</f>
        <v>2</v>
      </c>
      <c r="AE519" s="87">
        <f t="shared" si="105"/>
        <v>0.10319917440660474</v>
      </c>
      <c r="AF519">
        <f t="shared" si="106"/>
        <v>1</v>
      </c>
      <c r="AG519" s="85">
        <f t="shared" si="107"/>
        <v>1</v>
      </c>
      <c r="AH519" s="88">
        <f t="shared" si="108"/>
        <v>1</v>
      </c>
      <c r="AI519" s="89">
        <f t="shared" si="109"/>
        <v>5.2631578947368418E-2</v>
      </c>
      <c r="AJ519" s="89">
        <f t="shared" si="110"/>
        <v>5.2631578947368418E-2</v>
      </c>
      <c r="AK519" s="89">
        <f t="shared" si="111"/>
        <v>0.10319917440660474</v>
      </c>
    </row>
    <row r="520" spans="1:37" ht="24.9" customHeight="1" thickTop="1" thickBot="1" x14ac:dyDescent="0.3">
      <c r="A520" s="265" t="s">
        <v>505</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121'!AF502</f>
        <v>2</v>
      </c>
      <c r="AE520" s="87">
        <f t="shared" si="105"/>
        <v>0.10319917440660474</v>
      </c>
      <c r="AF520">
        <f t="shared" si="106"/>
        <v>1</v>
      </c>
      <c r="AG520" s="85">
        <f t="shared" si="107"/>
        <v>1</v>
      </c>
      <c r="AH520" s="88">
        <f t="shared" si="108"/>
        <v>1</v>
      </c>
      <c r="AI520" s="89">
        <f t="shared" si="109"/>
        <v>5.2631578947368418E-2</v>
      </c>
      <c r="AJ520" s="89">
        <f t="shared" si="110"/>
        <v>5.2631578947368418E-2</v>
      </c>
      <c r="AK520" s="89">
        <f t="shared" si="111"/>
        <v>0.10319917440660474</v>
      </c>
    </row>
    <row r="521" spans="1:37" ht="24.9" customHeight="1" thickTop="1" thickBot="1" x14ac:dyDescent="0.3">
      <c r="A521" s="265" t="s">
        <v>506</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121'!AF503</f>
        <v>2</v>
      </c>
      <c r="AE521" s="87">
        <f t="shared" si="105"/>
        <v>0.10319917440660474</v>
      </c>
      <c r="AF521">
        <f t="shared" si="106"/>
        <v>1</v>
      </c>
      <c r="AG521" s="85">
        <f t="shared" si="107"/>
        <v>1</v>
      </c>
      <c r="AH521" s="88">
        <f t="shared" si="108"/>
        <v>1</v>
      </c>
      <c r="AI521" s="89">
        <f t="shared" si="109"/>
        <v>5.2631578947368418E-2</v>
      </c>
      <c r="AJ521" s="89">
        <f t="shared" si="110"/>
        <v>5.2631578947368418E-2</v>
      </c>
      <c r="AK521" s="89">
        <f t="shared" si="111"/>
        <v>0.10319917440660474</v>
      </c>
    </row>
    <row r="522" spans="1:37" ht="24.9" customHeight="1" thickTop="1" thickBot="1" x14ac:dyDescent="0.3">
      <c r="A522" s="265" t="s">
        <v>507</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121'!AF504</f>
        <v>2</v>
      </c>
      <c r="AE522" s="87">
        <f t="shared" si="105"/>
        <v>0.10319917440660474</v>
      </c>
      <c r="AF522">
        <f t="shared" si="106"/>
        <v>1</v>
      </c>
      <c r="AG522" s="85">
        <f t="shared" si="107"/>
        <v>1</v>
      </c>
      <c r="AH522" s="88">
        <f t="shared" si="108"/>
        <v>1</v>
      </c>
      <c r="AI522" s="89">
        <f t="shared" si="109"/>
        <v>5.2631578947368418E-2</v>
      </c>
      <c r="AJ522" s="89">
        <f t="shared" si="110"/>
        <v>5.2631578947368418E-2</v>
      </c>
      <c r="AK522" s="89">
        <f t="shared" si="111"/>
        <v>0.10319917440660474</v>
      </c>
    </row>
    <row r="523" spans="1:37" ht="24.9" customHeight="1" thickTop="1" thickBot="1" x14ac:dyDescent="0.3">
      <c r="A523" s="265" t="s">
        <v>508</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121'!AF505</f>
        <v>2</v>
      </c>
      <c r="AE523" s="87">
        <f t="shared" si="105"/>
        <v>0.10319917440660474</v>
      </c>
      <c r="AF523">
        <f t="shared" si="106"/>
        <v>1</v>
      </c>
      <c r="AG523" s="85">
        <f t="shared" si="107"/>
        <v>1</v>
      </c>
      <c r="AH523" s="88">
        <f t="shared" si="108"/>
        <v>1</v>
      </c>
      <c r="AI523" s="89">
        <f t="shared" si="109"/>
        <v>5.2631578947368418E-2</v>
      </c>
      <c r="AJ523" s="89">
        <f t="shared" si="110"/>
        <v>5.2631578947368418E-2</v>
      </c>
      <c r="AK523" s="89">
        <f t="shared" si="111"/>
        <v>0.10319917440660474</v>
      </c>
    </row>
    <row r="524" spans="1:37" ht="24.9" customHeight="1" thickTop="1" thickBot="1" x14ac:dyDescent="0.3">
      <c r="A524" s="265" t="s">
        <v>509</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121'!AF506</f>
        <v>2</v>
      </c>
      <c r="AE524" s="87">
        <f t="shared" si="105"/>
        <v>0.10319917440660474</v>
      </c>
      <c r="AF524">
        <f t="shared" si="106"/>
        <v>1</v>
      </c>
      <c r="AG524" s="85">
        <f t="shared" si="107"/>
        <v>1</v>
      </c>
      <c r="AH524" s="88">
        <f t="shared" si="108"/>
        <v>1</v>
      </c>
      <c r="AI524" s="89">
        <f t="shared" si="109"/>
        <v>5.2631578947368418E-2</v>
      </c>
      <c r="AJ524" s="89">
        <f t="shared" si="110"/>
        <v>5.2631578947368418E-2</v>
      </c>
      <c r="AK524" s="89">
        <f t="shared" si="111"/>
        <v>0.10319917440660474</v>
      </c>
    </row>
    <row r="525" spans="1:37" ht="24.9" customHeight="1" thickTop="1" thickBot="1" x14ac:dyDescent="0.3">
      <c r="A525" s="265" t="s">
        <v>510</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121'!AF507</f>
        <v>2</v>
      </c>
      <c r="AE525" s="87">
        <f t="shared" si="105"/>
        <v>0.10319917440660474</v>
      </c>
      <c r="AF525">
        <f t="shared" si="106"/>
        <v>1</v>
      </c>
      <c r="AG525" s="85">
        <f t="shared" si="107"/>
        <v>1</v>
      </c>
      <c r="AH525" s="88">
        <f t="shared" si="108"/>
        <v>1</v>
      </c>
      <c r="AI525" s="89">
        <f t="shared" si="109"/>
        <v>5.2631578947368418E-2</v>
      </c>
      <c r="AJ525" s="89">
        <f t="shared" si="110"/>
        <v>5.2631578947368418E-2</v>
      </c>
      <c r="AK525" s="89">
        <f t="shared" si="111"/>
        <v>0.10319917440660474</v>
      </c>
    </row>
    <row r="526" spans="1:37" ht="24.9" customHeight="1" thickTop="1" thickBot="1" x14ac:dyDescent="0.3">
      <c r="A526" s="265" t="s">
        <v>511</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121'!AF508</f>
        <v>2</v>
      </c>
      <c r="AE526" s="87">
        <f t="shared" si="105"/>
        <v>0.10319917440660474</v>
      </c>
      <c r="AF526">
        <f t="shared" si="106"/>
        <v>1</v>
      </c>
      <c r="AG526" s="85">
        <f t="shared" si="107"/>
        <v>1</v>
      </c>
      <c r="AH526" s="88">
        <f t="shared" si="108"/>
        <v>1</v>
      </c>
      <c r="AI526" s="89">
        <f t="shared" si="109"/>
        <v>5.2631578947368418E-2</v>
      </c>
      <c r="AJ526" s="89">
        <f t="shared" si="110"/>
        <v>5.2631578947368418E-2</v>
      </c>
      <c r="AK526" s="89">
        <f t="shared" si="111"/>
        <v>0.10319917440660474</v>
      </c>
    </row>
    <row r="527" spans="1:37" ht="24.9" customHeight="1" thickTop="1" thickBot="1" x14ac:dyDescent="0.3">
      <c r="A527" s="265" t="s">
        <v>512</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121'!AF509</f>
        <v>2</v>
      </c>
      <c r="AE527" s="87">
        <f t="shared" si="105"/>
        <v>0.10319917440660474</v>
      </c>
      <c r="AF527">
        <f t="shared" si="106"/>
        <v>1</v>
      </c>
      <c r="AG527" s="85">
        <f t="shared" si="107"/>
        <v>1</v>
      </c>
      <c r="AH527" s="88">
        <f t="shared" si="108"/>
        <v>1</v>
      </c>
      <c r="AI527" s="89">
        <f t="shared" si="109"/>
        <v>5.2631578947368418E-2</v>
      </c>
      <c r="AJ527" s="89">
        <f t="shared" si="110"/>
        <v>5.2631578947368418E-2</v>
      </c>
      <c r="AK527" s="89">
        <f t="shared" si="111"/>
        <v>0.10319917440660474</v>
      </c>
    </row>
    <row r="528" spans="1:37" ht="24.9" customHeight="1" thickTop="1" thickBot="1" x14ac:dyDescent="0.3">
      <c r="A528" s="265" t="s">
        <v>513</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121'!AF510</f>
        <v>2</v>
      </c>
      <c r="AE528" s="87">
        <f t="shared" si="105"/>
        <v>0.10319917440660474</v>
      </c>
      <c r="AF528">
        <f t="shared" si="106"/>
        <v>1</v>
      </c>
      <c r="AG528" s="85">
        <f t="shared" si="107"/>
        <v>1</v>
      </c>
      <c r="AH528" s="88">
        <f t="shared" si="108"/>
        <v>1</v>
      </c>
      <c r="AI528" s="89">
        <f t="shared" si="109"/>
        <v>5.2631578947368418E-2</v>
      </c>
      <c r="AJ528" s="89">
        <f t="shared" si="110"/>
        <v>5.2631578947368418E-2</v>
      </c>
      <c r="AK528" s="89">
        <f t="shared" si="111"/>
        <v>0.10319917440660474</v>
      </c>
    </row>
    <row r="529" spans="1:37" ht="24.9" customHeight="1" thickTop="1" thickBot="1" x14ac:dyDescent="0.3">
      <c r="A529" s="265" t="s">
        <v>514</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121'!AF511</f>
        <v>2</v>
      </c>
      <c r="AE529" s="87">
        <f t="shared" si="105"/>
        <v>0.10319917440660474</v>
      </c>
      <c r="AF529">
        <f t="shared" si="106"/>
        <v>1</v>
      </c>
      <c r="AG529" s="85">
        <f t="shared" si="107"/>
        <v>1</v>
      </c>
      <c r="AH529" s="88">
        <f t="shared" si="108"/>
        <v>1</v>
      </c>
      <c r="AI529" s="89">
        <f t="shared" si="109"/>
        <v>5.2631578947368418E-2</v>
      </c>
      <c r="AJ529" s="89">
        <f t="shared" si="110"/>
        <v>5.2631578947368418E-2</v>
      </c>
      <c r="AK529" s="89">
        <f t="shared" si="111"/>
        <v>0.10319917440660474</v>
      </c>
    </row>
    <row r="530" spans="1:37" ht="24.9" customHeight="1" thickTop="1" thickBot="1" x14ac:dyDescent="0.3">
      <c r="A530" s="265" t="s">
        <v>515</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121'!AF512</f>
        <v>2</v>
      </c>
      <c r="AE530" s="87">
        <f t="shared" si="105"/>
        <v>0.10319917440660474</v>
      </c>
      <c r="AF530">
        <f t="shared" si="106"/>
        <v>1</v>
      </c>
      <c r="AG530" s="85">
        <f t="shared" si="107"/>
        <v>1</v>
      </c>
      <c r="AH530" s="88">
        <f t="shared" si="108"/>
        <v>1</v>
      </c>
      <c r="AI530" s="89">
        <f t="shared" si="109"/>
        <v>5.2631578947368418E-2</v>
      </c>
      <c r="AJ530" s="89">
        <f t="shared" si="110"/>
        <v>5.2631578947368418E-2</v>
      </c>
      <c r="AK530" s="89">
        <f t="shared" si="111"/>
        <v>0.10319917440660474</v>
      </c>
    </row>
    <row r="531" spans="1:37" ht="24.9" customHeight="1" thickTop="1" thickBot="1" x14ac:dyDescent="0.3">
      <c r="A531" s="265" t="s">
        <v>516</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121'!AF513</f>
        <v>2</v>
      </c>
      <c r="AE531" s="87">
        <f t="shared" si="105"/>
        <v>0.10319917440660474</v>
      </c>
      <c r="AF531">
        <f t="shared" si="106"/>
        <v>1</v>
      </c>
      <c r="AG531" s="85">
        <f t="shared" si="107"/>
        <v>1</v>
      </c>
      <c r="AH531" s="88">
        <f t="shared" si="108"/>
        <v>1</v>
      </c>
      <c r="AI531" s="89">
        <f t="shared" si="109"/>
        <v>5.2631578947368418E-2</v>
      </c>
      <c r="AJ531" s="89">
        <f t="shared" si="110"/>
        <v>5.2631578947368418E-2</v>
      </c>
      <c r="AK531" s="89">
        <f t="shared" si="111"/>
        <v>0.10319917440660474</v>
      </c>
    </row>
    <row r="532" spans="1:37" ht="24.9" customHeight="1" thickTop="1" thickBot="1" x14ac:dyDescent="0.3">
      <c r="A532" s="265" t="s">
        <v>517</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121'!AF514</f>
        <v>2</v>
      </c>
      <c r="AE532" s="87">
        <f t="shared" si="105"/>
        <v>0.10319917440660474</v>
      </c>
      <c r="AF532">
        <f t="shared" si="106"/>
        <v>1</v>
      </c>
      <c r="AG532" s="85">
        <f t="shared" si="107"/>
        <v>1</v>
      </c>
      <c r="AH532" s="88">
        <f t="shared" si="108"/>
        <v>1</v>
      </c>
      <c r="AI532" s="89">
        <f t="shared" si="109"/>
        <v>5.2631578947368418E-2</v>
      </c>
      <c r="AJ532" s="89">
        <f t="shared" si="110"/>
        <v>5.2631578947368418E-2</v>
      </c>
      <c r="AK532" s="89">
        <f t="shared" si="111"/>
        <v>0.10319917440660474</v>
      </c>
    </row>
    <row r="533" spans="1:37" ht="24.9" customHeight="1" thickTop="1" thickBot="1" x14ac:dyDescent="0.3">
      <c r="A533" s="265" t="s">
        <v>518</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121'!AF515</f>
        <v>2</v>
      </c>
      <c r="AE533" s="87">
        <f t="shared" si="105"/>
        <v>0.10319917440660474</v>
      </c>
      <c r="AF533">
        <f t="shared" si="106"/>
        <v>1</v>
      </c>
      <c r="AG533" s="85">
        <f t="shared" si="107"/>
        <v>1</v>
      </c>
      <c r="AH533" s="88">
        <f t="shared" si="108"/>
        <v>1</v>
      </c>
      <c r="AI533" s="89">
        <f t="shared" si="109"/>
        <v>5.2631578947368418E-2</v>
      </c>
      <c r="AJ533" s="89">
        <f t="shared" si="110"/>
        <v>5.2631578947368418E-2</v>
      </c>
      <c r="AK533" s="89">
        <f t="shared" si="111"/>
        <v>0.10319917440660474</v>
      </c>
    </row>
    <row r="534" spans="1:37" ht="24.9" customHeight="1" thickTop="1" x14ac:dyDescent="0.25">
      <c r="A534" s="281" t="s">
        <v>1770</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1.9607843137254901</v>
      </c>
      <c r="AF534" s="58"/>
      <c r="AG534" s="90">
        <f>SUM(AG515:AG533)</f>
        <v>19</v>
      </c>
      <c r="AH534" s="91"/>
      <c r="AI534" s="92"/>
      <c r="AJ534" s="92"/>
      <c r="AK534" s="92"/>
    </row>
    <row r="535" spans="1:37" ht="24.9" customHeight="1" x14ac:dyDescent="0.25">
      <c r="A535" s="279" t="s">
        <v>1771</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203</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194</v>
      </c>
      <c r="AE537" s="103" t="s">
        <v>9</v>
      </c>
      <c r="AF537" s="85" t="s">
        <v>1706</v>
      </c>
      <c r="AG537" s="85" t="s">
        <v>1707</v>
      </c>
      <c r="AH537" s="85" t="s">
        <v>1708</v>
      </c>
      <c r="AI537" s="86" t="s">
        <v>1709</v>
      </c>
      <c r="AJ537" s="85"/>
      <c r="AK537" s="86" t="s">
        <v>1710</v>
      </c>
    </row>
    <row r="538" spans="1:37" ht="24.9" customHeight="1" thickTop="1" thickBot="1" x14ac:dyDescent="0.3">
      <c r="A538" s="265" t="s">
        <v>519</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121'!AF518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65" t="s">
        <v>520</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121'!AF519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65" t="s">
        <v>521</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121'!AF520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65" t="s">
        <v>522</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121'!AF521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65" t="s">
        <v>523</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121'!AF522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1" t="s">
        <v>1772</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1.9607843137254901</v>
      </c>
      <c r="AF543" s="58"/>
      <c r="AG543" s="90">
        <f>SUM(AG538:AG542)</f>
        <v>5</v>
      </c>
      <c r="AH543" s="91"/>
      <c r="AI543" s="92"/>
      <c r="AJ543" s="92"/>
      <c r="AK543" s="92"/>
    </row>
    <row r="544" spans="1:37" ht="24.9" customHeight="1" x14ac:dyDescent="0.25">
      <c r="A544" s="279" t="s">
        <v>1773</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524</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194</v>
      </c>
      <c r="AE550" s="221" t="s">
        <v>9</v>
      </c>
      <c r="AF550" s="85" t="s">
        <v>1706</v>
      </c>
      <c r="AG550" s="85" t="s">
        <v>1707</v>
      </c>
      <c r="AH550" s="85" t="s">
        <v>1708</v>
      </c>
      <c r="AI550" s="86" t="s">
        <v>1709</v>
      </c>
      <c r="AJ550" s="85"/>
      <c r="AK550" s="86" t="s">
        <v>1710</v>
      </c>
    </row>
    <row r="551" spans="1:37" ht="24.9" customHeight="1" thickTop="1" thickBot="1" x14ac:dyDescent="0.3">
      <c r="A551" s="265" t="s">
        <v>196</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121'!AF531</f>
        <v>2</v>
      </c>
      <c r="AE551" s="87">
        <f t="shared" ref="AE551:AE569" si="112">IF(AG551=1,AK551,AG551)</f>
        <v>0.10319917440660474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0.10319917440660474</v>
      </c>
    </row>
    <row r="552" spans="1:37" ht="24.9" customHeight="1" thickTop="1" thickBot="1" x14ac:dyDescent="0.3">
      <c r="A552" s="265" t="s">
        <v>197</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121'!AF532</f>
        <v>2</v>
      </c>
      <c r="AE552" s="87">
        <f t="shared" si="112"/>
        <v>0.10319917440660474</v>
      </c>
      <c r="AF552">
        <f t="shared" si="113"/>
        <v>1</v>
      </c>
      <c r="AG552" s="85">
        <f t="shared" si="114"/>
        <v>1</v>
      </c>
      <c r="AH552" s="88">
        <f t="shared" si="115"/>
        <v>1</v>
      </c>
      <c r="AI552" s="89">
        <f t="shared" si="116"/>
        <v>5.2631578947368418E-2</v>
      </c>
      <c r="AJ552" s="89">
        <f t="shared" si="117"/>
        <v>5.2631578947368418E-2</v>
      </c>
      <c r="AK552" s="89">
        <f t="shared" si="118"/>
        <v>0.10319917440660474</v>
      </c>
    </row>
    <row r="553" spans="1:37" ht="24.9" customHeight="1" thickTop="1" thickBot="1" x14ac:dyDescent="0.3">
      <c r="A553" s="265" t="s">
        <v>526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121'!AF533</f>
        <v>2</v>
      </c>
      <c r="AE553" s="87">
        <f t="shared" si="112"/>
        <v>0.10319917440660474</v>
      </c>
      <c r="AF553">
        <f t="shared" si="113"/>
        <v>1</v>
      </c>
      <c r="AG553" s="85">
        <f t="shared" si="114"/>
        <v>1</v>
      </c>
      <c r="AH553" s="88">
        <f t="shared" si="115"/>
        <v>1</v>
      </c>
      <c r="AI553" s="89">
        <f t="shared" si="116"/>
        <v>5.2631578947368418E-2</v>
      </c>
      <c r="AJ553" s="89">
        <f t="shared" si="117"/>
        <v>5.2631578947368418E-2</v>
      </c>
      <c r="AK553" s="89">
        <f t="shared" si="118"/>
        <v>0.10319917440660474</v>
      </c>
    </row>
    <row r="554" spans="1:37" ht="24.9" customHeight="1" thickTop="1" thickBot="1" x14ac:dyDescent="0.3">
      <c r="A554" s="265" t="s">
        <v>527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121'!AF534</f>
        <v>2</v>
      </c>
      <c r="AE554" s="87">
        <f t="shared" si="112"/>
        <v>0.10319917440660474</v>
      </c>
      <c r="AF554">
        <f t="shared" si="113"/>
        <v>1</v>
      </c>
      <c r="AG554" s="85">
        <f t="shared" si="114"/>
        <v>1</v>
      </c>
      <c r="AH554" s="88">
        <f t="shared" si="115"/>
        <v>1</v>
      </c>
      <c r="AI554" s="89">
        <f t="shared" si="116"/>
        <v>5.2631578947368418E-2</v>
      </c>
      <c r="AJ554" s="89">
        <f t="shared" si="117"/>
        <v>5.2631578947368418E-2</v>
      </c>
      <c r="AK554" s="89">
        <f t="shared" si="118"/>
        <v>0.10319917440660474</v>
      </c>
    </row>
    <row r="555" spans="1:37" ht="24.9" customHeight="1" thickTop="1" thickBot="1" x14ac:dyDescent="0.3">
      <c r="A555" s="265" t="s">
        <v>528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121'!AF535</f>
        <v>2</v>
      </c>
      <c r="AE555" s="87">
        <f t="shared" si="112"/>
        <v>0.10319917440660474</v>
      </c>
      <c r="AF555">
        <f t="shared" si="113"/>
        <v>1</v>
      </c>
      <c r="AG555" s="85">
        <f t="shared" si="114"/>
        <v>1</v>
      </c>
      <c r="AH555" s="88">
        <f t="shared" si="115"/>
        <v>1</v>
      </c>
      <c r="AI555" s="89">
        <f t="shared" si="116"/>
        <v>5.2631578947368418E-2</v>
      </c>
      <c r="AJ555" s="89">
        <f t="shared" si="117"/>
        <v>5.2631578947368418E-2</v>
      </c>
      <c r="AK555" s="89">
        <f t="shared" si="118"/>
        <v>0.10319917440660474</v>
      </c>
    </row>
    <row r="556" spans="1:37" ht="24.9" customHeight="1" thickTop="1" thickBot="1" x14ac:dyDescent="0.3">
      <c r="A556" s="265" t="s">
        <v>529</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121'!AF536</f>
        <v>2</v>
      </c>
      <c r="AE556" s="87">
        <f t="shared" si="112"/>
        <v>0.10319917440660474</v>
      </c>
      <c r="AF556">
        <f t="shared" si="113"/>
        <v>1</v>
      </c>
      <c r="AG556" s="85">
        <f t="shared" si="114"/>
        <v>1</v>
      </c>
      <c r="AH556" s="88">
        <f t="shared" si="115"/>
        <v>1</v>
      </c>
      <c r="AI556" s="89">
        <f t="shared" si="116"/>
        <v>5.2631578947368418E-2</v>
      </c>
      <c r="AJ556" s="89">
        <f t="shared" si="117"/>
        <v>5.2631578947368418E-2</v>
      </c>
      <c r="AK556" s="89">
        <f t="shared" si="118"/>
        <v>0.10319917440660474</v>
      </c>
    </row>
    <row r="557" spans="1:37" ht="24.9" customHeight="1" thickTop="1" thickBot="1" x14ac:dyDescent="0.3">
      <c r="A557" s="265" t="s">
        <v>530</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121'!AF537</f>
        <v>2</v>
      </c>
      <c r="AE557" s="87">
        <f t="shared" si="112"/>
        <v>0.10319917440660474</v>
      </c>
      <c r="AF557">
        <f t="shared" si="113"/>
        <v>1</v>
      </c>
      <c r="AG557" s="85">
        <f t="shared" si="114"/>
        <v>1</v>
      </c>
      <c r="AH557" s="88">
        <f t="shared" si="115"/>
        <v>1</v>
      </c>
      <c r="AI557" s="89">
        <f t="shared" si="116"/>
        <v>5.2631578947368418E-2</v>
      </c>
      <c r="AJ557" s="89">
        <f t="shared" si="117"/>
        <v>5.2631578947368418E-2</v>
      </c>
      <c r="AK557" s="89">
        <f t="shared" si="118"/>
        <v>0.10319917440660474</v>
      </c>
    </row>
    <row r="558" spans="1:37" ht="24.9" customHeight="1" thickTop="1" thickBot="1" x14ac:dyDescent="0.3">
      <c r="A558" s="265" t="s">
        <v>531</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121'!AF538</f>
        <v>2</v>
      </c>
      <c r="AE558" s="87">
        <f t="shared" si="112"/>
        <v>0.10319917440660474</v>
      </c>
      <c r="AF558">
        <f t="shared" si="113"/>
        <v>1</v>
      </c>
      <c r="AG558" s="85">
        <f t="shared" si="114"/>
        <v>1</v>
      </c>
      <c r="AH558" s="88">
        <f t="shared" si="115"/>
        <v>1</v>
      </c>
      <c r="AI558" s="89">
        <f t="shared" si="116"/>
        <v>5.2631578947368418E-2</v>
      </c>
      <c r="AJ558" s="89">
        <f t="shared" si="117"/>
        <v>5.2631578947368418E-2</v>
      </c>
      <c r="AK558" s="89">
        <f t="shared" si="118"/>
        <v>0.10319917440660474</v>
      </c>
    </row>
    <row r="559" spans="1:37" ht="24.9" customHeight="1" thickTop="1" thickBot="1" x14ac:dyDescent="0.3">
      <c r="A559" s="265" t="s">
        <v>532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121'!AF539</f>
        <v>2</v>
      </c>
      <c r="AE559" s="87">
        <f t="shared" si="112"/>
        <v>0.10319917440660474</v>
      </c>
      <c r="AF559">
        <f t="shared" si="113"/>
        <v>1</v>
      </c>
      <c r="AG559" s="85">
        <f t="shared" si="114"/>
        <v>1</v>
      </c>
      <c r="AH559" s="88">
        <f t="shared" si="115"/>
        <v>1</v>
      </c>
      <c r="AI559" s="89">
        <f t="shared" si="116"/>
        <v>5.2631578947368418E-2</v>
      </c>
      <c r="AJ559" s="89">
        <f t="shared" si="117"/>
        <v>5.2631578947368418E-2</v>
      </c>
      <c r="AK559" s="89">
        <f t="shared" si="118"/>
        <v>0.10319917440660474</v>
      </c>
    </row>
    <row r="560" spans="1:37" ht="24.9" customHeight="1" thickTop="1" thickBot="1" x14ac:dyDescent="0.3">
      <c r="A560" s="265" t="s">
        <v>533</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121'!AF540</f>
        <v>2</v>
      </c>
      <c r="AE560" s="87">
        <f t="shared" si="112"/>
        <v>0.10319917440660474</v>
      </c>
      <c r="AF560">
        <f t="shared" si="113"/>
        <v>1</v>
      </c>
      <c r="AG560" s="85">
        <f t="shared" si="114"/>
        <v>1</v>
      </c>
      <c r="AH560" s="88">
        <f t="shared" si="115"/>
        <v>1</v>
      </c>
      <c r="AI560" s="89">
        <f t="shared" si="116"/>
        <v>5.2631578947368418E-2</v>
      </c>
      <c r="AJ560" s="89">
        <f t="shared" si="117"/>
        <v>5.2631578947368418E-2</v>
      </c>
      <c r="AK560" s="89">
        <f t="shared" si="118"/>
        <v>0.10319917440660474</v>
      </c>
    </row>
    <row r="561" spans="1:37" ht="24.9" customHeight="1" thickTop="1" thickBot="1" x14ac:dyDescent="0.3">
      <c r="A561" s="265" t="s">
        <v>534</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121'!AF541</f>
        <v>2</v>
      </c>
      <c r="AE561" s="87">
        <f t="shared" si="112"/>
        <v>0.10319917440660474</v>
      </c>
      <c r="AF561">
        <f t="shared" si="113"/>
        <v>1</v>
      </c>
      <c r="AG561" s="85">
        <f t="shared" si="114"/>
        <v>1</v>
      </c>
      <c r="AH561" s="88">
        <f t="shared" si="115"/>
        <v>1</v>
      </c>
      <c r="AI561" s="89">
        <f t="shared" si="116"/>
        <v>5.2631578947368418E-2</v>
      </c>
      <c r="AJ561" s="89">
        <f t="shared" si="117"/>
        <v>5.2631578947368418E-2</v>
      </c>
      <c r="AK561" s="89">
        <f t="shared" si="118"/>
        <v>0.10319917440660474</v>
      </c>
    </row>
    <row r="562" spans="1:37" ht="24.9" customHeight="1" thickTop="1" thickBot="1" x14ac:dyDescent="0.3">
      <c r="A562" s="265" t="s">
        <v>535</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121'!AF542</f>
        <v>2</v>
      </c>
      <c r="AE562" s="87">
        <f t="shared" si="112"/>
        <v>0.10319917440660474</v>
      </c>
      <c r="AF562">
        <f t="shared" si="113"/>
        <v>1</v>
      </c>
      <c r="AG562" s="85">
        <f t="shared" si="114"/>
        <v>1</v>
      </c>
      <c r="AH562" s="88">
        <f t="shared" si="115"/>
        <v>1</v>
      </c>
      <c r="AI562" s="89">
        <f t="shared" si="116"/>
        <v>5.2631578947368418E-2</v>
      </c>
      <c r="AJ562" s="89">
        <f t="shared" si="117"/>
        <v>5.2631578947368418E-2</v>
      </c>
      <c r="AK562" s="89">
        <f t="shared" si="118"/>
        <v>0.10319917440660474</v>
      </c>
    </row>
    <row r="563" spans="1:37" ht="24.9" customHeight="1" thickTop="1" thickBot="1" x14ac:dyDescent="0.3">
      <c r="A563" s="265" t="s">
        <v>536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121'!AF543</f>
        <v>2</v>
      </c>
      <c r="AE563" s="87">
        <f t="shared" si="112"/>
        <v>0.10319917440660474</v>
      </c>
      <c r="AF563">
        <f t="shared" si="113"/>
        <v>1</v>
      </c>
      <c r="AG563" s="85">
        <f t="shared" si="114"/>
        <v>1</v>
      </c>
      <c r="AH563" s="88">
        <f t="shared" si="115"/>
        <v>1</v>
      </c>
      <c r="AI563" s="89">
        <f t="shared" si="116"/>
        <v>5.2631578947368418E-2</v>
      </c>
      <c r="AJ563" s="89">
        <f t="shared" si="117"/>
        <v>5.2631578947368418E-2</v>
      </c>
      <c r="AK563" s="89">
        <f t="shared" si="118"/>
        <v>0.10319917440660474</v>
      </c>
    </row>
    <row r="564" spans="1:37" ht="24.9" customHeight="1" thickTop="1" thickBot="1" x14ac:dyDescent="0.3">
      <c r="A564" s="265" t="s">
        <v>537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121'!AF544</f>
        <v>2</v>
      </c>
      <c r="AE564" s="87">
        <f t="shared" si="112"/>
        <v>0.10319917440660474</v>
      </c>
      <c r="AF564">
        <f t="shared" si="113"/>
        <v>1</v>
      </c>
      <c r="AG564" s="85">
        <f t="shared" si="114"/>
        <v>1</v>
      </c>
      <c r="AH564" s="88">
        <f t="shared" si="115"/>
        <v>1</v>
      </c>
      <c r="AI564" s="89">
        <f t="shared" si="116"/>
        <v>5.2631578947368418E-2</v>
      </c>
      <c r="AJ564" s="89">
        <f t="shared" si="117"/>
        <v>5.2631578947368418E-2</v>
      </c>
      <c r="AK564" s="89">
        <f t="shared" si="118"/>
        <v>0.10319917440660474</v>
      </c>
    </row>
    <row r="565" spans="1:37" ht="24.9" customHeight="1" thickTop="1" thickBot="1" x14ac:dyDescent="0.3">
      <c r="A565" s="265" t="s">
        <v>538</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121'!AF545</f>
        <v>2</v>
      </c>
      <c r="AE565" s="87">
        <f t="shared" si="112"/>
        <v>0.10319917440660474</v>
      </c>
      <c r="AF565">
        <f t="shared" si="113"/>
        <v>1</v>
      </c>
      <c r="AG565" s="85">
        <f t="shared" si="114"/>
        <v>1</v>
      </c>
      <c r="AH565" s="88">
        <f t="shared" si="115"/>
        <v>1</v>
      </c>
      <c r="AI565" s="89">
        <f t="shared" si="116"/>
        <v>5.2631578947368418E-2</v>
      </c>
      <c r="AJ565" s="89">
        <f t="shared" si="117"/>
        <v>5.2631578947368418E-2</v>
      </c>
      <c r="AK565" s="89">
        <f t="shared" si="118"/>
        <v>0.10319917440660474</v>
      </c>
    </row>
    <row r="566" spans="1:37" ht="24.9" customHeight="1" thickTop="1" thickBot="1" x14ac:dyDescent="0.3">
      <c r="A566" s="265" t="s">
        <v>539</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121'!AF546</f>
        <v>2</v>
      </c>
      <c r="AE566" s="87">
        <f t="shared" si="112"/>
        <v>0.10319917440660474</v>
      </c>
      <c r="AF566">
        <f t="shared" si="113"/>
        <v>1</v>
      </c>
      <c r="AG566" s="85">
        <f t="shared" si="114"/>
        <v>1</v>
      </c>
      <c r="AH566" s="88">
        <f t="shared" si="115"/>
        <v>1</v>
      </c>
      <c r="AI566" s="89">
        <f t="shared" si="116"/>
        <v>5.2631578947368418E-2</v>
      </c>
      <c r="AJ566" s="89">
        <f t="shared" si="117"/>
        <v>5.2631578947368418E-2</v>
      </c>
      <c r="AK566" s="89">
        <f t="shared" si="118"/>
        <v>0.10319917440660474</v>
      </c>
    </row>
    <row r="567" spans="1:37" ht="24.9" customHeight="1" thickTop="1" thickBot="1" x14ac:dyDescent="0.3">
      <c r="A567" s="265" t="s">
        <v>540</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121'!AF547</f>
        <v>2</v>
      </c>
      <c r="AE567" s="87">
        <f t="shared" si="112"/>
        <v>0.10319917440660474</v>
      </c>
      <c r="AF567">
        <f t="shared" si="113"/>
        <v>1</v>
      </c>
      <c r="AG567" s="85">
        <f t="shared" si="114"/>
        <v>1</v>
      </c>
      <c r="AH567" s="88">
        <f t="shared" si="115"/>
        <v>1</v>
      </c>
      <c r="AI567" s="89">
        <f t="shared" si="116"/>
        <v>5.2631578947368418E-2</v>
      </c>
      <c r="AJ567" s="89">
        <f t="shared" si="117"/>
        <v>5.2631578947368418E-2</v>
      </c>
      <c r="AK567" s="89">
        <f t="shared" si="118"/>
        <v>0.10319917440660474</v>
      </c>
    </row>
    <row r="568" spans="1:37" ht="24.9" customHeight="1" thickTop="1" thickBot="1" x14ac:dyDescent="0.3">
      <c r="A568" s="265" t="s">
        <v>541</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121'!AF548</f>
        <v>2</v>
      </c>
      <c r="AE568" s="87">
        <f t="shared" si="112"/>
        <v>0.10319917440660474</v>
      </c>
      <c r="AF568">
        <f t="shared" si="113"/>
        <v>1</v>
      </c>
      <c r="AG568" s="85">
        <f t="shared" si="114"/>
        <v>1</v>
      </c>
      <c r="AH568" s="88">
        <f t="shared" si="115"/>
        <v>1</v>
      </c>
      <c r="AI568" s="89">
        <f t="shared" si="116"/>
        <v>5.2631578947368418E-2</v>
      </c>
      <c r="AJ568" s="89">
        <f t="shared" si="117"/>
        <v>5.2631578947368418E-2</v>
      </c>
      <c r="AK568" s="89">
        <f t="shared" si="118"/>
        <v>0.10319917440660474</v>
      </c>
    </row>
    <row r="569" spans="1:37" ht="24.9" customHeight="1" thickTop="1" thickBot="1" x14ac:dyDescent="0.3">
      <c r="A569" s="265" t="s">
        <v>542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121'!AF549</f>
        <v>2</v>
      </c>
      <c r="AE569" s="87">
        <f t="shared" si="112"/>
        <v>0.10319917440660474</v>
      </c>
      <c r="AF569">
        <f t="shared" si="113"/>
        <v>1</v>
      </c>
      <c r="AG569" s="85">
        <f t="shared" si="114"/>
        <v>1</v>
      </c>
      <c r="AH569" s="88">
        <f t="shared" si="115"/>
        <v>1</v>
      </c>
      <c r="AI569" s="89">
        <f t="shared" si="116"/>
        <v>5.2631578947368418E-2</v>
      </c>
      <c r="AJ569" s="89">
        <f t="shared" si="117"/>
        <v>5.2631578947368418E-2</v>
      </c>
      <c r="AK569" s="89">
        <f t="shared" si="118"/>
        <v>0.10319917440660474</v>
      </c>
    </row>
    <row r="570" spans="1:37" ht="24.9" customHeight="1" thickTop="1" x14ac:dyDescent="0.25">
      <c r="A570" s="281" t="s">
        <v>1774</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1.9607843137254901</v>
      </c>
      <c r="AF570" s="58"/>
      <c r="AG570" s="90">
        <f>SUM(AG551:AG569)</f>
        <v>19</v>
      </c>
      <c r="AH570" s="91"/>
      <c r="AI570" s="92"/>
      <c r="AJ570" s="92"/>
      <c r="AK570" s="92"/>
    </row>
    <row r="571" spans="1:37" ht="24.9" customHeight="1" x14ac:dyDescent="0.25">
      <c r="A571" s="279" t="s">
        <v>1775</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203</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194</v>
      </c>
      <c r="AE573" s="103" t="s">
        <v>9</v>
      </c>
      <c r="AF573" s="85" t="s">
        <v>1706</v>
      </c>
      <c r="AG573" s="85" t="s">
        <v>1707</v>
      </c>
      <c r="AH573" s="85" t="s">
        <v>1708</v>
      </c>
      <c r="AI573" s="86" t="s">
        <v>1709</v>
      </c>
      <c r="AJ573" s="85"/>
      <c r="AK573" s="86" t="s">
        <v>1710</v>
      </c>
    </row>
    <row r="574" spans="1:37" ht="24.9" customHeight="1" thickTop="1" thickBot="1" x14ac:dyDescent="0.3">
      <c r="A574" s="265" t="s">
        <v>519</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121'!AF552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65" t="s">
        <v>520</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121'!AF553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65" t="s">
        <v>521</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121'!AF554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65" t="s">
        <v>522</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121'!AF555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65" t="s">
        <v>543</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121'!AF556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81" t="s">
        <v>1776</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1.9607843137254901</v>
      </c>
      <c r="AF579" s="58"/>
      <c r="AG579" s="90">
        <f>SUM(AG574:AG578)</f>
        <v>5</v>
      </c>
      <c r="AH579" s="91"/>
      <c r="AI579" s="92"/>
      <c r="AJ579" s="92"/>
      <c r="AK579" s="92"/>
    </row>
    <row r="580" spans="1:37" ht="24.9" customHeight="1" x14ac:dyDescent="0.25">
      <c r="A580" s="279" t="s">
        <v>1777</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544</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194</v>
      </c>
      <c r="AE586" s="221" t="s">
        <v>9</v>
      </c>
      <c r="AF586" s="85" t="s">
        <v>1706</v>
      </c>
      <c r="AG586" s="85" t="s">
        <v>1707</v>
      </c>
      <c r="AH586" s="85" t="s">
        <v>1708</v>
      </c>
      <c r="AI586" s="86" t="s">
        <v>1709</v>
      </c>
      <c r="AJ586" s="85"/>
      <c r="AK586" s="86" t="s">
        <v>1710</v>
      </c>
    </row>
    <row r="587" spans="1:37" ht="24.9" customHeight="1" thickTop="1" thickBot="1" x14ac:dyDescent="0.3">
      <c r="A587" s="265" t="s">
        <v>196</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121'!AF565</f>
        <v>2</v>
      </c>
      <c r="AE587" s="87">
        <f t="shared" ref="AE587:AE611" si="119">IF(AG587=1,AK587,AG587)</f>
        <v>7.8431372549019607E-2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7.8431372549019607E-2</v>
      </c>
    </row>
    <row r="588" spans="1:37" ht="24.9" customHeight="1" thickTop="1" thickBot="1" x14ac:dyDescent="0.3">
      <c r="A588" s="265" t="s">
        <v>197</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121'!AF566</f>
        <v>2</v>
      </c>
      <c r="AE588" s="87">
        <f t="shared" si="119"/>
        <v>7.8431372549019607E-2</v>
      </c>
      <c r="AF588">
        <f t="shared" si="120"/>
        <v>1</v>
      </c>
      <c r="AG588" s="85">
        <f t="shared" si="121"/>
        <v>1</v>
      </c>
      <c r="AH588" s="88">
        <f t="shared" si="122"/>
        <v>1</v>
      </c>
      <c r="AI588" s="89">
        <f t="shared" si="123"/>
        <v>0.04</v>
      </c>
      <c r="AJ588" s="89">
        <f t="shared" si="124"/>
        <v>0.04</v>
      </c>
      <c r="AK588" s="89">
        <f t="shared" si="125"/>
        <v>7.8431372549019607E-2</v>
      </c>
    </row>
    <row r="589" spans="1:37" ht="24.9" customHeight="1" thickTop="1" thickBot="1" x14ac:dyDescent="0.3">
      <c r="A589" s="265" t="s">
        <v>545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121'!AF567</f>
        <v>2</v>
      </c>
      <c r="AE589" s="87">
        <f t="shared" si="119"/>
        <v>7.8431372549019607E-2</v>
      </c>
      <c r="AF589">
        <f t="shared" si="120"/>
        <v>1</v>
      </c>
      <c r="AG589" s="85">
        <f t="shared" si="121"/>
        <v>1</v>
      </c>
      <c r="AH589" s="88">
        <f t="shared" si="122"/>
        <v>1</v>
      </c>
      <c r="AI589" s="89">
        <f t="shared" si="123"/>
        <v>0.04</v>
      </c>
      <c r="AJ589" s="89">
        <f t="shared" si="124"/>
        <v>0.04</v>
      </c>
      <c r="AK589" s="89">
        <f t="shared" si="125"/>
        <v>7.8431372549019607E-2</v>
      </c>
    </row>
    <row r="590" spans="1:37" ht="24.9" customHeight="1" thickTop="1" thickBot="1" x14ac:dyDescent="0.3">
      <c r="A590" s="265" t="s">
        <v>312</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121'!AF568</f>
        <v>2</v>
      </c>
      <c r="AE590" s="87">
        <f t="shared" si="119"/>
        <v>7.8431372549019607E-2</v>
      </c>
      <c r="AF590">
        <f t="shared" si="120"/>
        <v>1</v>
      </c>
      <c r="AG590" s="85">
        <f t="shared" si="121"/>
        <v>1</v>
      </c>
      <c r="AH590" s="88">
        <f t="shared" si="122"/>
        <v>1</v>
      </c>
      <c r="AI590" s="89">
        <f t="shared" si="123"/>
        <v>0.04</v>
      </c>
      <c r="AJ590" s="89">
        <f t="shared" si="124"/>
        <v>0.04</v>
      </c>
      <c r="AK590" s="89">
        <f t="shared" si="125"/>
        <v>7.8431372549019607E-2</v>
      </c>
    </row>
    <row r="591" spans="1:37" ht="24.9" customHeight="1" thickTop="1" thickBot="1" x14ac:dyDescent="0.3">
      <c r="A591" s="265" t="s">
        <v>546</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121'!AF569</f>
        <v>2</v>
      </c>
      <c r="AE591" s="87">
        <f t="shared" si="119"/>
        <v>7.8431372549019607E-2</v>
      </c>
      <c r="AF591">
        <f t="shared" si="120"/>
        <v>1</v>
      </c>
      <c r="AG591" s="85">
        <f t="shared" si="121"/>
        <v>1</v>
      </c>
      <c r="AH591" s="88">
        <f t="shared" si="122"/>
        <v>1</v>
      </c>
      <c r="AI591" s="89">
        <f t="shared" si="123"/>
        <v>0.04</v>
      </c>
      <c r="AJ591" s="89">
        <f t="shared" si="124"/>
        <v>0.04</v>
      </c>
      <c r="AK591" s="89">
        <f t="shared" si="125"/>
        <v>7.8431372549019607E-2</v>
      </c>
    </row>
    <row r="592" spans="1:37" ht="24.9" customHeight="1" thickTop="1" thickBot="1" x14ac:dyDescent="0.3">
      <c r="A592" s="265" t="s">
        <v>547</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121'!AF570</f>
        <v>2</v>
      </c>
      <c r="AE592" s="87">
        <f t="shared" si="119"/>
        <v>7.8431372549019607E-2</v>
      </c>
      <c r="AF592">
        <f t="shared" si="120"/>
        <v>1</v>
      </c>
      <c r="AG592" s="85">
        <f t="shared" si="121"/>
        <v>1</v>
      </c>
      <c r="AH592" s="88">
        <f t="shared" si="122"/>
        <v>1</v>
      </c>
      <c r="AI592" s="89">
        <f t="shared" si="123"/>
        <v>0.04</v>
      </c>
      <c r="AJ592" s="89">
        <f t="shared" si="124"/>
        <v>0.04</v>
      </c>
      <c r="AK592" s="89">
        <f t="shared" si="125"/>
        <v>7.8431372549019607E-2</v>
      </c>
    </row>
    <row r="593" spans="1:37" ht="24.9" customHeight="1" thickTop="1" thickBot="1" x14ac:dyDescent="0.3">
      <c r="A593" s="265" t="s">
        <v>548</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121'!AF571</f>
        <v>2</v>
      </c>
      <c r="AE593" s="87">
        <f t="shared" si="119"/>
        <v>7.8431372549019607E-2</v>
      </c>
      <c r="AF593">
        <f t="shared" si="120"/>
        <v>1</v>
      </c>
      <c r="AG593" s="85">
        <f t="shared" si="121"/>
        <v>1</v>
      </c>
      <c r="AH593" s="88">
        <f t="shared" si="122"/>
        <v>1</v>
      </c>
      <c r="AI593" s="89">
        <f t="shared" si="123"/>
        <v>0.04</v>
      </c>
      <c r="AJ593" s="89">
        <f t="shared" si="124"/>
        <v>0.04</v>
      </c>
      <c r="AK593" s="89">
        <f t="shared" si="125"/>
        <v>7.8431372549019607E-2</v>
      </c>
    </row>
    <row r="594" spans="1:37" ht="24.9" customHeight="1" thickTop="1" thickBot="1" x14ac:dyDescent="0.3">
      <c r="A594" s="265" t="s">
        <v>549</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121'!AF572</f>
        <v>2</v>
      </c>
      <c r="AE594" s="87">
        <f t="shared" si="119"/>
        <v>7.8431372549019607E-2</v>
      </c>
      <c r="AF594">
        <f t="shared" si="120"/>
        <v>1</v>
      </c>
      <c r="AG594" s="85">
        <f t="shared" si="121"/>
        <v>1</v>
      </c>
      <c r="AH594" s="88">
        <f t="shared" si="122"/>
        <v>1</v>
      </c>
      <c r="AI594" s="89">
        <f t="shared" si="123"/>
        <v>0.04</v>
      </c>
      <c r="AJ594" s="89">
        <f t="shared" si="124"/>
        <v>0.04</v>
      </c>
      <c r="AK594" s="89">
        <f t="shared" si="125"/>
        <v>7.8431372549019607E-2</v>
      </c>
    </row>
    <row r="595" spans="1:37" ht="24.9" customHeight="1" thickTop="1" thickBot="1" x14ac:dyDescent="0.3">
      <c r="A595" s="265" t="s">
        <v>550</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121'!AF573</f>
        <v>2</v>
      </c>
      <c r="AE595" s="87">
        <f t="shared" si="119"/>
        <v>7.8431372549019607E-2</v>
      </c>
      <c r="AF595">
        <f t="shared" si="120"/>
        <v>1</v>
      </c>
      <c r="AG595" s="85">
        <f t="shared" si="121"/>
        <v>1</v>
      </c>
      <c r="AH595" s="88">
        <f t="shared" si="122"/>
        <v>1</v>
      </c>
      <c r="AI595" s="89">
        <f t="shared" si="123"/>
        <v>0.04</v>
      </c>
      <c r="AJ595" s="89">
        <f t="shared" si="124"/>
        <v>0.04</v>
      </c>
      <c r="AK595" s="89">
        <f t="shared" si="125"/>
        <v>7.8431372549019607E-2</v>
      </c>
    </row>
    <row r="596" spans="1:37" ht="24.9" customHeight="1" thickTop="1" thickBot="1" x14ac:dyDescent="0.3">
      <c r="A596" s="265" t="s">
        <v>551</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121'!AF574</f>
        <v>2</v>
      </c>
      <c r="AE596" s="87">
        <f t="shared" si="119"/>
        <v>7.8431372549019607E-2</v>
      </c>
      <c r="AF596">
        <f t="shared" si="120"/>
        <v>1</v>
      </c>
      <c r="AG596" s="85">
        <f t="shared" si="121"/>
        <v>1</v>
      </c>
      <c r="AH596" s="88">
        <f t="shared" si="122"/>
        <v>1</v>
      </c>
      <c r="AI596" s="89">
        <f t="shared" si="123"/>
        <v>0.04</v>
      </c>
      <c r="AJ596" s="89">
        <f t="shared" si="124"/>
        <v>0.04</v>
      </c>
      <c r="AK596" s="89">
        <f t="shared" si="125"/>
        <v>7.8431372549019607E-2</v>
      </c>
    </row>
    <row r="597" spans="1:37" ht="24.9" customHeight="1" thickTop="1" thickBot="1" x14ac:dyDescent="0.3">
      <c r="A597" s="265" t="s">
        <v>552</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121'!AF575</f>
        <v>2</v>
      </c>
      <c r="AE597" s="87">
        <f t="shared" si="119"/>
        <v>7.8431372549019607E-2</v>
      </c>
      <c r="AF597">
        <f t="shared" si="120"/>
        <v>1</v>
      </c>
      <c r="AG597" s="85">
        <f t="shared" si="121"/>
        <v>1</v>
      </c>
      <c r="AH597" s="88">
        <f t="shared" si="122"/>
        <v>1</v>
      </c>
      <c r="AI597" s="89">
        <f t="shared" si="123"/>
        <v>0.04</v>
      </c>
      <c r="AJ597" s="89">
        <f t="shared" si="124"/>
        <v>0.04</v>
      </c>
      <c r="AK597" s="89">
        <f t="shared" si="125"/>
        <v>7.8431372549019607E-2</v>
      </c>
    </row>
    <row r="598" spans="1:37" ht="24.9" customHeight="1" thickTop="1" thickBot="1" x14ac:dyDescent="0.3">
      <c r="A598" s="265" t="s">
        <v>553</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121'!AF576</f>
        <v>2</v>
      </c>
      <c r="AE598" s="87">
        <f t="shared" si="119"/>
        <v>7.8431372549019607E-2</v>
      </c>
      <c r="AF598">
        <f t="shared" si="120"/>
        <v>1</v>
      </c>
      <c r="AG598" s="85">
        <f t="shared" si="121"/>
        <v>1</v>
      </c>
      <c r="AH598" s="88">
        <f t="shared" si="122"/>
        <v>1</v>
      </c>
      <c r="AI598" s="89">
        <f t="shared" si="123"/>
        <v>0.04</v>
      </c>
      <c r="AJ598" s="89">
        <f t="shared" si="124"/>
        <v>0.04</v>
      </c>
      <c r="AK598" s="89">
        <f t="shared" si="125"/>
        <v>7.8431372549019607E-2</v>
      </c>
    </row>
    <row r="599" spans="1:37" ht="24.9" customHeight="1" thickTop="1" thickBot="1" x14ac:dyDescent="0.3">
      <c r="A599" s="265" t="s">
        <v>554</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121'!AF577</f>
        <v>2</v>
      </c>
      <c r="AE599" s="87">
        <f t="shared" si="119"/>
        <v>7.8431372549019607E-2</v>
      </c>
      <c r="AF599">
        <f t="shared" si="120"/>
        <v>1</v>
      </c>
      <c r="AG599" s="85">
        <f t="shared" si="121"/>
        <v>1</v>
      </c>
      <c r="AH599" s="88">
        <f t="shared" si="122"/>
        <v>1</v>
      </c>
      <c r="AI599" s="89">
        <f t="shared" si="123"/>
        <v>0.04</v>
      </c>
      <c r="AJ599" s="89">
        <f t="shared" si="124"/>
        <v>0.04</v>
      </c>
      <c r="AK599" s="89">
        <f t="shared" si="125"/>
        <v>7.8431372549019607E-2</v>
      </c>
    </row>
    <row r="600" spans="1:37" ht="24.9" customHeight="1" thickTop="1" thickBot="1" x14ac:dyDescent="0.3">
      <c r="A600" s="265" t="s">
        <v>555</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121'!AF578</f>
        <v>2</v>
      </c>
      <c r="AE600" s="87">
        <f t="shared" si="119"/>
        <v>7.8431372549019607E-2</v>
      </c>
      <c r="AF600">
        <f t="shared" si="120"/>
        <v>1</v>
      </c>
      <c r="AG600" s="85">
        <f t="shared" si="121"/>
        <v>1</v>
      </c>
      <c r="AH600" s="88">
        <f t="shared" si="122"/>
        <v>1</v>
      </c>
      <c r="AI600" s="89">
        <f t="shared" si="123"/>
        <v>0.04</v>
      </c>
      <c r="AJ600" s="89">
        <f t="shared" si="124"/>
        <v>0.04</v>
      </c>
      <c r="AK600" s="89">
        <f t="shared" si="125"/>
        <v>7.8431372549019607E-2</v>
      </c>
    </row>
    <row r="601" spans="1:37" ht="24.9" customHeight="1" thickTop="1" thickBot="1" x14ac:dyDescent="0.3">
      <c r="A601" s="265" t="s">
        <v>556</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121'!AF579</f>
        <v>2</v>
      </c>
      <c r="AE601" s="87">
        <f t="shared" si="119"/>
        <v>7.8431372549019607E-2</v>
      </c>
      <c r="AF601">
        <f t="shared" si="120"/>
        <v>1</v>
      </c>
      <c r="AG601" s="85">
        <f t="shared" si="121"/>
        <v>1</v>
      </c>
      <c r="AH601" s="88">
        <f t="shared" si="122"/>
        <v>1</v>
      </c>
      <c r="AI601" s="89">
        <f t="shared" si="123"/>
        <v>0.04</v>
      </c>
      <c r="AJ601" s="89">
        <f t="shared" si="124"/>
        <v>0.04</v>
      </c>
      <c r="AK601" s="89">
        <f t="shared" si="125"/>
        <v>7.8431372549019607E-2</v>
      </c>
    </row>
    <row r="602" spans="1:37" ht="24.9" customHeight="1" thickTop="1" thickBot="1" x14ac:dyDescent="0.3">
      <c r="A602" s="265" t="s">
        <v>557</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121'!AF580</f>
        <v>2</v>
      </c>
      <c r="AE602" s="87">
        <f t="shared" si="119"/>
        <v>7.8431372549019607E-2</v>
      </c>
      <c r="AF602">
        <f t="shared" si="120"/>
        <v>1</v>
      </c>
      <c r="AG602" s="85">
        <f t="shared" si="121"/>
        <v>1</v>
      </c>
      <c r="AH602" s="88">
        <f t="shared" si="122"/>
        <v>1</v>
      </c>
      <c r="AI602" s="89">
        <f t="shared" si="123"/>
        <v>0.04</v>
      </c>
      <c r="AJ602" s="89">
        <f t="shared" si="124"/>
        <v>0.04</v>
      </c>
      <c r="AK602" s="89">
        <f t="shared" si="125"/>
        <v>7.8431372549019607E-2</v>
      </c>
    </row>
    <row r="603" spans="1:37" ht="24.9" customHeight="1" thickTop="1" thickBot="1" x14ac:dyDescent="0.3">
      <c r="A603" s="265" t="s">
        <v>558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121'!AF581</f>
        <v>2</v>
      </c>
      <c r="AE603" s="87">
        <f t="shared" si="119"/>
        <v>7.8431372549019607E-2</v>
      </c>
      <c r="AF603">
        <f t="shared" si="120"/>
        <v>1</v>
      </c>
      <c r="AG603" s="85">
        <f t="shared" si="121"/>
        <v>1</v>
      </c>
      <c r="AH603" s="88">
        <f t="shared" si="122"/>
        <v>1</v>
      </c>
      <c r="AI603" s="89">
        <f t="shared" si="123"/>
        <v>0.04</v>
      </c>
      <c r="AJ603" s="89">
        <f t="shared" si="124"/>
        <v>0.04</v>
      </c>
      <c r="AK603" s="89">
        <f t="shared" si="125"/>
        <v>7.8431372549019607E-2</v>
      </c>
    </row>
    <row r="604" spans="1:37" ht="24.9" customHeight="1" thickTop="1" thickBot="1" x14ac:dyDescent="0.3">
      <c r="A604" s="265" t="s">
        <v>559</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121'!AF582</f>
        <v>2</v>
      </c>
      <c r="AE604" s="87">
        <f t="shared" si="119"/>
        <v>7.8431372549019607E-2</v>
      </c>
      <c r="AF604">
        <f t="shared" si="120"/>
        <v>1</v>
      </c>
      <c r="AG604" s="85">
        <f t="shared" si="121"/>
        <v>1</v>
      </c>
      <c r="AH604" s="88">
        <f t="shared" si="122"/>
        <v>1</v>
      </c>
      <c r="AI604" s="89">
        <f t="shared" si="123"/>
        <v>0.04</v>
      </c>
      <c r="AJ604" s="89">
        <f t="shared" si="124"/>
        <v>0.04</v>
      </c>
      <c r="AK604" s="89">
        <f t="shared" si="125"/>
        <v>7.8431372549019607E-2</v>
      </c>
    </row>
    <row r="605" spans="1:37" ht="24.9" customHeight="1" thickTop="1" thickBot="1" x14ac:dyDescent="0.3">
      <c r="A605" s="265" t="s">
        <v>560</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121'!AF583</f>
        <v>2</v>
      </c>
      <c r="AE605" s="87">
        <f t="shared" si="119"/>
        <v>7.8431372549019607E-2</v>
      </c>
      <c r="AF605">
        <f t="shared" si="120"/>
        <v>1</v>
      </c>
      <c r="AG605" s="85">
        <f t="shared" si="121"/>
        <v>1</v>
      </c>
      <c r="AH605" s="88">
        <f t="shared" si="122"/>
        <v>1</v>
      </c>
      <c r="AI605" s="89">
        <f t="shared" si="123"/>
        <v>0.04</v>
      </c>
      <c r="AJ605" s="89">
        <f t="shared" si="124"/>
        <v>0.04</v>
      </c>
      <c r="AK605" s="89">
        <f t="shared" si="125"/>
        <v>7.8431372549019607E-2</v>
      </c>
    </row>
    <row r="606" spans="1:37" ht="24.9" customHeight="1" thickTop="1" thickBot="1" x14ac:dyDescent="0.3">
      <c r="A606" s="265" t="s">
        <v>561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121'!AF584</f>
        <v>2</v>
      </c>
      <c r="AE606" s="87">
        <f t="shared" si="119"/>
        <v>7.8431372549019607E-2</v>
      </c>
      <c r="AF606">
        <f t="shared" si="120"/>
        <v>1</v>
      </c>
      <c r="AG606" s="85">
        <f t="shared" si="121"/>
        <v>1</v>
      </c>
      <c r="AH606" s="88">
        <f t="shared" si="122"/>
        <v>1</v>
      </c>
      <c r="AI606" s="89">
        <f t="shared" si="123"/>
        <v>0.04</v>
      </c>
      <c r="AJ606" s="89">
        <f t="shared" si="124"/>
        <v>0.04</v>
      </c>
      <c r="AK606" s="89">
        <f t="shared" si="125"/>
        <v>7.8431372549019607E-2</v>
      </c>
    </row>
    <row r="607" spans="1:37" ht="24.9" customHeight="1" thickTop="1" thickBot="1" x14ac:dyDescent="0.3">
      <c r="A607" s="265" t="s">
        <v>562</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121'!AF585</f>
        <v>2</v>
      </c>
      <c r="AE607" s="87">
        <f t="shared" si="119"/>
        <v>7.8431372549019607E-2</v>
      </c>
      <c r="AF607">
        <f t="shared" si="120"/>
        <v>1</v>
      </c>
      <c r="AG607" s="85">
        <f t="shared" si="121"/>
        <v>1</v>
      </c>
      <c r="AH607" s="88">
        <f t="shared" si="122"/>
        <v>1</v>
      </c>
      <c r="AI607" s="89">
        <f t="shared" si="123"/>
        <v>0.04</v>
      </c>
      <c r="AJ607" s="89">
        <f t="shared" si="124"/>
        <v>0.04</v>
      </c>
      <c r="AK607" s="89">
        <f t="shared" si="125"/>
        <v>7.8431372549019607E-2</v>
      </c>
    </row>
    <row r="608" spans="1:37" ht="24.9" customHeight="1" thickTop="1" thickBot="1" x14ac:dyDescent="0.3">
      <c r="A608" s="265" t="s">
        <v>563</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121'!AF586</f>
        <v>2</v>
      </c>
      <c r="AE608" s="87">
        <f t="shared" si="119"/>
        <v>7.8431372549019607E-2</v>
      </c>
      <c r="AF608">
        <f t="shared" si="120"/>
        <v>1</v>
      </c>
      <c r="AG608" s="85">
        <f t="shared" si="121"/>
        <v>1</v>
      </c>
      <c r="AH608" s="88">
        <f t="shared" si="122"/>
        <v>1</v>
      </c>
      <c r="AI608" s="89">
        <f t="shared" si="123"/>
        <v>0.04</v>
      </c>
      <c r="AJ608" s="89">
        <f t="shared" si="124"/>
        <v>0.04</v>
      </c>
      <c r="AK608" s="89">
        <f t="shared" si="125"/>
        <v>7.8431372549019607E-2</v>
      </c>
    </row>
    <row r="609" spans="1:37" ht="24.9" customHeight="1" thickTop="1" thickBot="1" x14ac:dyDescent="0.3">
      <c r="A609" s="265" t="s">
        <v>564</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121'!AF587</f>
        <v>2</v>
      </c>
      <c r="AE609" s="87">
        <f t="shared" si="119"/>
        <v>7.8431372549019607E-2</v>
      </c>
      <c r="AF609">
        <f t="shared" si="120"/>
        <v>1</v>
      </c>
      <c r="AG609" s="85">
        <f t="shared" si="121"/>
        <v>1</v>
      </c>
      <c r="AH609" s="88">
        <f t="shared" si="122"/>
        <v>1</v>
      </c>
      <c r="AI609" s="89">
        <f t="shared" si="123"/>
        <v>0.04</v>
      </c>
      <c r="AJ609" s="89">
        <f t="shared" si="124"/>
        <v>0.04</v>
      </c>
      <c r="AK609" s="89">
        <f t="shared" si="125"/>
        <v>7.8431372549019607E-2</v>
      </c>
    </row>
    <row r="610" spans="1:37" ht="24.9" customHeight="1" thickTop="1" thickBot="1" x14ac:dyDescent="0.3">
      <c r="A610" s="265" t="s">
        <v>565</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121'!AF588</f>
        <v>2</v>
      </c>
      <c r="AE610" s="87">
        <f t="shared" si="119"/>
        <v>7.8431372549019607E-2</v>
      </c>
      <c r="AF610">
        <f t="shared" si="120"/>
        <v>1</v>
      </c>
      <c r="AG610" s="85">
        <f t="shared" si="121"/>
        <v>1</v>
      </c>
      <c r="AH610" s="88">
        <f t="shared" si="122"/>
        <v>1</v>
      </c>
      <c r="AI610" s="89">
        <f t="shared" si="123"/>
        <v>0.04</v>
      </c>
      <c r="AJ610" s="89">
        <f t="shared" si="124"/>
        <v>0.04</v>
      </c>
      <c r="AK610" s="89">
        <f t="shared" si="125"/>
        <v>7.8431372549019607E-2</v>
      </c>
    </row>
    <row r="611" spans="1:37" ht="24.9" customHeight="1" thickTop="1" thickBot="1" x14ac:dyDescent="0.3">
      <c r="A611" s="265" t="s">
        <v>566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121'!AF589</f>
        <v>2</v>
      </c>
      <c r="AE611" s="87">
        <f t="shared" si="119"/>
        <v>7.8431372549019607E-2</v>
      </c>
      <c r="AF611">
        <f t="shared" si="120"/>
        <v>1</v>
      </c>
      <c r="AG611" s="85">
        <f t="shared" si="121"/>
        <v>1</v>
      </c>
      <c r="AH611" s="88">
        <f t="shared" si="122"/>
        <v>1</v>
      </c>
      <c r="AI611" s="89">
        <f t="shared" si="123"/>
        <v>0.04</v>
      </c>
      <c r="AJ611" s="89">
        <f t="shared" si="124"/>
        <v>0.04</v>
      </c>
      <c r="AK611" s="89">
        <f t="shared" si="125"/>
        <v>7.8431372549019607E-2</v>
      </c>
    </row>
    <row r="612" spans="1:37" ht="24.9" customHeight="1" thickTop="1" x14ac:dyDescent="0.25">
      <c r="A612" s="281" t="s">
        <v>1778</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1.9607843137254892</v>
      </c>
      <c r="AF612" s="58"/>
      <c r="AG612" s="90">
        <f>SUM(AG587:AG611)</f>
        <v>25</v>
      </c>
      <c r="AH612" s="91"/>
      <c r="AI612" s="92"/>
      <c r="AJ612" s="92"/>
      <c r="AK612" s="92"/>
    </row>
    <row r="613" spans="1:37" ht="24.9" customHeight="1" x14ac:dyDescent="0.25">
      <c r="A613" s="279" t="s">
        <v>1779</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203</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194</v>
      </c>
      <c r="AE615" s="103" t="s">
        <v>9</v>
      </c>
      <c r="AF615" s="85" t="s">
        <v>1706</v>
      </c>
      <c r="AG615" s="85" t="s">
        <v>1707</v>
      </c>
      <c r="AH615" s="85" t="s">
        <v>1708</v>
      </c>
      <c r="AI615" s="86" t="s">
        <v>1709</v>
      </c>
      <c r="AJ615" s="85"/>
      <c r="AK615" s="86" t="s">
        <v>1710</v>
      </c>
    </row>
    <row r="616" spans="1:37" ht="24.9" customHeight="1" thickTop="1" thickBot="1" x14ac:dyDescent="0.3">
      <c r="A616" s="265" t="s">
        <v>567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121'!AF592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65" t="s">
        <v>568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121'!AF593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65" t="s">
        <v>569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121'!AF594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65" t="s">
        <v>570</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121'!AF595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65" t="s">
        <v>571</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121'!AF596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81" t="s">
        <v>1780</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1.9607843137254901</v>
      </c>
      <c r="AF621" s="58"/>
      <c r="AG621" s="90">
        <f>SUM(AG616:AG620)</f>
        <v>5</v>
      </c>
      <c r="AH621" s="91"/>
      <c r="AI621" s="92"/>
      <c r="AJ621" s="92"/>
      <c r="AK621" s="92"/>
    </row>
    <row r="622" spans="1:37" ht="24.9" customHeight="1" x14ac:dyDescent="0.25">
      <c r="A622" s="279" t="s">
        <v>1781</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572</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194</v>
      </c>
      <c r="AE628" s="221" t="s">
        <v>9</v>
      </c>
      <c r="AF628" s="85" t="s">
        <v>1706</v>
      </c>
      <c r="AG628" s="85" t="s">
        <v>1707</v>
      </c>
      <c r="AH628" s="85" t="s">
        <v>1708</v>
      </c>
      <c r="AI628" s="86" t="s">
        <v>1709</v>
      </c>
      <c r="AJ628" s="85"/>
      <c r="AK628" s="86" t="s">
        <v>1710</v>
      </c>
    </row>
    <row r="629" spans="1:37" ht="24.9" customHeight="1" thickTop="1" thickBot="1" x14ac:dyDescent="0.3">
      <c r="A629" s="265" t="s">
        <v>196</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121'!AF605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65" t="s">
        <v>197</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121'!AF606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65" t="s">
        <v>574</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121'!AF607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65" t="s">
        <v>405</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121'!AF608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65" t="s">
        <v>476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121'!AF609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65" t="s">
        <v>575</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121'!AF610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65" t="s">
        <v>576</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121'!AF611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65" t="s">
        <v>577</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121'!AF612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65" t="s">
        <v>578</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121'!AF613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65" t="s">
        <v>579</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121'!AF614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65" t="s">
        <v>580</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121'!AF615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65" t="s">
        <v>581</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121'!AF616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65" t="s">
        <v>582</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121'!AF617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65" t="s">
        <v>583</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121'!AF618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65" t="s">
        <v>584</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121'!AF619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65" t="s">
        <v>585</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121'!AF620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1" t="s">
        <v>1782</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1.9607843137254901</v>
      </c>
      <c r="AF645" s="58"/>
      <c r="AG645" s="90">
        <f>SUM(AG629:AG644)</f>
        <v>16</v>
      </c>
      <c r="AH645" s="91"/>
      <c r="AI645" s="92"/>
      <c r="AJ645" s="92"/>
      <c r="AK645" s="92"/>
    </row>
    <row r="646" spans="1:37" ht="24.9" customHeight="1" x14ac:dyDescent="0.25">
      <c r="A646" s="279" t="s">
        <v>1783</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203</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194</v>
      </c>
      <c r="AE648" s="103" t="s">
        <v>9</v>
      </c>
      <c r="AF648" s="85" t="s">
        <v>1706</v>
      </c>
      <c r="AG648" s="85" t="s">
        <v>1707</v>
      </c>
      <c r="AH648" s="85" t="s">
        <v>1708</v>
      </c>
      <c r="AI648" s="86" t="s">
        <v>1709</v>
      </c>
      <c r="AJ648" s="85"/>
      <c r="AK648" s="86" t="s">
        <v>1710</v>
      </c>
    </row>
    <row r="649" spans="1:37" ht="24.9" customHeight="1" thickTop="1" thickBot="1" x14ac:dyDescent="0.3">
      <c r="A649" s="265" t="s">
        <v>279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121'!AF623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65" t="s">
        <v>280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121'!AF624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65" t="s">
        <v>281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121'!AF625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65" t="s">
        <v>282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121'!AF626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65" t="s">
        <v>586</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121'!AF627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1" t="s">
        <v>1784</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1.9607843137254901</v>
      </c>
      <c r="AF654" s="58"/>
      <c r="AG654" s="90">
        <f>SUM(AG649:AG653)</f>
        <v>5</v>
      </c>
      <c r="AH654" s="91"/>
      <c r="AI654" s="92"/>
      <c r="AJ654" s="92"/>
      <c r="AK654" s="92"/>
    </row>
    <row r="655" spans="1:37" ht="24.9" customHeight="1" x14ac:dyDescent="0.25">
      <c r="A655" s="279" t="s">
        <v>1785</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194</v>
      </c>
      <c r="AE661" s="221" t="s">
        <v>9</v>
      </c>
      <c r="AF661" s="85" t="s">
        <v>1706</v>
      </c>
      <c r="AG661" s="85" t="s">
        <v>1707</v>
      </c>
      <c r="AH661" s="85" t="s">
        <v>1708</v>
      </c>
      <c r="AI661" s="86" t="s">
        <v>1709</v>
      </c>
      <c r="AJ661" s="85"/>
      <c r="AK661" s="86" t="s">
        <v>1710</v>
      </c>
    </row>
    <row r="662" spans="1:37" ht="24.9" customHeight="1" thickTop="1" thickBot="1" x14ac:dyDescent="0.3">
      <c r="A662" s="265" t="s">
        <v>196</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121'!AF636</f>
        <v>2</v>
      </c>
      <c r="AE662" s="87">
        <f t="shared" ref="AE662:AE689" si="133">IF(AG662=1,AK662,AG662)</f>
        <v>7.002801120448178E-2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7.002801120448178E-2</v>
      </c>
    </row>
    <row r="663" spans="1:37" ht="24.9" customHeight="1" thickTop="1" thickBot="1" x14ac:dyDescent="0.3">
      <c r="A663" s="265" t="s">
        <v>197</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121'!AF637</f>
        <v>2</v>
      </c>
      <c r="AE663" s="87">
        <f t="shared" si="133"/>
        <v>7.002801120448178E-2</v>
      </c>
      <c r="AF663">
        <f t="shared" si="134"/>
        <v>1</v>
      </c>
      <c r="AG663" s="85">
        <f t="shared" si="135"/>
        <v>1</v>
      </c>
      <c r="AH663" s="88">
        <f t="shared" si="136"/>
        <v>1</v>
      </c>
      <c r="AI663" s="89">
        <f t="shared" si="137"/>
        <v>3.5714285714285712E-2</v>
      </c>
      <c r="AJ663" s="89">
        <f t="shared" si="138"/>
        <v>3.5714285714285712E-2</v>
      </c>
      <c r="AK663" s="89">
        <f t="shared" si="139"/>
        <v>7.002801120448178E-2</v>
      </c>
    </row>
    <row r="664" spans="1:37" ht="24.9" customHeight="1" thickTop="1" thickBot="1" x14ac:dyDescent="0.3">
      <c r="A664" s="265" t="s">
        <v>588</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121'!AF638</f>
        <v>2</v>
      </c>
      <c r="AE664" s="87">
        <f t="shared" si="133"/>
        <v>7.002801120448178E-2</v>
      </c>
      <c r="AF664">
        <f t="shared" si="134"/>
        <v>1</v>
      </c>
      <c r="AG664" s="85">
        <f t="shared" si="135"/>
        <v>1</v>
      </c>
      <c r="AH664" s="88">
        <f t="shared" si="136"/>
        <v>1</v>
      </c>
      <c r="AI664" s="89">
        <f t="shared" si="137"/>
        <v>3.5714285714285712E-2</v>
      </c>
      <c r="AJ664" s="89">
        <f t="shared" si="138"/>
        <v>3.5714285714285712E-2</v>
      </c>
      <c r="AK664" s="89">
        <f t="shared" si="139"/>
        <v>7.002801120448178E-2</v>
      </c>
    </row>
    <row r="665" spans="1:37" ht="24.9" customHeight="1" thickTop="1" thickBot="1" x14ac:dyDescent="0.3">
      <c r="A665" s="265" t="s">
        <v>589</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121'!AF639</f>
        <v>2</v>
      </c>
      <c r="AE665" s="87">
        <f t="shared" si="133"/>
        <v>7.002801120448178E-2</v>
      </c>
      <c r="AF665">
        <f t="shared" si="134"/>
        <v>1</v>
      </c>
      <c r="AG665" s="85">
        <f t="shared" si="135"/>
        <v>1</v>
      </c>
      <c r="AH665" s="88">
        <f t="shared" si="136"/>
        <v>1</v>
      </c>
      <c r="AI665" s="89">
        <f t="shared" si="137"/>
        <v>3.5714285714285712E-2</v>
      </c>
      <c r="AJ665" s="89">
        <f t="shared" si="138"/>
        <v>3.5714285714285712E-2</v>
      </c>
      <c r="AK665" s="89">
        <f t="shared" si="139"/>
        <v>7.002801120448178E-2</v>
      </c>
    </row>
    <row r="666" spans="1:37" ht="24.9" customHeight="1" thickTop="1" thickBot="1" x14ac:dyDescent="0.3">
      <c r="A666" s="265" t="s">
        <v>590</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121'!AF640</f>
        <v>2</v>
      </c>
      <c r="AE666" s="87">
        <f t="shared" si="133"/>
        <v>7.002801120448178E-2</v>
      </c>
      <c r="AF666">
        <f t="shared" si="134"/>
        <v>1</v>
      </c>
      <c r="AG666" s="85">
        <f t="shared" si="135"/>
        <v>1</v>
      </c>
      <c r="AH666" s="88">
        <f t="shared" si="136"/>
        <v>1</v>
      </c>
      <c r="AI666" s="89">
        <f t="shared" si="137"/>
        <v>3.5714285714285712E-2</v>
      </c>
      <c r="AJ666" s="89">
        <f t="shared" si="138"/>
        <v>3.5714285714285712E-2</v>
      </c>
      <c r="AK666" s="89">
        <f t="shared" si="139"/>
        <v>7.002801120448178E-2</v>
      </c>
    </row>
    <row r="667" spans="1:37" ht="24.9" customHeight="1" thickTop="1" thickBot="1" x14ac:dyDescent="0.3">
      <c r="A667" s="265" t="s">
        <v>591</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121'!AF641</f>
        <v>2</v>
      </c>
      <c r="AE667" s="87">
        <f t="shared" si="133"/>
        <v>7.002801120448178E-2</v>
      </c>
      <c r="AF667">
        <f t="shared" si="134"/>
        <v>1</v>
      </c>
      <c r="AG667" s="85">
        <f t="shared" si="135"/>
        <v>1</v>
      </c>
      <c r="AH667" s="88">
        <f t="shared" si="136"/>
        <v>1</v>
      </c>
      <c r="AI667" s="89">
        <f t="shared" si="137"/>
        <v>3.5714285714285712E-2</v>
      </c>
      <c r="AJ667" s="89">
        <f t="shared" si="138"/>
        <v>3.5714285714285712E-2</v>
      </c>
      <c r="AK667" s="89">
        <f t="shared" si="139"/>
        <v>7.002801120448178E-2</v>
      </c>
    </row>
    <row r="668" spans="1:37" ht="24.9" customHeight="1" thickTop="1" thickBot="1" x14ac:dyDescent="0.3">
      <c r="A668" s="265" t="s">
        <v>592</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121'!AF642</f>
        <v>2</v>
      </c>
      <c r="AE668" s="87">
        <f t="shared" si="133"/>
        <v>7.002801120448178E-2</v>
      </c>
      <c r="AF668">
        <f t="shared" si="134"/>
        <v>1</v>
      </c>
      <c r="AG668" s="85">
        <f t="shared" si="135"/>
        <v>1</v>
      </c>
      <c r="AH668" s="88">
        <f t="shared" si="136"/>
        <v>1</v>
      </c>
      <c r="AI668" s="89">
        <f t="shared" si="137"/>
        <v>3.5714285714285712E-2</v>
      </c>
      <c r="AJ668" s="89">
        <f t="shared" si="138"/>
        <v>3.5714285714285712E-2</v>
      </c>
      <c r="AK668" s="89">
        <f t="shared" si="139"/>
        <v>7.002801120448178E-2</v>
      </c>
    </row>
    <row r="669" spans="1:37" ht="24.9" customHeight="1" thickTop="1" thickBot="1" x14ac:dyDescent="0.3">
      <c r="A669" s="265" t="s">
        <v>593</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121'!AF643</f>
        <v>2</v>
      </c>
      <c r="AE669" s="87">
        <f t="shared" si="133"/>
        <v>7.002801120448178E-2</v>
      </c>
      <c r="AF669">
        <f t="shared" si="134"/>
        <v>1</v>
      </c>
      <c r="AG669" s="85">
        <f t="shared" si="135"/>
        <v>1</v>
      </c>
      <c r="AH669" s="88">
        <f t="shared" si="136"/>
        <v>1</v>
      </c>
      <c r="AI669" s="89">
        <f t="shared" si="137"/>
        <v>3.5714285714285712E-2</v>
      </c>
      <c r="AJ669" s="89">
        <f t="shared" si="138"/>
        <v>3.5714285714285712E-2</v>
      </c>
      <c r="AK669" s="89">
        <f t="shared" si="139"/>
        <v>7.002801120448178E-2</v>
      </c>
    </row>
    <row r="670" spans="1:37" ht="24.9" customHeight="1" thickTop="1" thickBot="1" x14ac:dyDescent="0.3">
      <c r="A670" s="265" t="s">
        <v>594</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121'!AF644</f>
        <v>2</v>
      </c>
      <c r="AE670" s="87">
        <f t="shared" si="133"/>
        <v>7.002801120448178E-2</v>
      </c>
      <c r="AF670">
        <f t="shared" si="134"/>
        <v>1</v>
      </c>
      <c r="AG670" s="85">
        <f t="shared" si="135"/>
        <v>1</v>
      </c>
      <c r="AH670" s="88">
        <f t="shared" si="136"/>
        <v>1</v>
      </c>
      <c r="AI670" s="89">
        <f t="shared" si="137"/>
        <v>3.5714285714285712E-2</v>
      </c>
      <c r="AJ670" s="89">
        <f t="shared" si="138"/>
        <v>3.5714285714285712E-2</v>
      </c>
      <c r="AK670" s="89">
        <f t="shared" si="139"/>
        <v>7.002801120448178E-2</v>
      </c>
    </row>
    <row r="671" spans="1:37" ht="24.9" customHeight="1" thickTop="1" thickBot="1" x14ac:dyDescent="0.3">
      <c r="A671" s="265" t="s">
        <v>595</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121'!AF645</f>
        <v>2</v>
      </c>
      <c r="AE671" s="87">
        <f t="shared" si="133"/>
        <v>7.002801120448178E-2</v>
      </c>
      <c r="AF671">
        <f t="shared" si="134"/>
        <v>1</v>
      </c>
      <c r="AG671" s="85">
        <f t="shared" si="135"/>
        <v>1</v>
      </c>
      <c r="AH671" s="88">
        <f t="shared" si="136"/>
        <v>1</v>
      </c>
      <c r="AI671" s="89">
        <f t="shared" si="137"/>
        <v>3.5714285714285712E-2</v>
      </c>
      <c r="AJ671" s="89">
        <f t="shared" si="138"/>
        <v>3.5714285714285712E-2</v>
      </c>
      <c r="AK671" s="89">
        <f t="shared" si="139"/>
        <v>7.002801120448178E-2</v>
      </c>
    </row>
    <row r="672" spans="1:37" ht="24.9" customHeight="1" thickTop="1" thickBot="1" x14ac:dyDescent="0.3">
      <c r="A672" s="265" t="s">
        <v>596</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121'!AF646</f>
        <v>2</v>
      </c>
      <c r="AE672" s="87">
        <f t="shared" si="133"/>
        <v>7.002801120448178E-2</v>
      </c>
      <c r="AF672">
        <f t="shared" si="134"/>
        <v>1</v>
      </c>
      <c r="AG672" s="85">
        <f t="shared" si="135"/>
        <v>1</v>
      </c>
      <c r="AH672" s="88">
        <f t="shared" si="136"/>
        <v>1</v>
      </c>
      <c r="AI672" s="89">
        <f t="shared" si="137"/>
        <v>3.5714285714285712E-2</v>
      </c>
      <c r="AJ672" s="89">
        <f t="shared" si="138"/>
        <v>3.5714285714285712E-2</v>
      </c>
      <c r="AK672" s="89">
        <f t="shared" si="139"/>
        <v>7.002801120448178E-2</v>
      </c>
    </row>
    <row r="673" spans="1:37" ht="24.9" customHeight="1" thickTop="1" thickBot="1" x14ac:dyDescent="0.3">
      <c r="A673" s="265" t="s">
        <v>597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121'!AF647</f>
        <v>2</v>
      </c>
      <c r="AE673" s="87">
        <f t="shared" si="133"/>
        <v>7.002801120448178E-2</v>
      </c>
      <c r="AF673">
        <f t="shared" si="134"/>
        <v>1</v>
      </c>
      <c r="AG673" s="85">
        <f t="shared" si="135"/>
        <v>1</v>
      </c>
      <c r="AH673" s="88">
        <f t="shared" si="136"/>
        <v>1</v>
      </c>
      <c r="AI673" s="89">
        <f t="shared" si="137"/>
        <v>3.5714285714285712E-2</v>
      </c>
      <c r="AJ673" s="89">
        <f t="shared" si="138"/>
        <v>3.5714285714285712E-2</v>
      </c>
      <c r="AK673" s="89">
        <f t="shared" si="139"/>
        <v>7.002801120448178E-2</v>
      </c>
    </row>
    <row r="674" spans="1:37" ht="24.9" customHeight="1" thickTop="1" thickBot="1" x14ac:dyDescent="0.3">
      <c r="A674" s="265" t="s">
        <v>598</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121'!AF648</f>
        <v>2</v>
      </c>
      <c r="AE674" s="87">
        <f t="shared" si="133"/>
        <v>7.002801120448178E-2</v>
      </c>
      <c r="AF674">
        <f t="shared" si="134"/>
        <v>1</v>
      </c>
      <c r="AG674" s="85">
        <f t="shared" si="135"/>
        <v>1</v>
      </c>
      <c r="AH674" s="88">
        <f t="shared" si="136"/>
        <v>1</v>
      </c>
      <c r="AI674" s="89">
        <f t="shared" si="137"/>
        <v>3.5714285714285712E-2</v>
      </c>
      <c r="AJ674" s="89">
        <f t="shared" si="138"/>
        <v>3.5714285714285712E-2</v>
      </c>
      <c r="AK674" s="89">
        <f t="shared" si="139"/>
        <v>7.002801120448178E-2</v>
      </c>
    </row>
    <row r="675" spans="1:37" ht="24.9" customHeight="1" thickTop="1" thickBot="1" x14ac:dyDescent="0.3">
      <c r="A675" s="265" t="s">
        <v>599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121'!AF649</f>
        <v>2</v>
      </c>
      <c r="AE675" s="87">
        <f t="shared" si="133"/>
        <v>7.002801120448178E-2</v>
      </c>
      <c r="AF675">
        <f t="shared" si="134"/>
        <v>1</v>
      </c>
      <c r="AG675" s="85">
        <f t="shared" si="135"/>
        <v>1</v>
      </c>
      <c r="AH675" s="88">
        <f t="shared" si="136"/>
        <v>1</v>
      </c>
      <c r="AI675" s="89">
        <f t="shared" si="137"/>
        <v>3.5714285714285712E-2</v>
      </c>
      <c r="AJ675" s="89">
        <f t="shared" si="138"/>
        <v>3.5714285714285712E-2</v>
      </c>
      <c r="AK675" s="89">
        <f t="shared" si="139"/>
        <v>7.002801120448178E-2</v>
      </c>
    </row>
    <row r="676" spans="1:37" ht="24.9" customHeight="1" thickTop="1" thickBot="1" x14ac:dyDescent="0.3">
      <c r="A676" s="265" t="s">
        <v>600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121'!AF650</f>
        <v>2</v>
      </c>
      <c r="AE676" s="87">
        <f t="shared" si="133"/>
        <v>7.002801120448178E-2</v>
      </c>
      <c r="AF676">
        <f t="shared" si="134"/>
        <v>1</v>
      </c>
      <c r="AG676" s="85">
        <f t="shared" si="135"/>
        <v>1</v>
      </c>
      <c r="AH676" s="88">
        <f t="shared" si="136"/>
        <v>1</v>
      </c>
      <c r="AI676" s="89">
        <f t="shared" si="137"/>
        <v>3.5714285714285712E-2</v>
      </c>
      <c r="AJ676" s="89">
        <f t="shared" si="138"/>
        <v>3.5714285714285712E-2</v>
      </c>
      <c r="AK676" s="89">
        <f t="shared" si="139"/>
        <v>7.002801120448178E-2</v>
      </c>
    </row>
    <row r="677" spans="1:37" ht="24.9" customHeight="1" thickTop="1" thickBot="1" x14ac:dyDescent="0.3">
      <c r="A677" s="265" t="s">
        <v>601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121'!AF651</f>
        <v>2</v>
      </c>
      <c r="AE677" s="87">
        <f t="shared" si="133"/>
        <v>7.002801120448178E-2</v>
      </c>
      <c r="AF677">
        <f t="shared" si="134"/>
        <v>1</v>
      </c>
      <c r="AG677" s="85">
        <f t="shared" si="135"/>
        <v>1</v>
      </c>
      <c r="AH677" s="88">
        <f t="shared" si="136"/>
        <v>1</v>
      </c>
      <c r="AI677" s="89">
        <f t="shared" si="137"/>
        <v>3.5714285714285712E-2</v>
      </c>
      <c r="AJ677" s="89">
        <f t="shared" si="138"/>
        <v>3.5714285714285712E-2</v>
      </c>
      <c r="AK677" s="89">
        <f t="shared" si="139"/>
        <v>7.002801120448178E-2</v>
      </c>
    </row>
    <row r="678" spans="1:37" ht="24.9" customHeight="1" thickTop="1" thickBot="1" x14ac:dyDescent="0.3">
      <c r="A678" s="265" t="s">
        <v>602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121'!AF652</f>
        <v>2</v>
      </c>
      <c r="AE678" s="87">
        <f t="shared" si="133"/>
        <v>7.002801120448178E-2</v>
      </c>
      <c r="AF678">
        <f t="shared" si="134"/>
        <v>1</v>
      </c>
      <c r="AG678" s="85">
        <f t="shared" si="135"/>
        <v>1</v>
      </c>
      <c r="AH678" s="88">
        <f t="shared" si="136"/>
        <v>1</v>
      </c>
      <c r="AI678" s="89">
        <f t="shared" si="137"/>
        <v>3.5714285714285712E-2</v>
      </c>
      <c r="AJ678" s="89">
        <f t="shared" si="138"/>
        <v>3.5714285714285712E-2</v>
      </c>
      <c r="AK678" s="89">
        <f t="shared" si="139"/>
        <v>7.002801120448178E-2</v>
      </c>
    </row>
    <row r="679" spans="1:37" ht="24.9" customHeight="1" thickTop="1" thickBot="1" x14ac:dyDescent="0.3">
      <c r="A679" s="265" t="s">
        <v>603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121'!AF653</f>
        <v>2</v>
      </c>
      <c r="AE679" s="87">
        <f t="shared" si="133"/>
        <v>7.002801120448178E-2</v>
      </c>
      <c r="AF679">
        <f t="shared" si="134"/>
        <v>1</v>
      </c>
      <c r="AG679" s="85">
        <f t="shared" si="135"/>
        <v>1</v>
      </c>
      <c r="AH679" s="88">
        <f t="shared" si="136"/>
        <v>1</v>
      </c>
      <c r="AI679" s="89">
        <f t="shared" si="137"/>
        <v>3.5714285714285712E-2</v>
      </c>
      <c r="AJ679" s="89">
        <f t="shared" si="138"/>
        <v>3.5714285714285712E-2</v>
      </c>
      <c r="AK679" s="89">
        <f t="shared" si="139"/>
        <v>7.002801120448178E-2</v>
      </c>
    </row>
    <row r="680" spans="1:37" ht="24.9" customHeight="1" thickTop="1" thickBot="1" x14ac:dyDescent="0.3">
      <c r="A680" s="265" t="s">
        <v>604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121'!AF654</f>
        <v>2</v>
      </c>
      <c r="AE680" s="87">
        <f t="shared" si="133"/>
        <v>7.002801120448178E-2</v>
      </c>
      <c r="AF680">
        <f t="shared" si="134"/>
        <v>1</v>
      </c>
      <c r="AG680" s="85">
        <f t="shared" si="135"/>
        <v>1</v>
      </c>
      <c r="AH680" s="88">
        <f t="shared" si="136"/>
        <v>1</v>
      </c>
      <c r="AI680" s="89">
        <f t="shared" si="137"/>
        <v>3.5714285714285712E-2</v>
      </c>
      <c r="AJ680" s="89">
        <f t="shared" si="138"/>
        <v>3.5714285714285712E-2</v>
      </c>
      <c r="AK680" s="89">
        <f t="shared" si="139"/>
        <v>7.002801120448178E-2</v>
      </c>
    </row>
    <row r="681" spans="1:37" ht="24.9" customHeight="1" thickTop="1" thickBot="1" x14ac:dyDescent="0.3">
      <c r="A681" s="265" t="s">
        <v>605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121'!AF655</f>
        <v>2</v>
      </c>
      <c r="AE681" s="87">
        <f t="shared" si="133"/>
        <v>7.002801120448178E-2</v>
      </c>
      <c r="AF681">
        <f t="shared" si="134"/>
        <v>1</v>
      </c>
      <c r="AG681" s="85">
        <f t="shared" si="135"/>
        <v>1</v>
      </c>
      <c r="AH681" s="88">
        <f t="shared" si="136"/>
        <v>1</v>
      </c>
      <c r="AI681" s="89">
        <f t="shared" si="137"/>
        <v>3.5714285714285712E-2</v>
      </c>
      <c r="AJ681" s="89">
        <f t="shared" si="138"/>
        <v>3.5714285714285712E-2</v>
      </c>
      <c r="AK681" s="89">
        <f t="shared" si="139"/>
        <v>7.002801120448178E-2</v>
      </c>
    </row>
    <row r="682" spans="1:37" ht="24.9" customHeight="1" thickTop="1" thickBot="1" x14ac:dyDescent="0.3">
      <c r="A682" s="265" t="s">
        <v>606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121'!AF656</f>
        <v>2</v>
      </c>
      <c r="AE682" s="87">
        <f t="shared" si="133"/>
        <v>7.002801120448178E-2</v>
      </c>
      <c r="AF682">
        <f t="shared" si="134"/>
        <v>1</v>
      </c>
      <c r="AG682" s="85">
        <f t="shared" si="135"/>
        <v>1</v>
      </c>
      <c r="AH682" s="88">
        <f t="shared" si="136"/>
        <v>1</v>
      </c>
      <c r="AI682" s="89">
        <f t="shared" si="137"/>
        <v>3.5714285714285712E-2</v>
      </c>
      <c r="AJ682" s="89">
        <f t="shared" si="138"/>
        <v>3.5714285714285712E-2</v>
      </c>
      <c r="AK682" s="89">
        <f t="shared" si="139"/>
        <v>7.002801120448178E-2</v>
      </c>
    </row>
    <row r="683" spans="1:37" ht="24.9" customHeight="1" thickTop="1" thickBot="1" x14ac:dyDescent="0.3">
      <c r="A683" s="265" t="s">
        <v>607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121'!AF657</f>
        <v>2</v>
      </c>
      <c r="AE683" s="87">
        <f t="shared" si="133"/>
        <v>7.002801120448178E-2</v>
      </c>
      <c r="AF683">
        <f t="shared" si="134"/>
        <v>1</v>
      </c>
      <c r="AG683" s="85">
        <f t="shared" si="135"/>
        <v>1</v>
      </c>
      <c r="AH683" s="88">
        <f t="shared" si="136"/>
        <v>1</v>
      </c>
      <c r="AI683" s="89">
        <f t="shared" si="137"/>
        <v>3.5714285714285712E-2</v>
      </c>
      <c r="AJ683" s="89">
        <f t="shared" si="138"/>
        <v>3.5714285714285712E-2</v>
      </c>
      <c r="AK683" s="89">
        <f t="shared" si="139"/>
        <v>7.002801120448178E-2</v>
      </c>
    </row>
    <row r="684" spans="1:37" ht="24.9" customHeight="1" thickTop="1" thickBot="1" x14ac:dyDescent="0.3">
      <c r="A684" s="265" t="s">
        <v>608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121'!AF658</f>
        <v>2</v>
      </c>
      <c r="AE684" s="87">
        <f t="shared" si="133"/>
        <v>7.002801120448178E-2</v>
      </c>
      <c r="AF684">
        <f t="shared" si="134"/>
        <v>1</v>
      </c>
      <c r="AG684" s="85">
        <f t="shared" si="135"/>
        <v>1</v>
      </c>
      <c r="AH684" s="88">
        <f t="shared" si="136"/>
        <v>1</v>
      </c>
      <c r="AI684" s="89">
        <f t="shared" si="137"/>
        <v>3.5714285714285712E-2</v>
      </c>
      <c r="AJ684" s="89">
        <f t="shared" si="138"/>
        <v>3.5714285714285712E-2</v>
      </c>
      <c r="AK684" s="89">
        <f t="shared" si="139"/>
        <v>7.002801120448178E-2</v>
      </c>
    </row>
    <row r="685" spans="1:37" ht="24.9" customHeight="1" thickTop="1" thickBot="1" x14ac:dyDescent="0.3">
      <c r="A685" s="265" t="s">
        <v>609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121'!AF659</f>
        <v>2</v>
      </c>
      <c r="AE685" s="87">
        <f t="shared" si="133"/>
        <v>7.002801120448178E-2</v>
      </c>
      <c r="AF685">
        <f t="shared" si="134"/>
        <v>1</v>
      </c>
      <c r="AG685" s="85">
        <f t="shared" si="135"/>
        <v>1</v>
      </c>
      <c r="AH685" s="88">
        <f t="shared" si="136"/>
        <v>1</v>
      </c>
      <c r="AI685" s="89">
        <f t="shared" si="137"/>
        <v>3.5714285714285712E-2</v>
      </c>
      <c r="AJ685" s="89">
        <f t="shared" si="138"/>
        <v>3.5714285714285712E-2</v>
      </c>
      <c r="AK685" s="89">
        <f t="shared" si="139"/>
        <v>7.002801120448178E-2</v>
      </c>
    </row>
    <row r="686" spans="1:37" ht="24.9" customHeight="1" thickTop="1" thickBot="1" x14ac:dyDescent="0.3">
      <c r="A686" s="265" t="s">
        <v>610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121'!AF660</f>
        <v>2</v>
      </c>
      <c r="AE686" s="87">
        <f t="shared" si="133"/>
        <v>7.002801120448178E-2</v>
      </c>
      <c r="AF686">
        <f t="shared" si="134"/>
        <v>1</v>
      </c>
      <c r="AG686" s="85">
        <f t="shared" si="135"/>
        <v>1</v>
      </c>
      <c r="AH686" s="88">
        <f t="shared" si="136"/>
        <v>1</v>
      </c>
      <c r="AI686" s="89">
        <f t="shared" si="137"/>
        <v>3.5714285714285712E-2</v>
      </c>
      <c r="AJ686" s="89">
        <f t="shared" si="138"/>
        <v>3.5714285714285712E-2</v>
      </c>
      <c r="AK686" s="89">
        <f t="shared" si="139"/>
        <v>7.002801120448178E-2</v>
      </c>
    </row>
    <row r="687" spans="1:37" ht="24.9" customHeight="1" thickTop="1" thickBot="1" x14ac:dyDescent="0.3">
      <c r="A687" s="265" t="s">
        <v>611</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121'!AF661</f>
        <v>2</v>
      </c>
      <c r="AE687" s="87">
        <f t="shared" si="133"/>
        <v>7.002801120448178E-2</v>
      </c>
      <c r="AF687">
        <f t="shared" si="134"/>
        <v>1</v>
      </c>
      <c r="AG687" s="85">
        <f t="shared" si="135"/>
        <v>1</v>
      </c>
      <c r="AH687" s="88">
        <f t="shared" si="136"/>
        <v>1</v>
      </c>
      <c r="AI687" s="89">
        <f t="shared" si="137"/>
        <v>3.5714285714285712E-2</v>
      </c>
      <c r="AJ687" s="89">
        <f t="shared" si="138"/>
        <v>3.5714285714285712E-2</v>
      </c>
      <c r="AK687" s="89">
        <f t="shared" si="139"/>
        <v>7.002801120448178E-2</v>
      </c>
    </row>
    <row r="688" spans="1:37" ht="24.9" customHeight="1" thickTop="1" thickBot="1" x14ac:dyDescent="0.3">
      <c r="A688" s="265" t="s">
        <v>612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121'!AF662</f>
        <v>2</v>
      </c>
      <c r="AE688" s="87">
        <f t="shared" si="133"/>
        <v>7.002801120448178E-2</v>
      </c>
      <c r="AF688">
        <f t="shared" si="134"/>
        <v>1</v>
      </c>
      <c r="AG688" s="85">
        <f t="shared" si="135"/>
        <v>1</v>
      </c>
      <c r="AH688" s="88">
        <f t="shared" si="136"/>
        <v>1</v>
      </c>
      <c r="AI688" s="89">
        <f t="shared" si="137"/>
        <v>3.5714285714285712E-2</v>
      </c>
      <c r="AJ688" s="89">
        <f t="shared" si="138"/>
        <v>3.5714285714285712E-2</v>
      </c>
      <c r="AK688" s="89">
        <f t="shared" si="139"/>
        <v>7.002801120448178E-2</v>
      </c>
    </row>
    <row r="689" spans="1:37" ht="24.9" customHeight="1" thickTop="1" thickBot="1" x14ac:dyDescent="0.3">
      <c r="A689" s="265" t="s">
        <v>613</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121'!AF663</f>
        <v>2</v>
      </c>
      <c r="AE689" s="87">
        <f t="shared" si="133"/>
        <v>7.002801120448178E-2</v>
      </c>
      <c r="AF689">
        <f t="shared" si="134"/>
        <v>1</v>
      </c>
      <c r="AG689" s="85">
        <f t="shared" si="135"/>
        <v>1</v>
      </c>
      <c r="AH689" s="88">
        <f t="shared" si="136"/>
        <v>1</v>
      </c>
      <c r="AI689" s="89">
        <f t="shared" si="137"/>
        <v>3.5714285714285712E-2</v>
      </c>
      <c r="AJ689" s="89">
        <f t="shared" si="138"/>
        <v>3.5714285714285712E-2</v>
      </c>
      <c r="AK689" s="89">
        <f t="shared" si="139"/>
        <v>7.002801120448178E-2</v>
      </c>
    </row>
    <row r="690" spans="1:37" ht="24.9" customHeight="1" thickTop="1" x14ac:dyDescent="0.25">
      <c r="A690" s="281" t="s">
        <v>1786</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1.9607843137254897</v>
      </c>
      <c r="AF690" s="58"/>
      <c r="AG690" s="90">
        <f>SUM(AG662:AG689)</f>
        <v>28</v>
      </c>
      <c r="AH690" s="91"/>
      <c r="AI690" s="92"/>
      <c r="AJ690" s="92"/>
      <c r="AK690" s="92"/>
    </row>
    <row r="691" spans="1:37" ht="24.9" customHeight="1" x14ac:dyDescent="0.25">
      <c r="A691" s="279" t="s">
        <v>1787</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203</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194</v>
      </c>
      <c r="AE693" s="103" t="s">
        <v>9</v>
      </c>
      <c r="AF693" s="85" t="s">
        <v>1706</v>
      </c>
      <c r="AG693" s="85" t="s">
        <v>1707</v>
      </c>
      <c r="AH693" s="85" t="s">
        <v>1708</v>
      </c>
      <c r="AI693" s="86" t="s">
        <v>1709</v>
      </c>
      <c r="AJ693" s="85"/>
      <c r="AK693" s="86" t="s">
        <v>1710</v>
      </c>
    </row>
    <row r="694" spans="1:37" ht="24.9" customHeight="1" thickTop="1" thickBot="1" x14ac:dyDescent="0.3">
      <c r="A694" s="265" t="s">
        <v>614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121'!AF666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65" t="s">
        <v>615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121'!AF667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65" t="s">
        <v>616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121'!AF668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65" t="s">
        <v>617</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121'!AF669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65" t="s">
        <v>618</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121'!AF670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1" t="s">
        <v>1788</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1.9607843137254901</v>
      </c>
      <c r="AF699" s="58"/>
      <c r="AG699" s="90">
        <f>SUM(AG694:AG698)</f>
        <v>5</v>
      </c>
      <c r="AH699" s="91"/>
      <c r="AI699" s="92"/>
      <c r="AJ699" s="92"/>
      <c r="AK699" s="92"/>
    </row>
    <row r="700" spans="1:37" ht="24.9" customHeight="1" x14ac:dyDescent="0.25">
      <c r="A700" s="279" t="s">
        <v>1789</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619</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194</v>
      </c>
      <c r="AE706" s="221" t="s">
        <v>9</v>
      </c>
      <c r="AF706" s="85" t="s">
        <v>1706</v>
      </c>
      <c r="AG706" s="85" t="s">
        <v>1707</v>
      </c>
      <c r="AH706" s="85" t="s">
        <v>1708</v>
      </c>
      <c r="AI706" s="86" t="s">
        <v>1709</v>
      </c>
      <c r="AJ706" s="85"/>
      <c r="AK706" s="86" t="s">
        <v>1710</v>
      </c>
    </row>
    <row r="707" spans="1:37" ht="24.9" customHeight="1" thickTop="1" thickBot="1" x14ac:dyDescent="0.3">
      <c r="A707" s="265" t="s">
        <v>196</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121'!AF679</f>
        <v>2</v>
      </c>
      <c r="AE707" s="87">
        <f t="shared" ref="AE707:AE735" si="140">IF(AG707=1,AK707,AG707)</f>
        <v>6.7613252197430695E-2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6.7613252197430695E-2</v>
      </c>
    </row>
    <row r="708" spans="1:37" ht="24.9" customHeight="1" thickTop="1" thickBot="1" x14ac:dyDescent="0.3">
      <c r="A708" s="265" t="s">
        <v>197</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121'!AF680</f>
        <v>2</v>
      </c>
      <c r="AE708" s="87">
        <f t="shared" si="140"/>
        <v>6.7613252197430695E-2</v>
      </c>
      <c r="AF708">
        <f t="shared" si="141"/>
        <v>1</v>
      </c>
      <c r="AG708" s="85">
        <f t="shared" si="142"/>
        <v>1</v>
      </c>
      <c r="AH708" s="88">
        <f t="shared" si="143"/>
        <v>1</v>
      </c>
      <c r="AI708" s="89">
        <f t="shared" si="144"/>
        <v>3.4482758620689655E-2</v>
      </c>
      <c r="AJ708" s="89">
        <f t="shared" si="145"/>
        <v>3.4482758620689655E-2</v>
      </c>
      <c r="AK708" s="89">
        <f t="shared" si="146"/>
        <v>6.7613252197430695E-2</v>
      </c>
    </row>
    <row r="709" spans="1:37" ht="24.9" customHeight="1" thickTop="1" thickBot="1" x14ac:dyDescent="0.3">
      <c r="A709" s="265" t="s">
        <v>620</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121'!AF681</f>
        <v>2</v>
      </c>
      <c r="AE709" s="87">
        <f t="shared" si="140"/>
        <v>6.7613252197430695E-2</v>
      </c>
      <c r="AF709">
        <f t="shared" si="141"/>
        <v>1</v>
      </c>
      <c r="AG709" s="85">
        <f t="shared" si="142"/>
        <v>1</v>
      </c>
      <c r="AH709" s="88">
        <f t="shared" si="143"/>
        <v>1</v>
      </c>
      <c r="AI709" s="89">
        <f t="shared" si="144"/>
        <v>3.4482758620689655E-2</v>
      </c>
      <c r="AJ709" s="89">
        <f t="shared" si="145"/>
        <v>3.4482758620689655E-2</v>
      </c>
      <c r="AK709" s="89">
        <f t="shared" si="146"/>
        <v>6.7613252197430695E-2</v>
      </c>
    </row>
    <row r="710" spans="1:37" ht="24.9" customHeight="1" thickTop="1" thickBot="1" x14ac:dyDescent="0.3">
      <c r="A710" s="265" t="s">
        <v>621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121'!AF682</f>
        <v>2</v>
      </c>
      <c r="AE710" s="87">
        <f t="shared" si="140"/>
        <v>6.7613252197430695E-2</v>
      </c>
      <c r="AF710">
        <f t="shared" si="141"/>
        <v>1</v>
      </c>
      <c r="AG710" s="85">
        <f t="shared" si="142"/>
        <v>1</v>
      </c>
      <c r="AH710" s="88">
        <f t="shared" si="143"/>
        <v>1</v>
      </c>
      <c r="AI710" s="89">
        <f t="shared" si="144"/>
        <v>3.4482758620689655E-2</v>
      </c>
      <c r="AJ710" s="89">
        <f t="shared" si="145"/>
        <v>3.4482758620689655E-2</v>
      </c>
      <c r="AK710" s="89">
        <f t="shared" si="146"/>
        <v>6.7613252197430695E-2</v>
      </c>
    </row>
    <row r="711" spans="1:37" ht="24.9" customHeight="1" thickTop="1" thickBot="1" x14ac:dyDescent="0.3">
      <c r="A711" s="265" t="s">
        <v>622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121'!AF683</f>
        <v>2</v>
      </c>
      <c r="AE711" s="87">
        <f t="shared" si="140"/>
        <v>6.7613252197430695E-2</v>
      </c>
      <c r="AF711">
        <f t="shared" si="141"/>
        <v>1</v>
      </c>
      <c r="AG711" s="85">
        <f t="shared" si="142"/>
        <v>1</v>
      </c>
      <c r="AH711" s="88">
        <f t="shared" si="143"/>
        <v>1</v>
      </c>
      <c r="AI711" s="89">
        <f t="shared" si="144"/>
        <v>3.4482758620689655E-2</v>
      </c>
      <c r="AJ711" s="89">
        <f t="shared" si="145"/>
        <v>3.4482758620689655E-2</v>
      </c>
      <c r="AK711" s="89">
        <f t="shared" si="146"/>
        <v>6.7613252197430695E-2</v>
      </c>
    </row>
    <row r="712" spans="1:37" ht="24.9" customHeight="1" thickTop="1" thickBot="1" x14ac:dyDescent="0.3">
      <c r="A712" s="265" t="s">
        <v>623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121'!AF684</f>
        <v>2</v>
      </c>
      <c r="AE712" s="87">
        <f t="shared" si="140"/>
        <v>6.7613252197430695E-2</v>
      </c>
      <c r="AF712">
        <f t="shared" si="141"/>
        <v>1</v>
      </c>
      <c r="AG712" s="85">
        <f t="shared" si="142"/>
        <v>1</v>
      </c>
      <c r="AH712" s="88">
        <f t="shared" si="143"/>
        <v>1</v>
      </c>
      <c r="AI712" s="89">
        <f t="shared" si="144"/>
        <v>3.4482758620689655E-2</v>
      </c>
      <c r="AJ712" s="89">
        <f t="shared" si="145"/>
        <v>3.4482758620689655E-2</v>
      </c>
      <c r="AK712" s="89">
        <f t="shared" si="146"/>
        <v>6.7613252197430695E-2</v>
      </c>
    </row>
    <row r="713" spans="1:37" ht="24.9" customHeight="1" thickTop="1" thickBot="1" x14ac:dyDescent="0.3">
      <c r="A713" s="265" t="s">
        <v>624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121'!AF685</f>
        <v>2</v>
      </c>
      <c r="AE713" s="87">
        <f t="shared" si="140"/>
        <v>6.7613252197430695E-2</v>
      </c>
      <c r="AF713">
        <f t="shared" si="141"/>
        <v>1</v>
      </c>
      <c r="AG713" s="85">
        <f t="shared" si="142"/>
        <v>1</v>
      </c>
      <c r="AH713" s="88">
        <f t="shared" si="143"/>
        <v>1</v>
      </c>
      <c r="AI713" s="89">
        <f t="shared" si="144"/>
        <v>3.4482758620689655E-2</v>
      </c>
      <c r="AJ713" s="89">
        <f t="shared" si="145"/>
        <v>3.4482758620689655E-2</v>
      </c>
      <c r="AK713" s="89">
        <f t="shared" si="146"/>
        <v>6.7613252197430695E-2</v>
      </c>
    </row>
    <row r="714" spans="1:37" ht="24.9" customHeight="1" thickTop="1" thickBot="1" x14ac:dyDescent="0.3">
      <c r="A714" s="265" t="s">
        <v>625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121'!AF686</f>
        <v>2</v>
      </c>
      <c r="AE714" s="87">
        <f t="shared" si="140"/>
        <v>6.7613252197430695E-2</v>
      </c>
      <c r="AF714">
        <f t="shared" si="141"/>
        <v>1</v>
      </c>
      <c r="AG714" s="85">
        <f t="shared" si="142"/>
        <v>1</v>
      </c>
      <c r="AH714" s="88">
        <f t="shared" si="143"/>
        <v>1</v>
      </c>
      <c r="AI714" s="89">
        <f t="shared" si="144"/>
        <v>3.4482758620689655E-2</v>
      </c>
      <c r="AJ714" s="89">
        <f t="shared" si="145"/>
        <v>3.4482758620689655E-2</v>
      </c>
      <c r="AK714" s="89">
        <f t="shared" si="146"/>
        <v>6.7613252197430695E-2</v>
      </c>
    </row>
    <row r="715" spans="1:37" ht="24.9" customHeight="1" thickTop="1" thickBot="1" x14ac:dyDescent="0.3">
      <c r="A715" s="265" t="s">
        <v>626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121'!AF687</f>
        <v>2</v>
      </c>
      <c r="AE715" s="87">
        <f t="shared" si="140"/>
        <v>6.7613252197430695E-2</v>
      </c>
      <c r="AF715">
        <f t="shared" si="141"/>
        <v>1</v>
      </c>
      <c r="AG715" s="85">
        <f t="shared" si="142"/>
        <v>1</v>
      </c>
      <c r="AH715" s="88">
        <f t="shared" si="143"/>
        <v>1</v>
      </c>
      <c r="AI715" s="89">
        <f t="shared" si="144"/>
        <v>3.4482758620689655E-2</v>
      </c>
      <c r="AJ715" s="89">
        <f t="shared" si="145"/>
        <v>3.4482758620689655E-2</v>
      </c>
      <c r="AK715" s="89">
        <f t="shared" si="146"/>
        <v>6.7613252197430695E-2</v>
      </c>
    </row>
    <row r="716" spans="1:37" ht="24.9" customHeight="1" thickTop="1" thickBot="1" x14ac:dyDescent="0.3">
      <c r="A716" s="265" t="s">
        <v>627</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121'!AF688</f>
        <v>2</v>
      </c>
      <c r="AE716" s="87">
        <f t="shared" si="140"/>
        <v>6.7613252197430695E-2</v>
      </c>
      <c r="AF716">
        <f t="shared" si="141"/>
        <v>1</v>
      </c>
      <c r="AG716" s="85">
        <f t="shared" si="142"/>
        <v>1</v>
      </c>
      <c r="AH716" s="88">
        <f t="shared" si="143"/>
        <v>1</v>
      </c>
      <c r="AI716" s="89">
        <f t="shared" si="144"/>
        <v>3.4482758620689655E-2</v>
      </c>
      <c r="AJ716" s="89">
        <f t="shared" si="145"/>
        <v>3.4482758620689655E-2</v>
      </c>
      <c r="AK716" s="89">
        <f t="shared" si="146"/>
        <v>6.7613252197430695E-2</v>
      </c>
    </row>
    <row r="717" spans="1:37" ht="24.9" customHeight="1" thickTop="1" thickBot="1" x14ac:dyDescent="0.3">
      <c r="A717" s="265" t="s">
        <v>628</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121'!AF689</f>
        <v>2</v>
      </c>
      <c r="AE717" s="87">
        <f t="shared" si="140"/>
        <v>6.7613252197430695E-2</v>
      </c>
      <c r="AF717">
        <f t="shared" si="141"/>
        <v>1</v>
      </c>
      <c r="AG717" s="85">
        <f t="shared" si="142"/>
        <v>1</v>
      </c>
      <c r="AH717" s="88">
        <f t="shared" si="143"/>
        <v>1</v>
      </c>
      <c r="AI717" s="89">
        <f t="shared" si="144"/>
        <v>3.4482758620689655E-2</v>
      </c>
      <c r="AJ717" s="89">
        <f t="shared" si="145"/>
        <v>3.4482758620689655E-2</v>
      </c>
      <c r="AK717" s="89">
        <f t="shared" si="146"/>
        <v>6.7613252197430695E-2</v>
      </c>
    </row>
    <row r="718" spans="1:37" ht="24.9" customHeight="1" thickTop="1" thickBot="1" x14ac:dyDescent="0.3">
      <c r="A718" s="265" t="s">
        <v>629</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121'!AF690</f>
        <v>2</v>
      </c>
      <c r="AE718" s="87">
        <f t="shared" si="140"/>
        <v>6.7613252197430695E-2</v>
      </c>
      <c r="AF718">
        <f t="shared" si="141"/>
        <v>1</v>
      </c>
      <c r="AG718" s="85">
        <f t="shared" si="142"/>
        <v>1</v>
      </c>
      <c r="AH718" s="88">
        <f t="shared" si="143"/>
        <v>1</v>
      </c>
      <c r="AI718" s="89">
        <f t="shared" si="144"/>
        <v>3.4482758620689655E-2</v>
      </c>
      <c r="AJ718" s="89">
        <f t="shared" si="145"/>
        <v>3.4482758620689655E-2</v>
      </c>
      <c r="AK718" s="89">
        <f t="shared" si="146"/>
        <v>6.7613252197430695E-2</v>
      </c>
    </row>
    <row r="719" spans="1:37" ht="24.9" customHeight="1" thickTop="1" thickBot="1" x14ac:dyDescent="0.3">
      <c r="A719" s="265" t="s">
        <v>630</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121'!AF691</f>
        <v>2</v>
      </c>
      <c r="AE719" s="87">
        <f t="shared" si="140"/>
        <v>6.7613252197430695E-2</v>
      </c>
      <c r="AF719">
        <f t="shared" si="141"/>
        <v>1</v>
      </c>
      <c r="AG719" s="85">
        <f t="shared" si="142"/>
        <v>1</v>
      </c>
      <c r="AH719" s="88">
        <f t="shared" si="143"/>
        <v>1</v>
      </c>
      <c r="AI719" s="89">
        <f t="shared" si="144"/>
        <v>3.4482758620689655E-2</v>
      </c>
      <c r="AJ719" s="89">
        <f t="shared" si="145"/>
        <v>3.4482758620689655E-2</v>
      </c>
      <c r="AK719" s="89">
        <f t="shared" si="146"/>
        <v>6.7613252197430695E-2</v>
      </c>
    </row>
    <row r="720" spans="1:37" ht="24.9" customHeight="1" thickTop="1" thickBot="1" x14ac:dyDescent="0.3">
      <c r="A720" s="265" t="s">
        <v>631</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121'!AF692</f>
        <v>2</v>
      </c>
      <c r="AE720" s="87">
        <f t="shared" si="140"/>
        <v>6.7613252197430695E-2</v>
      </c>
      <c r="AF720">
        <f t="shared" si="141"/>
        <v>1</v>
      </c>
      <c r="AG720" s="85">
        <f t="shared" si="142"/>
        <v>1</v>
      </c>
      <c r="AH720" s="88">
        <f t="shared" si="143"/>
        <v>1</v>
      </c>
      <c r="AI720" s="89">
        <f t="shared" si="144"/>
        <v>3.4482758620689655E-2</v>
      </c>
      <c r="AJ720" s="89">
        <f t="shared" si="145"/>
        <v>3.4482758620689655E-2</v>
      </c>
      <c r="AK720" s="89">
        <f t="shared" si="146"/>
        <v>6.7613252197430695E-2</v>
      </c>
    </row>
    <row r="721" spans="1:37" ht="24.9" customHeight="1" thickTop="1" thickBot="1" x14ac:dyDescent="0.3">
      <c r="A721" s="284" t="s">
        <v>632</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2</v>
      </c>
      <c r="AE721" s="87">
        <f t="shared" si="140"/>
        <v>6.7613252197430695E-2</v>
      </c>
      <c r="AF721">
        <f t="shared" si="141"/>
        <v>1</v>
      </c>
      <c r="AG721" s="85">
        <f t="shared" si="142"/>
        <v>1</v>
      </c>
      <c r="AH721" s="88">
        <f t="shared" si="143"/>
        <v>1</v>
      </c>
      <c r="AI721" s="89">
        <f t="shared" si="144"/>
        <v>3.4482758620689655E-2</v>
      </c>
      <c r="AJ721" s="89">
        <f t="shared" si="145"/>
        <v>3.4482758620689655E-2</v>
      </c>
      <c r="AK721" s="89">
        <f t="shared" si="146"/>
        <v>6.7613252197430695E-2</v>
      </c>
    </row>
    <row r="722" spans="1:37" ht="24.9" customHeight="1" thickTop="1" thickBot="1" x14ac:dyDescent="0.3">
      <c r="A722" s="284" t="s">
        <v>633</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2</v>
      </c>
      <c r="AE722" s="87">
        <f t="shared" si="140"/>
        <v>6.7613252197430695E-2</v>
      </c>
      <c r="AF722">
        <f t="shared" si="141"/>
        <v>1</v>
      </c>
      <c r="AG722" s="85">
        <f t="shared" si="142"/>
        <v>1</v>
      </c>
      <c r="AH722" s="88">
        <f t="shared" si="143"/>
        <v>1</v>
      </c>
      <c r="AI722" s="89">
        <f t="shared" si="144"/>
        <v>3.4482758620689655E-2</v>
      </c>
      <c r="AJ722" s="89">
        <f t="shared" si="145"/>
        <v>3.4482758620689655E-2</v>
      </c>
      <c r="AK722" s="89">
        <f t="shared" si="146"/>
        <v>6.7613252197430695E-2</v>
      </c>
    </row>
    <row r="723" spans="1:37" ht="24.9" customHeight="1" thickTop="1" thickBot="1" x14ac:dyDescent="0.3">
      <c r="A723" s="284" t="s">
        <v>602</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2</v>
      </c>
      <c r="AE723" s="87">
        <f t="shared" si="140"/>
        <v>6.7613252197430695E-2</v>
      </c>
      <c r="AF723">
        <f t="shared" si="141"/>
        <v>1</v>
      </c>
      <c r="AG723" s="85">
        <f t="shared" si="142"/>
        <v>1</v>
      </c>
      <c r="AH723" s="88">
        <f t="shared" si="143"/>
        <v>1</v>
      </c>
      <c r="AI723" s="89">
        <f t="shared" si="144"/>
        <v>3.4482758620689655E-2</v>
      </c>
      <c r="AJ723" s="89">
        <f t="shared" si="145"/>
        <v>3.4482758620689655E-2</v>
      </c>
      <c r="AK723" s="89">
        <f t="shared" si="146"/>
        <v>6.7613252197430695E-2</v>
      </c>
    </row>
    <row r="724" spans="1:37" ht="24.9" customHeight="1" thickTop="1" thickBot="1" x14ac:dyDescent="0.3">
      <c r="A724" s="284" t="s">
        <v>634</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2</v>
      </c>
      <c r="AE724" s="87">
        <f t="shared" si="140"/>
        <v>6.7613252197430695E-2</v>
      </c>
      <c r="AF724">
        <f t="shared" si="141"/>
        <v>1</v>
      </c>
      <c r="AG724" s="85">
        <f t="shared" si="142"/>
        <v>1</v>
      </c>
      <c r="AH724" s="88">
        <f t="shared" si="143"/>
        <v>1</v>
      </c>
      <c r="AI724" s="89">
        <f t="shared" si="144"/>
        <v>3.4482758620689655E-2</v>
      </c>
      <c r="AJ724" s="89">
        <f t="shared" si="145"/>
        <v>3.4482758620689655E-2</v>
      </c>
      <c r="AK724" s="89">
        <f t="shared" si="146"/>
        <v>6.7613252197430695E-2</v>
      </c>
    </row>
    <row r="725" spans="1:37" ht="24.9" customHeight="1" thickTop="1" thickBot="1" x14ac:dyDescent="0.3">
      <c r="A725" s="284" t="s">
        <v>604</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2</v>
      </c>
      <c r="AE725" s="87">
        <f t="shared" si="140"/>
        <v>6.7613252197430695E-2</v>
      </c>
      <c r="AF725">
        <f t="shared" si="141"/>
        <v>1</v>
      </c>
      <c r="AG725" s="85">
        <f t="shared" si="142"/>
        <v>1</v>
      </c>
      <c r="AH725" s="88">
        <f t="shared" si="143"/>
        <v>1</v>
      </c>
      <c r="AI725" s="89">
        <f t="shared" si="144"/>
        <v>3.4482758620689655E-2</v>
      </c>
      <c r="AJ725" s="89">
        <f t="shared" si="145"/>
        <v>3.4482758620689655E-2</v>
      </c>
      <c r="AK725" s="89">
        <f t="shared" si="146"/>
        <v>6.7613252197430695E-2</v>
      </c>
    </row>
    <row r="726" spans="1:37" ht="24.9" customHeight="1" thickTop="1" thickBot="1" x14ac:dyDescent="0.3">
      <c r="A726" s="284" t="s">
        <v>605</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2</v>
      </c>
      <c r="AE726" s="87">
        <f t="shared" si="140"/>
        <v>6.7613252197430695E-2</v>
      </c>
      <c r="AF726">
        <f t="shared" si="141"/>
        <v>1</v>
      </c>
      <c r="AG726" s="85">
        <f t="shared" si="142"/>
        <v>1</v>
      </c>
      <c r="AH726" s="88">
        <f t="shared" si="143"/>
        <v>1</v>
      </c>
      <c r="AI726" s="89">
        <f t="shared" si="144"/>
        <v>3.4482758620689655E-2</v>
      </c>
      <c r="AJ726" s="89">
        <f t="shared" si="145"/>
        <v>3.4482758620689655E-2</v>
      </c>
      <c r="AK726" s="89">
        <f t="shared" si="146"/>
        <v>6.7613252197430695E-2</v>
      </c>
    </row>
    <row r="727" spans="1:37" ht="24.9" customHeight="1" thickTop="1" thickBot="1" x14ac:dyDescent="0.3">
      <c r="A727" s="284" t="s">
        <v>635</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2</v>
      </c>
      <c r="AE727" s="87">
        <f t="shared" si="140"/>
        <v>6.7613252197430695E-2</v>
      </c>
      <c r="AF727">
        <f t="shared" si="141"/>
        <v>1</v>
      </c>
      <c r="AG727" s="85">
        <f t="shared" si="142"/>
        <v>1</v>
      </c>
      <c r="AH727" s="88">
        <f t="shared" si="143"/>
        <v>1</v>
      </c>
      <c r="AI727" s="89">
        <f t="shared" si="144"/>
        <v>3.4482758620689655E-2</v>
      </c>
      <c r="AJ727" s="89">
        <f t="shared" si="145"/>
        <v>3.4482758620689655E-2</v>
      </c>
      <c r="AK727" s="89">
        <f t="shared" si="146"/>
        <v>6.7613252197430695E-2</v>
      </c>
    </row>
    <row r="728" spans="1:37" ht="24.9" customHeight="1" thickTop="1" thickBot="1" x14ac:dyDescent="0.3">
      <c r="A728" s="284" t="s">
        <v>636</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2</v>
      </c>
      <c r="AE728" s="87">
        <f t="shared" si="140"/>
        <v>6.7613252197430695E-2</v>
      </c>
      <c r="AF728">
        <f t="shared" si="141"/>
        <v>1</v>
      </c>
      <c r="AG728" s="85">
        <f t="shared" si="142"/>
        <v>1</v>
      </c>
      <c r="AH728" s="88">
        <f t="shared" si="143"/>
        <v>1</v>
      </c>
      <c r="AI728" s="89">
        <f t="shared" si="144"/>
        <v>3.4482758620689655E-2</v>
      </c>
      <c r="AJ728" s="89">
        <f t="shared" si="145"/>
        <v>3.4482758620689655E-2</v>
      </c>
      <c r="AK728" s="89">
        <f t="shared" si="146"/>
        <v>6.7613252197430695E-2</v>
      </c>
    </row>
    <row r="729" spans="1:37" ht="24.9" customHeight="1" thickTop="1" thickBot="1" x14ac:dyDescent="0.3">
      <c r="A729" s="284" t="s">
        <v>637</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2</v>
      </c>
      <c r="AE729" s="87">
        <f t="shared" si="140"/>
        <v>6.7613252197430695E-2</v>
      </c>
      <c r="AF729">
        <f t="shared" si="141"/>
        <v>1</v>
      </c>
      <c r="AG729" s="85">
        <f t="shared" si="142"/>
        <v>1</v>
      </c>
      <c r="AH729" s="88">
        <f t="shared" si="143"/>
        <v>1</v>
      </c>
      <c r="AI729" s="89">
        <f t="shared" si="144"/>
        <v>3.4482758620689655E-2</v>
      </c>
      <c r="AJ729" s="89">
        <f t="shared" si="145"/>
        <v>3.4482758620689655E-2</v>
      </c>
      <c r="AK729" s="89">
        <f t="shared" si="146"/>
        <v>6.7613252197430695E-2</v>
      </c>
    </row>
    <row r="730" spans="1:37" ht="24.9" customHeight="1" thickTop="1" thickBot="1" x14ac:dyDescent="0.3">
      <c r="A730" s="284" t="s">
        <v>609</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2</v>
      </c>
      <c r="AE730" s="87">
        <f t="shared" si="140"/>
        <v>6.7613252197430695E-2</v>
      </c>
      <c r="AF730">
        <f t="shared" si="141"/>
        <v>1</v>
      </c>
      <c r="AG730" s="85">
        <f t="shared" si="142"/>
        <v>1</v>
      </c>
      <c r="AH730" s="88">
        <f t="shared" si="143"/>
        <v>1</v>
      </c>
      <c r="AI730" s="89">
        <f t="shared" si="144"/>
        <v>3.4482758620689655E-2</v>
      </c>
      <c r="AJ730" s="89">
        <f t="shared" si="145"/>
        <v>3.4482758620689655E-2</v>
      </c>
      <c r="AK730" s="89">
        <f t="shared" si="146"/>
        <v>6.7613252197430695E-2</v>
      </c>
    </row>
    <row r="731" spans="1:37" ht="24.9" customHeight="1" thickTop="1" thickBot="1" x14ac:dyDescent="0.3">
      <c r="A731" s="284" t="s">
        <v>638</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2</v>
      </c>
      <c r="AE731" s="87">
        <f t="shared" si="140"/>
        <v>6.7613252197430695E-2</v>
      </c>
      <c r="AF731">
        <f t="shared" si="141"/>
        <v>1</v>
      </c>
      <c r="AG731" s="85">
        <f t="shared" si="142"/>
        <v>1</v>
      </c>
      <c r="AH731" s="88">
        <f t="shared" si="143"/>
        <v>1</v>
      </c>
      <c r="AI731" s="89">
        <f t="shared" si="144"/>
        <v>3.4482758620689655E-2</v>
      </c>
      <c r="AJ731" s="89">
        <f t="shared" si="145"/>
        <v>3.4482758620689655E-2</v>
      </c>
      <c r="AK731" s="89">
        <f t="shared" si="146"/>
        <v>6.7613252197430695E-2</v>
      </c>
    </row>
    <row r="732" spans="1:37" ht="24.9" customHeight="1" thickTop="1" thickBot="1" x14ac:dyDescent="0.3">
      <c r="A732" s="284" t="s">
        <v>639</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2</v>
      </c>
      <c r="AE732" s="87">
        <f t="shared" si="140"/>
        <v>6.7613252197430695E-2</v>
      </c>
      <c r="AF732">
        <f t="shared" si="141"/>
        <v>1</v>
      </c>
      <c r="AG732" s="85">
        <f t="shared" si="142"/>
        <v>1</v>
      </c>
      <c r="AH732" s="88">
        <f t="shared" si="143"/>
        <v>1</v>
      </c>
      <c r="AI732" s="89">
        <f t="shared" si="144"/>
        <v>3.4482758620689655E-2</v>
      </c>
      <c r="AJ732" s="89">
        <f t="shared" si="145"/>
        <v>3.4482758620689655E-2</v>
      </c>
      <c r="AK732" s="89">
        <f t="shared" si="146"/>
        <v>6.7613252197430695E-2</v>
      </c>
    </row>
    <row r="733" spans="1:37" ht="24.9" customHeight="1" thickTop="1" thickBot="1" x14ac:dyDescent="0.3">
      <c r="A733" s="284" t="s">
        <v>640</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2</v>
      </c>
      <c r="AE733" s="87">
        <f t="shared" si="140"/>
        <v>6.7613252197430695E-2</v>
      </c>
      <c r="AF733">
        <f t="shared" si="141"/>
        <v>1</v>
      </c>
      <c r="AG733" s="85">
        <f t="shared" si="142"/>
        <v>1</v>
      </c>
      <c r="AH733" s="88">
        <f t="shared" si="143"/>
        <v>1</v>
      </c>
      <c r="AI733" s="89">
        <f t="shared" si="144"/>
        <v>3.4482758620689655E-2</v>
      </c>
      <c r="AJ733" s="89">
        <f t="shared" si="145"/>
        <v>3.4482758620689655E-2</v>
      </c>
      <c r="AK733" s="89">
        <f t="shared" si="146"/>
        <v>6.7613252197430695E-2</v>
      </c>
    </row>
    <row r="734" spans="1:37" ht="24.9" customHeight="1" thickTop="1" thickBot="1" x14ac:dyDescent="0.3">
      <c r="A734" s="284" t="s">
        <v>641</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2</v>
      </c>
      <c r="AE734" s="87">
        <f t="shared" si="140"/>
        <v>6.7613252197430695E-2</v>
      </c>
      <c r="AF734">
        <f t="shared" si="141"/>
        <v>1</v>
      </c>
      <c r="AG734" s="85">
        <f t="shared" si="142"/>
        <v>1</v>
      </c>
      <c r="AH734" s="88">
        <f t="shared" si="143"/>
        <v>1</v>
      </c>
      <c r="AI734" s="89">
        <f t="shared" si="144"/>
        <v>3.4482758620689655E-2</v>
      </c>
      <c r="AJ734" s="89">
        <f t="shared" si="145"/>
        <v>3.4482758620689655E-2</v>
      </c>
      <c r="AK734" s="89">
        <f t="shared" si="146"/>
        <v>6.7613252197430695E-2</v>
      </c>
    </row>
    <row r="735" spans="1:37" ht="24.9" customHeight="1" thickTop="1" thickBot="1" x14ac:dyDescent="0.3">
      <c r="A735" s="284" t="s">
        <v>642</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2</v>
      </c>
      <c r="AE735" s="87">
        <f t="shared" si="140"/>
        <v>6.7613252197430695E-2</v>
      </c>
      <c r="AF735">
        <f t="shared" si="141"/>
        <v>1</v>
      </c>
      <c r="AG735" s="85">
        <f t="shared" si="142"/>
        <v>1</v>
      </c>
      <c r="AH735" s="88">
        <f t="shared" si="143"/>
        <v>1</v>
      </c>
      <c r="AI735" s="89">
        <f t="shared" si="144"/>
        <v>3.4482758620689655E-2</v>
      </c>
      <c r="AJ735" s="89">
        <f t="shared" si="145"/>
        <v>3.4482758620689655E-2</v>
      </c>
      <c r="AK735" s="89">
        <f t="shared" si="146"/>
        <v>6.7613252197430695E-2</v>
      </c>
    </row>
    <row r="736" spans="1:37" ht="24.9" customHeight="1" thickTop="1" x14ac:dyDescent="0.25">
      <c r="A736" s="281" t="s">
        <v>1790</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1.960784313725489</v>
      </c>
      <c r="AF736" s="58"/>
      <c r="AG736" s="90">
        <f>SUM(AG707:AG735)</f>
        <v>29</v>
      </c>
      <c r="AH736" s="91"/>
      <c r="AI736" s="92"/>
      <c r="AJ736" s="92"/>
      <c r="AK736" s="92"/>
    </row>
    <row r="737" spans="1:37" ht="24.9" customHeight="1" x14ac:dyDescent="0.25">
      <c r="A737" s="279" t="s">
        <v>1791</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203</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194</v>
      </c>
      <c r="AE739" s="103" t="s">
        <v>9</v>
      </c>
      <c r="AF739" s="85" t="s">
        <v>1706</v>
      </c>
      <c r="AG739" s="85" t="s">
        <v>1707</v>
      </c>
      <c r="AH739" s="85" t="s">
        <v>1708</v>
      </c>
      <c r="AI739" s="86" t="s">
        <v>1709</v>
      </c>
      <c r="AJ739" s="85"/>
      <c r="AK739" s="86" t="s">
        <v>1710</v>
      </c>
    </row>
    <row r="740" spans="1:37" ht="24.9" customHeight="1" thickTop="1" thickBot="1" x14ac:dyDescent="0.3">
      <c r="A740" s="265" t="s">
        <v>643</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121'!AF710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65" t="s">
        <v>644</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121'!AF711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65" t="s">
        <v>645</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121'!AF712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65" t="s">
        <v>646</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121'!AF713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65" t="s">
        <v>647</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121'!AF714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81" t="s">
        <v>1792</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1.9607843137254901</v>
      </c>
      <c r="AF745" s="58"/>
      <c r="AG745" s="90">
        <f>SUM(AG740:AG744)</f>
        <v>5</v>
      </c>
      <c r="AH745" s="91"/>
      <c r="AI745" s="92"/>
      <c r="AJ745" s="92"/>
      <c r="AK745" s="92"/>
    </row>
    <row r="746" spans="1:37" ht="24.9" customHeight="1" x14ac:dyDescent="0.25">
      <c r="A746" s="279" t="s">
        <v>1793</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194</v>
      </c>
      <c r="AE752" s="221" t="s">
        <v>9</v>
      </c>
      <c r="AF752" s="85" t="s">
        <v>1706</v>
      </c>
      <c r="AG752" s="85" t="s">
        <v>1707</v>
      </c>
      <c r="AH752" s="85" t="s">
        <v>1708</v>
      </c>
      <c r="AI752" s="86" t="s">
        <v>1709</v>
      </c>
      <c r="AJ752" s="85"/>
      <c r="AK752" s="86" t="s">
        <v>1710</v>
      </c>
    </row>
    <row r="753" spans="1:37" ht="24.9" customHeight="1" thickTop="1" thickBot="1" x14ac:dyDescent="0.3">
      <c r="A753" s="265" t="s">
        <v>196</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121'!AF723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65" t="s">
        <v>197</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121'!AF724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65" t="s">
        <v>650</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121'!AF725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65" t="s">
        <v>651</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121'!AF726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65" t="s">
        <v>652</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121'!AF727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65" t="s">
        <v>653</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121'!AF728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65" t="s">
        <v>654</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121'!AF729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65" t="s">
        <v>655</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121'!AF730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65" t="s">
        <v>656</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121'!AF731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65" t="s">
        <v>657</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121'!AF732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65" t="s">
        <v>658</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121'!AF733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65" t="s">
        <v>659</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121'!AF734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65" t="s">
        <v>660</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121'!AF735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65" t="s">
        <v>661</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121'!AF736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65" t="s">
        <v>662</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121'!AF737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65" t="s">
        <v>663</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121'!AF738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65" t="s">
        <v>664</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121'!AF739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65" t="s">
        <v>665</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121'!AF740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65" t="s">
        <v>666</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121'!AF741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65" t="s">
        <v>667</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121'!AF742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65" t="s">
        <v>668</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121'!AF743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65" t="s">
        <v>669</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121'!AF744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65" t="s">
        <v>670</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121'!AF745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65" t="s">
        <v>671</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121'!AF746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65" t="s">
        <v>672</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121'!AF747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65" t="s">
        <v>673</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121'!AF748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65" t="s">
        <v>674</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121'!AF749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65" t="s">
        <v>675</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121'!AF750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65" t="s">
        <v>676</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121'!AF751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65" t="s">
        <v>677</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121'!AF752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65" t="s">
        <v>678</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121'!AF753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65" t="s">
        <v>679</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121'!AF754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65" t="s">
        <v>680</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121'!AF755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65" t="s">
        <v>681</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121'!AF756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65" t="s">
        <v>682</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121'!AF757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65" t="s">
        <v>683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121'!AF758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65" t="s">
        <v>684</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121'!AF759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65" t="s">
        <v>685</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121'!AF760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65" t="s">
        <v>686</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121'!AF761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65" t="s">
        <v>687</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121'!AF762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65" t="s">
        <v>688</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121'!AF763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65" t="s">
        <v>689</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121'!AF764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65" t="s">
        <v>690</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121'!AF765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65" t="s">
        <v>691</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121'!AF766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65" t="s">
        <v>692</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121'!AF767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65" t="s">
        <v>693</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121'!AF768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65" t="s">
        <v>694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121'!AF769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65" t="s">
        <v>695</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121'!AF770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65" t="s">
        <v>696</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121'!AF771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65" t="s">
        <v>697</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121'!AF772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65" t="s">
        <v>698</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121'!AF773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65" t="s">
        <v>699</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121'!AF774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65" t="s">
        <v>700</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121'!AF775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65" t="s">
        <v>701</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121'!AF776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65" t="s">
        <v>702</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121'!AF777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65" t="s">
        <v>703</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121'!AF778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1" t="s">
        <v>1794</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1.9607843137254926</v>
      </c>
      <c r="AF809" s="58"/>
      <c r="AG809" s="90">
        <f>SUM(AG753:AG808)</f>
        <v>56</v>
      </c>
      <c r="AH809" s="91"/>
      <c r="AI809" s="92"/>
      <c r="AJ809" s="92"/>
      <c r="AK809" s="92"/>
    </row>
    <row r="810" spans="1:37" ht="24.9" customHeight="1" x14ac:dyDescent="0.25">
      <c r="A810" s="279" t="s">
        <v>1795</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203</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194</v>
      </c>
      <c r="AE812" s="103" t="s">
        <v>9</v>
      </c>
      <c r="AF812" s="85" t="s">
        <v>1706</v>
      </c>
      <c r="AG812" s="85" t="s">
        <v>1707</v>
      </c>
      <c r="AH812" s="85" t="s">
        <v>1708</v>
      </c>
      <c r="AI812" s="86" t="s">
        <v>1709</v>
      </c>
      <c r="AJ812" s="85"/>
      <c r="AK812" s="86" t="s">
        <v>1710</v>
      </c>
    </row>
    <row r="813" spans="1:37" ht="24.9" customHeight="1" thickTop="1" thickBot="1" x14ac:dyDescent="0.3">
      <c r="A813" s="265" t="s">
        <v>704</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121'!AF781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65" t="s">
        <v>705</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121'!AF782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65" t="s">
        <v>706</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121'!AF783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65" t="s">
        <v>708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121'!AF784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65" t="s">
        <v>709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121'!AF785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1" t="s">
        <v>1796</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1.9607843137254901</v>
      </c>
      <c r="AF818" s="58"/>
      <c r="AG818" s="90">
        <f>SUM(AG813:AG817)</f>
        <v>5</v>
      </c>
      <c r="AH818" s="91"/>
      <c r="AI818" s="92"/>
      <c r="AJ818" s="92"/>
      <c r="AK818" s="92"/>
    </row>
    <row r="819" spans="1:37" ht="24.9" customHeight="1" x14ac:dyDescent="0.25">
      <c r="A819" s="279" t="s">
        <v>1797</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710</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194</v>
      </c>
      <c r="AE825" s="221" t="s">
        <v>9</v>
      </c>
      <c r="AF825" s="85" t="s">
        <v>1706</v>
      </c>
      <c r="AG825" s="85" t="s">
        <v>1707</v>
      </c>
      <c r="AH825" s="85" t="s">
        <v>1708</v>
      </c>
      <c r="AI825" s="86" t="s">
        <v>1709</v>
      </c>
      <c r="AJ825" s="85"/>
      <c r="AK825" s="86" t="s">
        <v>1710</v>
      </c>
    </row>
    <row r="826" spans="1:37" ht="24.9" customHeight="1" thickTop="1" thickBot="1" x14ac:dyDescent="0.3">
      <c r="A826" s="265" t="s">
        <v>196</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121'!AF794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65" t="s">
        <v>197</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121'!AF795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65" t="s">
        <v>712</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121'!AF796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65" t="s">
        <v>713</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121'!AF797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65" t="s">
        <v>714</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121'!AF798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65" t="s">
        <v>715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121'!AF799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65" t="s">
        <v>716</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121'!AF800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65" t="s">
        <v>717</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121'!AF801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65" t="s">
        <v>718</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121'!AF802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65" t="s">
        <v>719</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121'!AF803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1" t="s">
        <v>1798</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1.9607843137254901</v>
      </c>
      <c r="AF836" s="58"/>
      <c r="AG836" s="90">
        <f>SUM(AG826:AG835)</f>
        <v>10</v>
      </c>
      <c r="AH836" s="91"/>
      <c r="AI836" s="92"/>
      <c r="AJ836" s="92"/>
      <c r="AK836" s="92"/>
    </row>
    <row r="837" spans="1:37" ht="24.9" customHeight="1" x14ac:dyDescent="0.25">
      <c r="A837" s="279" t="s">
        <v>1799</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203</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194</v>
      </c>
      <c r="AE839" s="103" t="s">
        <v>9</v>
      </c>
      <c r="AF839" s="85" t="s">
        <v>1706</v>
      </c>
      <c r="AG839" s="85" t="s">
        <v>1707</v>
      </c>
      <c r="AH839" s="85" t="s">
        <v>1708</v>
      </c>
      <c r="AI839" s="86" t="s">
        <v>1709</v>
      </c>
      <c r="AJ839" s="85"/>
      <c r="AK839" s="86" t="s">
        <v>1710</v>
      </c>
    </row>
    <row r="840" spans="1:37" ht="24.9" customHeight="1" thickTop="1" thickBot="1" x14ac:dyDescent="0.3">
      <c r="A840" s="265" t="s">
        <v>720</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121'!AF806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65" t="s">
        <v>721</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121'!AF807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65" t="s">
        <v>722</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121'!AF808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65" t="s">
        <v>723</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121'!AF809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65" t="s">
        <v>724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121'!AF810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1" t="s">
        <v>1800</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1.9607843137254901</v>
      </c>
      <c r="AF845" s="58"/>
      <c r="AG845" s="90">
        <f>SUM(AG840:AG844)</f>
        <v>5</v>
      </c>
      <c r="AH845" s="91"/>
      <c r="AI845" s="92"/>
      <c r="AJ845" s="92"/>
      <c r="AK845" s="92"/>
    </row>
    <row r="846" spans="1:37" ht="24.9" customHeight="1" x14ac:dyDescent="0.25">
      <c r="A846" s="279" t="s">
        <v>1801</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725</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194</v>
      </c>
      <c r="AE852" s="221" t="s">
        <v>9</v>
      </c>
      <c r="AF852" s="85" t="s">
        <v>1706</v>
      </c>
      <c r="AG852" s="85" t="s">
        <v>1707</v>
      </c>
      <c r="AH852" s="85" t="s">
        <v>1708</v>
      </c>
      <c r="AI852" s="86" t="s">
        <v>1709</v>
      </c>
      <c r="AJ852" s="85"/>
      <c r="AK852" s="86" t="s">
        <v>1710</v>
      </c>
    </row>
    <row r="853" spans="1:37" ht="24.9" customHeight="1" thickTop="1" thickBot="1" x14ac:dyDescent="0.3">
      <c r="A853" s="265" t="s">
        <v>727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121'!AF819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1" t="s">
        <v>1711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1.9607843137254901</v>
      </c>
      <c r="AF854" s="58"/>
      <c r="AG854" s="90">
        <f>SUM(AG853)</f>
        <v>1</v>
      </c>
      <c r="AH854" s="91"/>
      <c r="AI854" s="92"/>
      <c r="AJ854" s="92"/>
      <c r="AK854" s="92"/>
    </row>
    <row r="855" spans="1:37" ht="24.9" customHeight="1" x14ac:dyDescent="0.25">
      <c r="A855" s="279" t="s">
        <v>1712</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194</v>
      </c>
      <c r="AE857" s="103" t="s">
        <v>9</v>
      </c>
      <c r="AF857" s="85" t="s">
        <v>1706</v>
      </c>
      <c r="AG857" s="85" t="s">
        <v>1707</v>
      </c>
      <c r="AH857" s="85" t="s">
        <v>1708</v>
      </c>
      <c r="AI857" s="86" t="s">
        <v>1709</v>
      </c>
      <c r="AJ857" s="85"/>
      <c r="AK857" s="86" t="s">
        <v>1710</v>
      </c>
    </row>
    <row r="858" spans="1:37" ht="24.9" customHeight="1" thickTop="1" thickBot="1" x14ac:dyDescent="0.3">
      <c r="A858" s="265" t="s">
        <v>728</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121'!AF822</f>
        <v>2</v>
      </c>
      <c r="AE858" s="87">
        <f t="shared" ref="AE858:AE864" si="161">IF(AG858=1,AK858,AG858)</f>
        <v>0.28011204481792712</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0.28011204481792712</v>
      </c>
    </row>
    <row r="859" spans="1:37" ht="24.9" customHeight="1" thickTop="1" thickBot="1" x14ac:dyDescent="0.3">
      <c r="A859" s="265" t="s">
        <v>729</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121'!AF823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65" t="s">
        <v>730</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121'!AF824</f>
        <v>2</v>
      </c>
      <c r="AE860" s="87">
        <f t="shared" si="161"/>
        <v>0.28011204481792712</v>
      </c>
      <c r="AF860">
        <f t="shared" si="162"/>
        <v>1</v>
      </c>
      <c r="AG860" s="85">
        <f t="shared" si="163"/>
        <v>1</v>
      </c>
      <c r="AH860" s="88">
        <f t="shared" si="164"/>
        <v>1</v>
      </c>
      <c r="AI860" s="89">
        <f t="shared" si="165"/>
        <v>0.14285714285714285</v>
      </c>
      <c r="AJ860" s="89">
        <f t="shared" si="166"/>
        <v>0.14285714285714285</v>
      </c>
      <c r="AK860" s="89">
        <f t="shared" si="167"/>
        <v>0.28011204481792712</v>
      </c>
    </row>
    <row r="861" spans="1:37" ht="24.9" customHeight="1" thickTop="1" thickBot="1" x14ac:dyDescent="0.3">
      <c r="A861" s="265" t="s">
        <v>731</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121'!AF825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65" t="s">
        <v>732</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121'!AF826</f>
        <v>1</v>
      </c>
      <c r="AE862" s="87">
        <f t="shared" si="161"/>
        <v>0.14005602240896356</v>
      </c>
      <c r="AF862">
        <f t="shared" si="162"/>
        <v>0.5</v>
      </c>
      <c r="AG862" s="85">
        <f t="shared" si="163"/>
        <v>1</v>
      </c>
      <c r="AH862" s="88">
        <f t="shared" si="164"/>
        <v>0.5</v>
      </c>
      <c r="AI862" s="89">
        <f t="shared" si="165"/>
        <v>0.14285714285714285</v>
      </c>
      <c r="AJ862" s="89">
        <f t="shared" si="166"/>
        <v>7.1428571428571425E-2</v>
      </c>
      <c r="AK862" s="89">
        <f t="shared" si="167"/>
        <v>0.14005602240896356</v>
      </c>
    </row>
    <row r="863" spans="1:37" ht="24.9" customHeight="1" thickTop="1" thickBot="1" x14ac:dyDescent="0.3">
      <c r="A863" s="265" t="s">
        <v>734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121'!AF827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65" t="s">
        <v>735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121'!AF828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1" t="s">
        <v>1802</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1.8207282913165261</v>
      </c>
      <c r="AF865" s="58"/>
      <c r="AG865" s="90">
        <f>SUM(AG858:AG864)</f>
        <v>7</v>
      </c>
      <c r="AH865" s="91"/>
      <c r="AI865" s="92"/>
      <c r="AJ865" s="92"/>
      <c r="AK865" s="92"/>
    </row>
    <row r="866" spans="1:37" ht="24.9" customHeight="1" x14ac:dyDescent="0.25">
      <c r="A866" s="279" t="s">
        <v>1803</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92.857142857142833</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736</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194</v>
      </c>
      <c r="AE872" s="221" t="s">
        <v>9</v>
      </c>
      <c r="AF872" s="85" t="s">
        <v>1706</v>
      </c>
      <c r="AG872" s="85" t="s">
        <v>1707</v>
      </c>
      <c r="AH872" s="85" t="s">
        <v>1708</v>
      </c>
      <c r="AI872" s="86" t="s">
        <v>1709</v>
      </c>
      <c r="AJ872" s="85"/>
      <c r="AK872" s="86" t="s">
        <v>1710</v>
      </c>
    </row>
    <row r="873" spans="1:37" ht="24.9" customHeight="1" thickTop="1" thickBot="1" x14ac:dyDescent="0.3">
      <c r="A873" s="265" t="s">
        <v>196</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121'!AF837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65" t="s">
        <v>197</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121'!AF838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65" t="s">
        <v>738</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121'!AF839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65" t="s">
        <v>739</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121'!AF840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65" t="s">
        <v>740</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121'!AF841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65" t="s">
        <v>741</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121'!AF842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65" t="s">
        <v>742</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121'!AF843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65" t="s">
        <v>743</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121'!AF844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65" t="s">
        <v>744</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121'!AF845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65" t="s">
        <v>745</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121'!AF846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65" t="s">
        <v>746</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121'!AF847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65" t="s">
        <v>747</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121'!AF848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65" t="s">
        <v>748</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121'!AF849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65" t="s">
        <v>749</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121'!AF850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65" t="s">
        <v>750</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121'!AF851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65" t="s">
        <v>751</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121'!AF852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65" t="s">
        <v>752</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121'!AF853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65" t="s">
        <v>753</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121'!AF854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65" t="s">
        <v>754</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121'!AF855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65" t="s">
        <v>755</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121'!AF856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65" t="s">
        <v>756</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121'!AF857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65" t="s">
        <v>757</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121'!AF858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65" t="s">
        <v>758</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121'!AF859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65" t="s">
        <v>759</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121'!AF860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65" t="s">
        <v>760</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121'!AF861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65" t="s">
        <v>761</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121'!AF862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1" t="s">
        <v>1804</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1.9607843137254894</v>
      </c>
      <c r="AF899" s="58"/>
      <c r="AG899" s="90">
        <f>SUM(AG873:AG898)</f>
        <v>26</v>
      </c>
      <c r="AH899" s="91"/>
      <c r="AI899" s="92"/>
      <c r="AJ899" s="92"/>
      <c r="AK899" s="92"/>
    </row>
    <row r="900" spans="1:37" ht="24.9" customHeight="1" x14ac:dyDescent="0.25">
      <c r="A900" s="279" t="s">
        <v>1805</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203</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194</v>
      </c>
      <c r="AE902" s="103" t="s">
        <v>9</v>
      </c>
      <c r="AF902" s="85" t="s">
        <v>1706</v>
      </c>
      <c r="AG902" s="85" t="s">
        <v>1707</v>
      </c>
      <c r="AH902" s="85" t="s">
        <v>1708</v>
      </c>
      <c r="AI902" s="86" t="s">
        <v>1709</v>
      </c>
      <c r="AJ902" s="85"/>
      <c r="AK902" s="86" t="s">
        <v>1710</v>
      </c>
    </row>
    <row r="903" spans="1:37" ht="24.9" customHeight="1" thickTop="1" thickBot="1" x14ac:dyDescent="0.3">
      <c r="A903" s="265" t="s">
        <v>762</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121'!AF865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65" t="s">
        <v>763</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121'!AF866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65" t="s">
        <v>764</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121'!AF867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65" t="s">
        <v>765</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121'!AF868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65" t="s">
        <v>766</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121'!AF869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1" t="s">
        <v>1806</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1.9607843137254901</v>
      </c>
      <c r="AF908" s="58"/>
      <c r="AG908" s="90">
        <f>SUM(AG903:AG907)</f>
        <v>5</v>
      </c>
      <c r="AH908" s="91"/>
      <c r="AI908" s="92"/>
      <c r="AJ908" s="92"/>
      <c r="AK908" s="92"/>
    </row>
    <row r="909" spans="1:37" ht="24.9" customHeight="1" x14ac:dyDescent="0.25">
      <c r="A909" s="279" t="s">
        <v>1807</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767</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194</v>
      </c>
      <c r="AE915" s="221" t="s">
        <v>9</v>
      </c>
      <c r="AF915" s="85" t="s">
        <v>1706</v>
      </c>
      <c r="AG915" s="85" t="s">
        <v>1707</v>
      </c>
      <c r="AH915" s="85" t="s">
        <v>1708</v>
      </c>
      <c r="AI915" s="86" t="s">
        <v>1709</v>
      </c>
      <c r="AJ915" s="85"/>
      <c r="AK915" s="86" t="s">
        <v>1710</v>
      </c>
    </row>
    <row r="916" spans="1:37" ht="24.9" customHeight="1" thickTop="1" thickBot="1" x14ac:dyDescent="0.3">
      <c r="A916" s="265" t="s">
        <v>196</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121'!AF878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65" t="s">
        <v>197</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121'!AF879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65" t="s">
        <v>769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121'!AF880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65" t="s">
        <v>770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121'!AF881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65" t="s">
        <v>771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121'!AF882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65" t="s">
        <v>772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121'!AF883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65" t="s">
        <v>716</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121'!AF884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65" t="s">
        <v>773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121'!AF885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65" t="s">
        <v>774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121'!AF886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65" t="s">
        <v>775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121'!AF887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65" t="s">
        <v>776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121'!AF888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65" t="s">
        <v>777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121'!AF889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65" t="s">
        <v>778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121'!AF890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65" t="s">
        <v>779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121'!AF891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65" t="s">
        <v>780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121'!AF892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65" t="s">
        <v>781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121'!AF893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65" t="s">
        <v>782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121'!AF894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65" t="s">
        <v>783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121'!AF895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65" t="s">
        <v>784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121'!AF896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65" t="s">
        <v>785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121'!AF897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65" t="s">
        <v>786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121'!AF898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65" t="s">
        <v>787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121'!AF899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65" t="s">
        <v>788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121'!AF900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65" t="s">
        <v>789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121'!AF901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65" t="s">
        <v>790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121'!AF902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65" t="s">
        <v>791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121'!AF903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65" t="s">
        <v>792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121'!AF904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65" t="s">
        <v>793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121'!AF905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65" t="s">
        <v>794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121'!AF906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65" t="s">
        <v>795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121'!AF907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65" t="s">
        <v>796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121'!AF908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65" t="s">
        <v>797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121'!AF909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65" t="s">
        <v>798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121'!AF910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65" t="s">
        <v>799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121'!AF911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65" t="s">
        <v>800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121'!AF912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65" t="s">
        <v>801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121'!AF913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65" t="s">
        <v>802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121'!AF914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65" t="s">
        <v>803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121'!AF915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65" t="s">
        <v>804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121'!AF916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65" t="s">
        <v>805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121'!AF917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65" t="s">
        <v>806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121'!AF918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65" t="s">
        <v>807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121'!AF919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65" t="s">
        <v>808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121'!AF920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65" t="s">
        <v>809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121'!AF921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65" t="s">
        <v>810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121'!AF922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65" t="s">
        <v>811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121'!AF923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65" t="s">
        <v>812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121'!AF924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65" t="s">
        <v>813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121'!AF925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65" t="s">
        <v>814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121'!AF926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65" t="s">
        <v>815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121'!AF927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65" t="s">
        <v>816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121'!AF928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65" t="s">
        <v>817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121'!AF929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65" t="s">
        <v>818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121'!AF930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65" t="s">
        <v>819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121'!AF931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65" t="s">
        <v>820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121'!AF932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65" t="s">
        <v>821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121'!AF933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65" t="s">
        <v>822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121'!AF934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65" t="s">
        <v>823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121'!AF935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65" t="s">
        <v>824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121'!AF936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65" t="s">
        <v>825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121'!AF937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65" t="s">
        <v>826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121'!AF938</f>
        <v>2</v>
      </c>
      <c r="AE976" s="87">
        <f t="shared" si="175"/>
        <v>3.2144005143040826E-2</v>
      </c>
      <c r="AF976">
        <f t="shared" si="176"/>
        <v>1</v>
      </c>
      <c r="AG976" s="85">
        <f t="shared" si="177"/>
        <v>1</v>
      </c>
      <c r="AH976" s="88">
        <f t="shared" si="178"/>
        <v>1</v>
      </c>
      <c r="AI976" s="89">
        <f t="shared" si="179"/>
        <v>1.6393442622950821E-2</v>
      </c>
      <c r="AJ976" s="89">
        <f t="shared" si="180"/>
        <v>1.6393442622950821E-2</v>
      </c>
      <c r="AK976" s="89">
        <f t="shared" si="181"/>
        <v>3.2144005143040826E-2</v>
      </c>
    </row>
    <row r="977" spans="1:37" ht="24.9" customHeight="1" thickTop="1" x14ac:dyDescent="0.25">
      <c r="A977" s="281" t="s">
        <v>1808</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1.9607843137254906</v>
      </c>
      <c r="AF977" s="58"/>
      <c r="AG977" s="90">
        <f>SUM(AG916:AG976)</f>
        <v>61</v>
      </c>
      <c r="AH977" s="91"/>
      <c r="AI977" s="92"/>
      <c r="AJ977" s="92"/>
      <c r="AK977" s="92"/>
    </row>
    <row r="978" spans="1:37" ht="24.9" customHeight="1" x14ac:dyDescent="0.25">
      <c r="A978" s="279" t="s">
        <v>1809</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203</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194</v>
      </c>
      <c r="AE980" s="103" t="s">
        <v>9</v>
      </c>
      <c r="AF980" s="85" t="s">
        <v>1706</v>
      </c>
      <c r="AG980" s="85" t="s">
        <v>1707</v>
      </c>
      <c r="AH980" s="85" t="s">
        <v>1708</v>
      </c>
      <c r="AI980" s="86" t="s">
        <v>1709</v>
      </c>
      <c r="AJ980" s="85"/>
      <c r="AK980" s="86" t="s">
        <v>1710</v>
      </c>
    </row>
    <row r="981" spans="1:37" ht="24.9" customHeight="1" thickTop="1" thickBot="1" x14ac:dyDescent="0.3">
      <c r="A981" s="265" t="s">
        <v>827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121'!AF941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65" t="s">
        <v>829</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121'!AF942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65" t="s">
        <v>830</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121'!AF943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65" t="s">
        <v>831</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121'!AF944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65" t="s">
        <v>832</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121'!AF945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1" t="s">
        <v>1810</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1.9607843137254901</v>
      </c>
      <c r="AF986" s="58"/>
      <c r="AG986" s="90">
        <f>SUM(AG981:AG985)</f>
        <v>5</v>
      </c>
      <c r="AH986" s="91"/>
      <c r="AI986" s="92"/>
      <c r="AJ986" s="92"/>
      <c r="AK986" s="92"/>
    </row>
    <row r="987" spans="1:37" ht="24.9" customHeight="1" x14ac:dyDescent="0.25">
      <c r="A987" s="279" t="s">
        <v>1811</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833</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194</v>
      </c>
      <c r="AE993" s="221" t="s">
        <v>9</v>
      </c>
      <c r="AF993" s="85" t="s">
        <v>1706</v>
      </c>
      <c r="AG993" s="85" t="s">
        <v>1707</v>
      </c>
      <c r="AH993" s="85" t="s">
        <v>1708</v>
      </c>
      <c r="AI993" s="86" t="s">
        <v>1709</v>
      </c>
      <c r="AJ993" s="85"/>
      <c r="AK993" s="86" t="s">
        <v>1710</v>
      </c>
    </row>
    <row r="994" spans="1:37" ht="24.9" customHeight="1" thickTop="1" thickBot="1" x14ac:dyDescent="0.3">
      <c r="A994" s="265" t="s">
        <v>196</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121'!AF954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65" t="s">
        <v>197</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121'!AF955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65" t="s">
        <v>835</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121'!AF956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65" t="s">
        <v>836</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121'!AF957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65" t="s">
        <v>837</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121'!AF958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65" t="s">
        <v>838</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121'!AF959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65" t="s">
        <v>839</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121'!AF960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65" t="s">
        <v>840</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121'!AF961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65" t="s">
        <v>841</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121'!AF962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65" t="s">
        <v>842</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121'!AF963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65" t="s">
        <v>843</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121'!AF964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65" t="s">
        <v>844</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121'!AF965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65" t="s">
        <v>845</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121'!AF966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65" t="s">
        <v>846</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121'!AF967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65" t="s">
        <v>847</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121'!AF968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65" t="s">
        <v>848</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121'!AF969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65" t="s">
        <v>849</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121'!AF970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65" t="s">
        <v>850</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121'!AF971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65" t="s">
        <v>851</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121'!AF972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65" t="s">
        <v>852</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121'!AF973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65" t="s">
        <v>853</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121'!AF974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65" t="s">
        <v>854</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121'!AF975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65" t="s">
        <v>855</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121'!AF976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65" t="s">
        <v>856</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121'!AF977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1" t="s">
        <v>1812</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1.960784313725489</v>
      </c>
      <c r="AF1018" s="58"/>
      <c r="AG1018" s="90">
        <f>SUM(AG994:AG1017)</f>
        <v>24</v>
      </c>
      <c r="AH1018" s="91"/>
      <c r="AI1018" s="92"/>
      <c r="AJ1018" s="92"/>
      <c r="AK1018" s="92"/>
    </row>
    <row r="1019" spans="1:37" ht="24.9" customHeight="1" x14ac:dyDescent="0.25">
      <c r="A1019" s="279" t="s">
        <v>1813</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203</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194</v>
      </c>
      <c r="AE1021" s="103" t="s">
        <v>9</v>
      </c>
      <c r="AF1021" s="85" t="s">
        <v>1706</v>
      </c>
      <c r="AG1021" s="85" t="s">
        <v>1707</v>
      </c>
      <c r="AH1021" s="85" t="s">
        <v>1708</v>
      </c>
      <c r="AI1021" s="86" t="s">
        <v>1709</v>
      </c>
      <c r="AJ1021" s="85"/>
      <c r="AK1021" s="86" t="s">
        <v>1710</v>
      </c>
    </row>
    <row r="1022" spans="1:37" ht="24.9" customHeight="1" thickTop="1" thickBot="1" x14ac:dyDescent="0.3">
      <c r="A1022" s="265" t="s">
        <v>857</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121'!AF980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65" t="s">
        <v>859</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121'!AF981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65" t="s">
        <v>860</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121'!AF982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65" t="s">
        <v>862</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121'!AF983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65" t="s">
        <v>863</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121'!AF984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1" t="s">
        <v>1814</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1.9607843137254901</v>
      </c>
      <c r="AF1027" s="58"/>
      <c r="AG1027" s="90">
        <f>SUM(AG1022:AG1026)</f>
        <v>5</v>
      </c>
      <c r="AH1027" s="91"/>
      <c r="AI1027" s="92"/>
      <c r="AJ1027" s="92"/>
      <c r="AK1027" s="92"/>
    </row>
    <row r="1028" spans="1:37" ht="24.9" customHeight="1" x14ac:dyDescent="0.25">
      <c r="A1028" s="279" t="s">
        <v>1815</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864</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194</v>
      </c>
      <c r="AE1034" s="221" t="s">
        <v>9</v>
      </c>
      <c r="AF1034" s="85" t="s">
        <v>1706</v>
      </c>
      <c r="AG1034" s="85" t="s">
        <v>1707</v>
      </c>
      <c r="AH1034" s="85" t="s">
        <v>1708</v>
      </c>
      <c r="AI1034" s="86" t="s">
        <v>1709</v>
      </c>
      <c r="AJ1034" s="85"/>
      <c r="AK1034" s="86" t="s">
        <v>1710</v>
      </c>
    </row>
    <row r="1035" spans="1:37" ht="24.9" customHeight="1" thickTop="1" thickBot="1" x14ac:dyDescent="0.3">
      <c r="A1035" s="265" t="s">
        <v>196</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121'!AF993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65" t="s">
        <v>197</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121'!AF994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65" t="s">
        <v>866</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121'!AF995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65" t="s">
        <v>867</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121'!AF996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65" t="s">
        <v>868</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121'!AF997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65" t="s">
        <v>869</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121'!AF998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65" t="s">
        <v>870</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121'!AF999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65" t="s">
        <v>290</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121'!AF1000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65" t="s">
        <v>871</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121'!AF1001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65" t="s">
        <v>872</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121'!AF1002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65" t="s">
        <v>873</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121'!AF1003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65" t="s">
        <v>874</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121'!AF1004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65" t="s">
        <v>875</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121'!AF1005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65" t="s">
        <v>876</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121'!AF1006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65" t="s">
        <v>877</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121'!AF1007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65" t="s">
        <v>878</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121'!AF1008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1" t="s">
        <v>1816</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1.9607843137254901</v>
      </c>
      <c r="AF1051" s="58"/>
      <c r="AG1051" s="90">
        <f>SUM(AG1035:AG1050)</f>
        <v>16</v>
      </c>
      <c r="AH1051" s="91"/>
      <c r="AI1051" s="92"/>
      <c r="AJ1051" s="92"/>
      <c r="AK1051" s="92"/>
    </row>
    <row r="1052" spans="1:37" ht="24.9" customHeight="1" x14ac:dyDescent="0.25">
      <c r="A1052" s="279" t="s">
        <v>1817</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203</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194</v>
      </c>
      <c r="AE1054" s="103" t="s">
        <v>9</v>
      </c>
      <c r="AF1054" s="85" t="s">
        <v>1706</v>
      </c>
      <c r="AG1054" s="85" t="s">
        <v>1707</v>
      </c>
      <c r="AH1054" s="85" t="s">
        <v>1708</v>
      </c>
      <c r="AI1054" s="86" t="s">
        <v>1709</v>
      </c>
      <c r="AJ1054" s="85"/>
      <c r="AK1054" s="86" t="s">
        <v>1710</v>
      </c>
    </row>
    <row r="1055" spans="1:37" ht="24.9" customHeight="1" thickTop="1" thickBot="1" x14ac:dyDescent="0.3">
      <c r="A1055" s="265" t="s">
        <v>279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121'!AF1011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65" t="s">
        <v>280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121'!AF1012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65" t="s">
        <v>281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121'!AF1013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65" t="s">
        <v>282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121'!AF1014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65" t="s">
        <v>880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121'!AF1015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1" t="s">
        <v>1818</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1.9607843137254901</v>
      </c>
      <c r="AF1060" s="58"/>
      <c r="AG1060" s="90">
        <f>SUM(AG1055:AG1059)</f>
        <v>5</v>
      </c>
      <c r="AH1060" s="91"/>
      <c r="AI1060" s="92"/>
      <c r="AJ1060" s="92"/>
      <c r="AK1060" s="92"/>
    </row>
    <row r="1061" spans="1:37" ht="24.9" customHeight="1" x14ac:dyDescent="0.25">
      <c r="A1061" s="279" t="s">
        <v>1819</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881</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194</v>
      </c>
      <c r="AE1067" s="221" t="s">
        <v>9</v>
      </c>
      <c r="AF1067" s="85" t="s">
        <v>1706</v>
      </c>
      <c r="AG1067" s="85" t="s">
        <v>1707</v>
      </c>
      <c r="AH1067" s="85" t="s">
        <v>1708</v>
      </c>
      <c r="AI1067" s="86" t="s">
        <v>1709</v>
      </c>
      <c r="AJ1067" s="85"/>
      <c r="AK1067" s="86" t="s">
        <v>1710</v>
      </c>
    </row>
    <row r="1068" spans="1:37" ht="24.9" customHeight="1" thickTop="1" thickBot="1" x14ac:dyDescent="0.3">
      <c r="A1068" s="265" t="s">
        <v>196</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121'!AF1024</f>
        <v>0</v>
      </c>
      <c r="AE1068" s="87">
        <f t="shared" ref="AE1068:AE1088" si="196">IF(AG1068=1,AK1068,AG1068)</f>
        <v>0</v>
      </c>
      <c r="AF1068">
        <f t="shared" ref="AF1068:AF1088" si="197">AD1068/2</f>
        <v>0</v>
      </c>
      <c r="AG1068" s="85">
        <f t="shared" ref="AG1068:AG1088" si="198">IF(AND(AF1068&gt;=0,AF1068&lt;=1),1,"No aplica")</f>
        <v>1</v>
      </c>
      <c r="AH1068" s="88">
        <f t="shared" ref="AH1068:AH1088" si="199">AD1068/(AG1068*2)</f>
        <v>0</v>
      </c>
      <c r="AI1068" s="89">
        <f t="shared" ref="AI1068:AI1088" si="200">IF(AG1068=1,AG1068/$AG$1089,"No aplica")</f>
        <v>4.7619047619047616E-2</v>
      </c>
      <c r="AJ1068" s="89">
        <f t="shared" ref="AJ1068:AJ1088" si="201">AF1068*AI1068</f>
        <v>0</v>
      </c>
      <c r="AK1068" s="89">
        <f t="shared" ref="AK1068:AK1088" si="202">AJ1068*$AE$23</f>
        <v>0</v>
      </c>
    </row>
    <row r="1069" spans="1:37" ht="24.9" customHeight="1" thickTop="1" thickBot="1" x14ac:dyDescent="0.3">
      <c r="A1069" s="265" t="s">
        <v>197</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121'!AF1025</f>
        <v>0</v>
      </c>
      <c r="AE1069" s="87">
        <f t="shared" si="196"/>
        <v>0</v>
      </c>
      <c r="AF1069">
        <f t="shared" si="197"/>
        <v>0</v>
      </c>
      <c r="AG1069" s="85">
        <f t="shared" si="198"/>
        <v>1</v>
      </c>
      <c r="AH1069" s="88">
        <f t="shared" si="199"/>
        <v>0</v>
      </c>
      <c r="AI1069" s="89">
        <f t="shared" si="200"/>
        <v>4.7619047619047616E-2</v>
      </c>
      <c r="AJ1069" s="89">
        <f t="shared" si="201"/>
        <v>0</v>
      </c>
      <c r="AK1069" s="89">
        <f t="shared" si="202"/>
        <v>0</v>
      </c>
    </row>
    <row r="1070" spans="1:37" ht="24.9" customHeight="1" thickTop="1" thickBot="1" x14ac:dyDescent="0.3">
      <c r="A1070" s="265" t="s">
        <v>884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121'!AF1026</f>
        <v>0</v>
      </c>
      <c r="AE1070" s="87">
        <f t="shared" si="196"/>
        <v>0</v>
      </c>
      <c r="AF1070">
        <f t="shared" si="197"/>
        <v>0</v>
      </c>
      <c r="AG1070" s="85">
        <f t="shared" si="198"/>
        <v>1</v>
      </c>
      <c r="AH1070" s="88">
        <f t="shared" si="199"/>
        <v>0</v>
      </c>
      <c r="AI1070" s="89">
        <f t="shared" si="200"/>
        <v>4.7619047619047616E-2</v>
      </c>
      <c r="AJ1070" s="89">
        <f t="shared" si="201"/>
        <v>0</v>
      </c>
      <c r="AK1070" s="89">
        <f t="shared" si="202"/>
        <v>0</v>
      </c>
    </row>
    <row r="1071" spans="1:37" ht="24.9" customHeight="1" thickTop="1" thickBot="1" x14ac:dyDescent="0.3">
      <c r="A1071" s="265" t="s">
        <v>885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121'!AF1027</f>
        <v>0</v>
      </c>
      <c r="AE1071" s="87">
        <f t="shared" si="196"/>
        <v>0</v>
      </c>
      <c r="AF1071">
        <f t="shared" si="197"/>
        <v>0</v>
      </c>
      <c r="AG1071" s="85">
        <f t="shared" si="198"/>
        <v>1</v>
      </c>
      <c r="AH1071" s="88">
        <f t="shared" si="199"/>
        <v>0</v>
      </c>
      <c r="AI1071" s="89">
        <f t="shared" si="200"/>
        <v>4.7619047619047616E-2</v>
      </c>
      <c r="AJ1071" s="89">
        <f t="shared" si="201"/>
        <v>0</v>
      </c>
      <c r="AK1071" s="89">
        <f t="shared" si="202"/>
        <v>0</v>
      </c>
    </row>
    <row r="1072" spans="1:37" ht="24.9" customHeight="1" thickTop="1" thickBot="1" x14ac:dyDescent="0.3">
      <c r="A1072" s="265" t="s">
        <v>886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121'!AF1028</f>
        <v>0</v>
      </c>
      <c r="AE1072" s="87">
        <f t="shared" si="196"/>
        <v>0</v>
      </c>
      <c r="AF1072">
        <f t="shared" si="197"/>
        <v>0</v>
      </c>
      <c r="AG1072" s="85">
        <f t="shared" si="198"/>
        <v>1</v>
      </c>
      <c r="AH1072" s="88">
        <f t="shared" si="199"/>
        <v>0</v>
      </c>
      <c r="AI1072" s="89">
        <f t="shared" si="200"/>
        <v>4.7619047619047616E-2</v>
      </c>
      <c r="AJ1072" s="89">
        <f t="shared" si="201"/>
        <v>0</v>
      </c>
      <c r="AK1072" s="89">
        <f t="shared" si="202"/>
        <v>0</v>
      </c>
    </row>
    <row r="1073" spans="1:37" ht="24.9" customHeight="1" thickTop="1" thickBot="1" x14ac:dyDescent="0.3">
      <c r="A1073" s="265" t="s">
        <v>887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121'!AF1029</f>
        <v>0</v>
      </c>
      <c r="AE1073" s="87">
        <f t="shared" si="196"/>
        <v>0</v>
      </c>
      <c r="AF1073">
        <f t="shared" si="197"/>
        <v>0</v>
      </c>
      <c r="AG1073" s="85">
        <f t="shared" si="198"/>
        <v>1</v>
      </c>
      <c r="AH1073" s="88">
        <f t="shared" si="199"/>
        <v>0</v>
      </c>
      <c r="AI1073" s="89">
        <f t="shared" si="200"/>
        <v>4.7619047619047616E-2</v>
      </c>
      <c r="AJ1073" s="89">
        <f t="shared" si="201"/>
        <v>0</v>
      </c>
      <c r="AK1073" s="89">
        <f t="shared" si="202"/>
        <v>0</v>
      </c>
    </row>
    <row r="1074" spans="1:37" ht="24.9" customHeight="1" thickTop="1" thickBot="1" x14ac:dyDescent="0.3">
      <c r="A1074" s="265" t="s">
        <v>888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121'!AF1030</f>
        <v>0</v>
      </c>
      <c r="AE1074" s="87">
        <f t="shared" si="196"/>
        <v>0</v>
      </c>
      <c r="AF1074">
        <f t="shared" si="197"/>
        <v>0</v>
      </c>
      <c r="AG1074" s="85">
        <f t="shared" si="198"/>
        <v>1</v>
      </c>
      <c r="AH1074" s="88">
        <f t="shared" si="199"/>
        <v>0</v>
      </c>
      <c r="AI1074" s="89">
        <f t="shared" si="200"/>
        <v>4.7619047619047616E-2</v>
      </c>
      <c r="AJ1074" s="89">
        <f t="shared" si="201"/>
        <v>0</v>
      </c>
      <c r="AK1074" s="89">
        <f t="shared" si="202"/>
        <v>0</v>
      </c>
    </row>
    <row r="1075" spans="1:37" ht="24.9" customHeight="1" thickTop="1" thickBot="1" x14ac:dyDescent="0.3">
      <c r="A1075" s="265" t="s">
        <v>889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121'!AF1031</f>
        <v>0</v>
      </c>
      <c r="AE1075" s="87">
        <f t="shared" si="196"/>
        <v>0</v>
      </c>
      <c r="AF1075">
        <f t="shared" si="197"/>
        <v>0</v>
      </c>
      <c r="AG1075" s="85">
        <f t="shared" si="198"/>
        <v>1</v>
      </c>
      <c r="AH1075" s="88">
        <f t="shared" si="199"/>
        <v>0</v>
      </c>
      <c r="AI1075" s="89">
        <f t="shared" si="200"/>
        <v>4.7619047619047616E-2</v>
      </c>
      <c r="AJ1075" s="89">
        <f t="shared" si="201"/>
        <v>0</v>
      </c>
      <c r="AK1075" s="89">
        <f t="shared" si="202"/>
        <v>0</v>
      </c>
    </row>
    <row r="1076" spans="1:37" ht="24.9" customHeight="1" thickTop="1" thickBot="1" x14ac:dyDescent="0.3">
      <c r="A1076" s="265" t="s">
        <v>890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121'!AF1032</f>
        <v>0</v>
      </c>
      <c r="AE1076" s="87">
        <f t="shared" si="196"/>
        <v>0</v>
      </c>
      <c r="AF1076">
        <f t="shared" si="197"/>
        <v>0</v>
      </c>
      <c r="AG1076" s="85">
        <f t="shared" si="198"/>
        <v>1</v>
      </c>
      <c r="AH1076" s="88">
        <f t="shared" si="199"/>
        <v>0</v>
      </c>
      <c r="AI1076" s="89">
        <f t="shared" si="200"/>
        <v>4.7619047619047616E-2</v>
      </c>
      <c r="AJ1076" s="89">
        <f t="shared" si="201"/>
        <v>0</v>
      </c>
      <c r="AK1076" s="89">
        <f t="shared" si="202"/>
        <v>0</v>
      </c>
    </row>
    <row r="1077" spans="1:37" ht="24.9" customHeight="1" thickTop="1" thickBot="1" x14ac:dyDescent="0.3">
      <c r="A1077" s="265" t="s">
        <v>891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121'!AF1033</f>
        <v>0</v>
      </c>
      <c r="AE1077" s="87">
        <f t="shared" si="196"/>
        <v>0</v>
      </c>
      <c r="AF1077">
        <f t="shared" si="197"/>
        <v>0</v>
      </c>
      <c r="AG1077" s="85">
        <f t="shared" si="198"/>
        <v>1</v>
      </c>
      <c r="AH1077" s="88">
        <f t="shared" si="199"/>
        <v>0</v>
      </c>
      <c r="AI1077" s="89">
        <f t="shared" si="200"/>
        <v>4.7619047619047616E-2</v>
      </c>
      <c r="AJ1077" s="89">
        <f t="shared" si="201"/>
        <v>0</v>
      </c>
      <c r="AK1077" s="89">
        <f t="shared" si="202"/>
        <v>0</v>
      </c>
    </row>
    <row r="1078" spans="1:37" ht="24.9" customHeight="1" thickTop="1" thickBot="1" x14ac:dyDescent="0.3">
      <c r="A1078" s="265" t="s">
        <v>892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121'!AF1034</f>
        <v>0</v>
      </c>
      <c r="AE1078" s="87">
        <f t="shared" si="196"/>
        <v>0</v>
      </c>
      <c r="AF1078">
        <f t="shared" si="197"/>
        <v>0</v>
      </c>
      <c r="AG1078" s="85">
        <f t="shared" si="198"/>
        <v>1</v>
      </c>
      <c r="AH1078" s="88">
        <f t="shared" si="199"/>
        <v>0</v>
      </c>
      <c r="AI1078" s="89">
        <f t="shared" si="200"/>
        <v>4.7619047619047616E-2</v>
      </c>
      <c r="AJ1078" s="89">
        <f t="shared" si="201"/>
        <v>0</v>
      </c>
      <c r="AK1078" s="89">
        <f t="shared" si="202"/>
        <v>0</v>
      </c>
    </row>
    <row r="1079" spans="1:37" ht="24.9" customHeight="1" thickTop="1" thickBot="1" x14ac:dyDescent="0.3">
      <c r="A1079" s="265" t="s">
        <v>893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121'!AF1035</f>
        <v>0</v>
      </c>
      <c r="AE1079" s="87">
        <f t="shared" si="196"/>
        <v>0</v>
      </c>
      <c r="AF1079">
        <f t="shared" si="197"/>
        <v>0</v>
      </c>
      <c r="AG1079" s="85">
        <f t="shared" si="198"/>
        <v>1</v>
      </c>
      <c r="AH1079" s="88">
        <f t="shared" si="199"/>
        <v>0</v>
      </c>
      <c r="AI1079" s="89">
        <f t="shared" si="200"/>
        <v>4.7619047619047616E-2</v>
      </c>
      <c r="AJ1079" s="89">
        <f t="shared" si="201"/>
        <v>0</v>
      </c>
      <c r="AK1079" s="89">
        <f t="shared" si="202"/>
        <v>0</v>
      </c>
    </row>
    <row r="1080" spans="1:37" ht="24.9" customHeight="1" thickTop="1" thickBot="1" x14ac:dyDescent="0.3">
      <c r="A1080" s="265" t="s">
        <v>894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121'!AF1036</f>
        <v>0</v>
      </c>
      <c r="AE1080" s="87">
        <f t="shared" si="196"/>
        <v>0</v>
      </c>
      <c r="AF1080">
        <f t="shared" si="197"/>
        <v>0</v>
      </c>
      <c r="AG1080" s="85">
        <f t="shared" si="198"/>
        <v>1</v>
      </c>
      <c r="AH1080" s="88">
        <f t="shared" si="199"/>
        <v>0</v>
      </c>
      <c r="AI1080" s="89">
        <f t="shared" si="200"/>
        <v>4.7619047619047616E-2</v>
      </c>
      <c r="AJ1080" s="89">
        <f t="shared" si="201"/>
        <v>0</v>
      </c>
      <c r="AK1080" s="89">
        <f t="shared" si="202"/>
        <v>0</v>
      </c>
    </row>
    <row r="1081" spans="1:37" ht="24.9" customHeight="1" thickTop="1" thickBot="1" x14ac:dyDescent="0.3">
      <c r="A1081" s="265" t="s">
        <v>895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121'!AF1037</f>
        <v>0</v>
      </c>
      <c r="AE1081" s="87">
        <f t="shared" si="196"/>
        <v>0</v>
      </c>
      <c r="AF1081">
        <f t="shared" si="197"/>
        <v>0</v>
      </c>
      <c r="AG1081" s="85">
        <f t="shared" si="198"/>
        <v>1</v>
      </c>
      <c r="AH1081" s="88">
        <f t="shared" si="199"/>
        <v>0</v>
      </c>
      <c r="AI1081" s="89">
        <f t="shared" si="200"/>
        <v>4.7619047619047616E-2</v>
      </c>
      <c r="AJ1081" s="89">
        <f t="shared" si="201"/>
        <v>0</v>
      </c>
      <c r="AK1081" s="89">
        <f t="shared" si="202"/>
        <v>0</v>
      </c>
    </row>
    <row r="1082" spans="1:37" ht="24.9" customHeight="1" thickTop="1" thickBot="1" x14ac:dyDescent="0.3">
      <c r="A1082" s="265" t="s">
        <v>896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121'!AF1038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4.9" customHeight="1" thickTop="1" thickBot="1" x14ac:dyDescent="0.3">
      <c r="A1083" s="265" t="s">
        <v>897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121'!AF1039</f>
        <v>0</v>
      </c>
      <c r="AE1083" s="87">
        <f t="shared" si="196"/>
        <v>0</v>
      </c>
      <c r="AF1083">
        <f t="shared" si="197"/>
        <v>0</v>
      </c>
      <c r="AG1083" s="85">
        <f t="shared" si="198"/>
        <v>1</v>
      </c>
      <c r="AH1083" s="88">
        <f t="shared" si="199"/>
        <v>0</v>
      </c>
      <c r="AI1083" s="89">
        <f t="shared" si="200"/>
        <v>4.7619047619047616E-2</v>
      </c>
      <c r="AJ1083" s="89">
        <f t="shared" si="201"/>
        <v>0</v>
      </c>
      <c r="AK1083" s="89">
        <f t="shared" si="202"/>
        <v>0</v>
      </c>
    </row>
    <row r="1084" spans="1:37" ht="24.9" customHeight="1" thickTop="1" thickBot="1" x14ac:dyDescent="0.3">
      <c r="A1084" s="265" t="s">
        <v>898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121'!AF1040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4.9" customHeight="1" thickTop="1" thickBot="1" x14ac:dyDescent="0.3">
      <c r="A1085" s="265" t="s">
        <v>899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121'!AF1041</f>
        <v>0</v>
      </c>
      <c r="AE1085" s="87">
        <f t="shared" si="196"/>
        <v>0</v>
      </c>
      <c r="AF1085">
        <f t="shared" si="197"/>
        <v>0</v>
      </c>
      <c r="AG1085" s="85">
        <f t="shared" si="198"/>
        <v>1</v>
      </c>
      <c r="AH1085" s="88">
        <f t="shared" si="199"/>
        <v>0</v>
      </c>
      <c r="AI1085" s="89">
        <f t="shared" si="200"/>
        <v>4.7619047619047616E-2</v>
      </c>
      <c r="AJ1085" s="89">
        <f t="shared" si="201"/>
        <v>0</v>
      </c>
      <c r="AK1085" s="89">
        <f t="shared" si="202"/>
        <v>0</v>
      </c>
    </row>
    <row r="1086" spans="1:37" ht="24.9" customHeight="1" thickTop="1" thickBot="1" x14ac:dyDescent="0.3">
      <c r="A1086" s="265" t="s">
        <v>900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121'!AF1042</f>
        <v>0</v>
      </c>
      <c r="AE1086" s="87">
        <f t="shared" si="196"/>
        <v>0</v>
      </c>
      <c r="AF1086">
        <f t="shared" si="197"/>
        <v>0</v>
      </c>
      <c r="AG1086" s="85">
        <f t="shared" si="198"/>
        <v>1</v>
      </c>
      <c r="AH1086" s="88">
        <f t="shared" si="199"/>
        <v>0</v>
      </c>
      <c r="AI1086" s="89">
        <f t="shared" si="200"/>
        <v>4.7619047619047616E-2</v>
      </c>
      <c r="AJ1086" s="89">
        <f t="shared" si="201"/>
        <v>0</v>
      </c>
      <c r="AK1086" s="89">
        <f t="shared" si="202"/>
        <v>0</v>
      </c>
    </row>
    <row r="1087" spans="1:37" ht="24.9" customHeight="1" thickTop="1" thickBot="1" x14ac:dyDescent="0.3">
      <c r="A1087" s="265" t="s">
        <v>901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121'!AF1043</f>
        <v>0</v>
      </c>
      <c r="AE1087" s="87">
        <f t="shared" si="196"/>
        <v>0</v>
      </c>
      <c r="AF1087">
        <f t="shared" si="197"/>
        <v>0</v>
      </c>
      <c r="AG1087" s="85">
        <f t="shared" si="198"/>
        <v>1</v>
      </c>
      <c r="AH1087" s="88">
        <f t="shared" si="199"/>
        <v>0</v>
      </c>
      <c r="AI1087" s="89">
        <f t="shared" si="200"/>
        <v>4.7619047619047616E-2</v>
      </c>
      <c r="AJ1087" s="89">
        <f t="shared" si="201"/>
        <v>0</v>
      </c>
      <c r="AK1087" s="89">
        <f t="shared" si="202"/>
        <v>0</v>
      </c>
    </row>
    <row r="1088" spans="1:37" ht="24.9" customHeight="1" thickTop="1" thickBot="1" x14ac:dyDescent="0.3">
      <c r="A1088" s="265" t="s">
        <v>902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121'!AF1044</f>
        <v>0</v>
      </c>
      <c r="AE1088" s="87">
        <f t="shared" si="196"/>
        <v>0</v>
      </c>
      <c r="AF1088">
        <f t="shared" si="197"/>
        <v>0</v>
      </c>
      <c r="AG1088" s="85">
        <f t="shared" si="198"/>
        <v>1</v>
      </c>
      <c r="AH1088" s="88">
        <f t="shared" si="199"/>
        <v>0</v>
      </c>
      <c r="AI1088" s="89">
        <f t="shared" si="200"/>
        <v>4.7619047619047616E-2</v>
      </c>
      <c r="AJ1088" s="89">
        <f t="shared" si="201"/>
        <v>0</v>
      </c>
      <c r="AK1088" s="89">
        <f t="shared" si="202"/>
        <v>0</v>
      </c>
    </row>
    <row r="1089" spans="1:37" ht="24.9" customHeight="1" thickTop="1" x14ac:dyDescent="0.25">
      <c r="A1089" s="281" t="s">
        <v>1820</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21</v>
      </c>
      <c r="AH1089" s="91"/>
      <c r="AI1089" s="92"/>
      <c r="AJ1089" s="92"/>
      <c r="AK1089" s="92"/>
    </row>
    <row r="1090" spans="1:37" ht="24.9" customHeight="1" x14ac:dyDescent="0.25">
      <c r="A1090" s="279" t="s">
        <v>1821</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203</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194</v>
      </c>
      <c r="AE1092" s="103" t="s">
        <v>9</v>
      </c>
      <c r="AF1092" s="85" t="s">
        <v>1706</v>
      </c>
      <c r="AG1092" s="85" t="s">
        <v>1707</v>
      </c>
      <c r="AH1092" s="85" t="s">
        <v>1708</v>
      </c>
      <c r="AI1092" s="86" t="s">
        <v>1709</v>
      </c>
      <c r="AJ1092" s="85"/>
      <c r="AK1092" s="86" t="s">
        <v>1710</v>
      </c>
    </row>
    <row r="1093" spans="1:37" ht="24.9" customHeight="1" thickTop="1" thickBot="1" x14ac:dyDescent="0.3">
      <c r="A1093" s="265" t="s">
        <v>903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121'!AF1047</f>
        <v>0</v>
      </c>
      <c r="AE1093" s="87">
        <f>IF(AG1093=1,AK1093,AG1093)</f>
        <v>0</v>
      </c>
      <c r="AF1093">
        <f>AD1093/2</f>
        <v>0</v>
      </c>
      <c r="AG1093" s="85">
        <f>IF(AND(AF1093&gt;=0,AF1093&lt;=1),1,"No aplica")</f>
        <v>1</v>
      </c>
      <c r="AH1093" s="88">
        <f>AD1093/(AG1093*2)</f>
        <v>0</v>
      </c>
      <c r="AI1093" s="89">
        <f>IF(AG1093=1,AG1093/$AG$1098,"No aplica")</f>
        <v>0.2</v>
      </c>
      <c r="AJ1093" s="89">
        <f>AF1093*AI1093</f>
        <v>0</v>
      </c>
      <c r="AK1093" s="89">
        <f>AJ1093*$AE$23</f>
        <v>0</v>
      </c>
    </row>
    <row r="1094" spans="1:37" ht="24.9" customHeight="1" thickTop="1" thickBot="1" x14ac:dyDescent="0.3">
      <c r="A1094" s="265" t="s">
        <v>904</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121'!AF1048</f>
        <v>0</v>
      </c>
      <c r="AE1094" s="87">
        <f>IF(AG1094=1,AK1094,AG1094)</f>
        <v>0</v>
      </c>
      <c r="AF1094">
        <f>AD1094/2</f>
        <v>0</v>
      </c>
      <c r="AG1094" s="85">
        <f>IF(AND(AF1094&gt;=0,AF1094&lt;=1),1,"No aplica")</f>
        <v>1</v>
      </c>
      <c r="AH1094" s="88">
        <f>AD1094/(AG1094*2)</f>
        <v>0</v>
      </c>
      <c r="AI1094" s="89">
        <f>IF(AG1094=1,AG1094/$AG$1098,"No aplica")</f>
        <v>0.2</v>
      </c>
      <c r="AJ1094" s="89">
        <f>AF1094*AI1094</f>
        <v>0</v>
      </c>
      <c r="AK1094" s="89">
        <f>AJ1094*$AE$23</f>
        <v>0</v>
      </c>
    </row>
    <row r="1095" spans="1:37" ht="24.9" customHeight="1" thickTop="1" thickBot="1" x14ac:dyDescent="0.3">
      <c r="A1095" s="265" t="s">
        <v>905</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121'!AF1049</f>
        <v>0</v>
      </c>
      <c r="AE1095" s="87">
        <f>IF(AG1095=1,AK1095,AG1095)</f>
        <v>0</v>
      </c>
      <c r="AF1095">
        <f>AD1095/2</f>
        <v>0</v>
      </c>
      <c r="AG1095" s="85">
        <f>IF(AND(AF1095&gt;=0,AF1095&lt;=1),1,"No aplica")</f>
        <v>1</v>
      </c>
      <c r="AH1095" s="88">
        <f>AD1095/(AG1095*2)</f>
        <v>0</v>
      </c>
      <c r="AI1095" s="89">
        <f>IF(AG1095=1,AG1095/$AG$1098,"No aplica")</f>
        <v>0.2</v>
      </c>
      <c r="AJ1095" s="89">
        <f>AF1095*AI1095</f>
        <v>0</v>
      </c>
      <c r="AK1095" s="89">
        <f>AJ1095*$AE$23</f>
        <v>0</v>
      </c>
    </row>
    <row r="1096" spans="1:37" ht="24.9" customHeight="1" thickTop="1" thickBot="1" x14ac:dyDescent="0.3">
      <c r="A1096" s="265" t="s">
        <v>906</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121'!AF1050</f>
        <v>0</v>
      </c>
      <c r="AE1096" s="87">
        <f>IF(AG1096=1,AK1096,AG1096)</f>
        <v>0</v>
      </c>
      <c r="AF1096">
        <f>AD1096/2</f>
        <v>0</v>
      </c>
      <c r="AG1096" s="85">
        <f>IF(AND(AF1096&gt;=0,AF1096&lt;=1),1,"No aplica")</f>
        <v>1</v>
      </c>
      <c r="AH1096" s="88">
        <f>AD1096/(AG1096*2)</f>
        <v>0</v>
      </c>
      <c r="AI1096" s="89">
        <f>IF(AG1096=1,AG1096/$AG$1098,"No aplica")</f>
        <v>0.2</v>
      </c>
      <c r="AJ1096" s="89">
        <f>AF1096*AI1096</f>
        <v>0</v>
      </c>
      <c r="AK1096" s="89">
        <f>AJ1096*$AE$23</f>
        <v>0</v>
      </c>
    </row>
    <row r="1097" spans="1:37" ht="24.9" customHeight="1" thickTop="1" thickBot="1" x14ac:dyDescent="0.3">
      <c r="A1097" s="265" t="s">
        <v>907</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121'!AF1051</f>
        <v>0</v>
      </c>
      <c r="AE1097" s="87">
        <f>IF(AG1097=1,AK1097,AG1097)</f>
        <v>0</v>
      </c>
      <c r="AF1097">
        <f>AD1097/2</f>
        <v>0</v>
      </c>
      <c r="AG1097" s="85">
        <f>IF(AND(AF1097&gt;=0,AF1097&lt;=1),1,"No aplica")</f>
        <v>1</v>
      </c>
      <c r="AH1097" s="88">
        <f>AD1097/(AG1097*2)</f>
        <v>0</v>
      </c>
      <c r="AI1097" s="89">
        <f>IF(AG1097=1,AG1097/$AG$1098,"No aplica")</f>
        <v>0.2</v>
      </c>
      <c r="AJ1097" s="89">
        <f>AF1097*AI1097</f>
        <v>0</v>
      </c>
      <c r="AK1097" s="89">
        <f>AJ1097*$AE$23</f>
        <v>0</v>
      </c>
    </row>
    <row r="1098" spans="1:37" ht="24.9" customHeight="1" thickTop="1" x14ac:dyDescent="0.25">
      <c r="A1098" s="281" t="s">
        <v>1822</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5</v>
      </c>
      <c r="AH1098" s="91"/>
      <c r="AI1098" s="92"/>
      <c r="AJ1098" s="92"/>
      <c r="AK1098" s="92"/>
    </row>
    <row r="1099" spans="1:37" ht="24.9" customHeight="1" x14ac:dyDescent="0.25">
      <c r="A1099" s="279" t="s">
        <v>1823</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908</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194</v>
      </c>
      <c r="AE1105" s="221" t="s">
        <v>9</v>
      </c>
      <c r="AF1105" s="85" t="s">
        <v>1706</v>
      </c>
      <c r="AG1105" s="85" t="s">
        <v>1707</v>
      </c>
      <c r="AH1105" s="85" t="s">
        <v>1708</v>
      </c>
      <c r="AI1105" s="86" t="s">
        <v>1709</v>
      </c>
      <c r="AJ1105" s="85"/>
      <c r="AK1105" s="86" t="s">
        <v>1710</v>
      </c>
    </row>
    <row r="1106" spans="1:37" ht="24.9" customHeight="1" thickTop="1" thickBot="1" x14ac:dyDescent="0.3">
      <c r="A1106" s="265" t="s">
        <v>196</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121'!AF1060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65" t="s">
        <v>197</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121'!AF1061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65" t="s">
        <v>910</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121'!AF1062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65" t="s">
        <v>911</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121'!AF1063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65" t="s">
        <v>912</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121'!AF1064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65" t="s">
        <v>913</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121'!AF1065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65" t="s">
        <v>914</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121'!AF1066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65" t="s">
        <v>915</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121'!AF1067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65" t="s">
        <v>916</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121'!AF1068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65" t="s">
        <v>917</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121'!AF1069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65" t="s">
        <v>918</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121'!AF1070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65" t="s">
        <v>919</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121'!AF1071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65" t="s">
        <v>920</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121'!AF1072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65" t="s">
        <v>921</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121'!AF1073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65" t="s">
        <v>922</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121'!AF1074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65" t="s">
        <v>923</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121'!AF1075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65" t="s">
        <v>924</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121'!AF1076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65" t="s">
        <v>925</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121'!AF1077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65" t="s">
        <v>926</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121'!AF1078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65" t="s">
        <v>927</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121'!AF1079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1" t="s">
        <v>1824</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1.960784313725491</v>
      </c>
      <c r="AF1126" s="58"/>
      <c r="AG1126" s="90">
        <f>SUM(AG1106:AG1125)</f>
        <v>20</v>
      </c>
      <c r="AH1126" s="91"/>
      <c r="AI1126" s="92"/>
      <c r="AJ1126" s="92"/>
      <c r="AK1126" s="92"/>
    </row>
    <row r="1127" spans="1:37" ht="24.9" customHeight="1" x14ac:dyDescent="0.25">
      <c r="A1127" s="279" t="s">
        <v>1825</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203</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194</v>
      </c>
      <c r="AE1129" s="103" t="s">
        <v>9</v>
      </c>
      <c r="AF1129" s="85" t="s">
        <v>1706</v>
      </c>
      <c r="AG1129" s="85" t="s">
        <v>1707</v>
      </c>
      <c r="AH1129" s="85" t="s">
        <v>1708</v>
      </c>
      <c r="AI1129" s="86" t="s">
        <v>1709</v>
      </c>
      <c r="AJ1129" s="85"/>
      <c r="AK1129" s="86" t="s">
        <v>1710</v>
      </c>
    </row>
    <row r="1130" spans="1:37" ht="24.9" customHeight="1" thickTop="1" thickBot="1" x14ac:dyDescent="0.3">
      <c r="A1130" s="265" t="s">
        <v>928</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121'!AF1082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65" t="s">
        <v>930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121'!AF1083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65" t="s">
        <v>931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121'!AF1084</f>
        <v>2</v>
      </c>
      <c r="AE1132" s="87">
        <f>IF(AG1132=1,AK1132,AG1132)</f>
        <v>0.39215686274509803</v>
      </c>
      <c r="AF1132">
        <f>AD1132/2</f>
        <v>1</v>
      </c>
      <c r="AG1132" s="85">
        <f>IF(AND(AF1132&gt;=0,AF1132&lt;=1),1,"No aplica")</f>
        <v>1</v>
      </c>
      <c r="AH1132" s="88">
        <f>AD1132/(AG1132*2)</f>
        <v>1</v>
      </c>
      <c r="AI1132" s="89">
        <f>IF(AG1132=1,AG1132/$AG$1135,"No aplica")</f>
        <v>0.2</v>
      </c>
      <c r="AJ1132" s="89">
        <f>AF1132*AI1132</f>
        <v>0.2</v>
      </c>
      <c r="AK1132" s="89">
        <f>AJ1132*$AE$23</f>
        <v>0.39215686274509803</v>
      </c>
    </row>
    <row r="1133" spans="1:37" ht="24.9" customHeight="1" thickTop="1" thickBot="1" x14ac:dyDescent="0.3">
      <c r="A1133" s="265" t="s">
        <v>453</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121'!AF1085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65" t="s">
        <v>454</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121'!AF1086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1" t="s">
        <v>1826</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1.9607843137254901</v>
      </c>
      <c r="AF1135" s="58"/>
      <c r="AG1135" s="90">
        <f>SUM(AG1130:AG1134)</f>
        <v>5</v>
      </c>
      <c r="AH1135" s="91"/>
      <c r="AI1135" s="92"/>
      <c r="AJ1135" s="92"/>
      <c r="AK1135" s="92"/>
    </row>
    <row r="1136" spans="1:37" ht="24.9" customHeight="1" x14ac:dyDescent="0.25">
      <c r="A1136" s="279" t="s">
        <v>1827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932</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194</v>
      </c>
      <c r="AE1142" s="221" t="s">
        <v>9</v>
      </c>
      <c r="AF1142" s="85" t="s">
        <v>1706</v>
      </c>
      <c r="AG1142" s="85" t="s">
        <v>1707</v>
      </c>
      <c r="AH1142" s="85" t="s">
        <v>1708</v>
      </c>
      <c r="AI1142" s="86" t="s">
        <v>1709</v>
      </c>
      <c r="AJ1142" s="85"/>
      <c r="AK1142" s="86" t="s">
        <v>1710</v>
      </c>
    </row>
    <row r="1143" spans="1:37" ht="24.9" customHeight="1" thickTop="1" thickBot="1" x14ac:dyDescent="0.3">
      <c r="A1143" s="265" t="s">
        <v>196</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121'!AF1095</f>
        <v>2</v>
      </c>
      <c r="AE1143" s="87">
        <f t="shared" ref="AE1143:AE1206" si="210">IF(AG1143=1,AK1143,AG1143)</f>
        <v>1.8497965223825377E-2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1.8497965223825377E-2</v>
      </c>
    </row>
    <row r="1144" spans="1:37" ht="24.9" customHeight="1" thickTop="1" thickBot="1" x14ac:dyDescent="0.3">
      <c r="A1144" s="265" t="s">
        <v>197</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121'!AF1096</f>
        <v>2</v>
      </c>
      <c r="AE1144" s="87">
        <f t="shared" si="210"/>
        <v>1.8497965223825377E-2</v>
      </c>
      <c r="AF1144">
        <f t="shared" si="211"/>
        <v>1</v>
      </c>
      <c r="AG1144" s="85">
        <f t="shared" si="212"/>
        <v>1</v>
      </c>
      <c r="AH1144" s="88">
        <f t="shared" si="213"/>
        <v>1</v>
      </c>
      <c r="AI1144" s="89">
        <f t="shared" si="214"/>
        <v>9.433962264150943E-3</v>
      </c>
      <c r="AJ1144" s="89">
        <f t="shared" si="215"/>
        <v>9.433962264150943E-3</v>
      </c>
      <c r="AK1144" s="89">
        <f t="shared" si="216"/>
        <v>1.8497965223825377E-2</v>
      </c>
    </row>
    <row r="1145" spans="1:37" ht="24.9" customHeight="1" thickTop="1" thickBot="1" x14ac:dyDescent="0.3">
      <c r="A1145" s="265" t="s">
        <v>935</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121'!AF1097</f>
        <v>2</v>
      </c>
      <c r="AE1145" s="87">
        <f t="shared" si="210"/>
        <v>1.8497965223825377E-2</v>
      </c>
      <c r="AF1145">
        <f t="shared" si="211"/>
        <v>1</v>
      </c>
      <c r="AG1145" s="85">
        <f t="shared" si="212"/>
        <v>1</v>
      </c>
      <c r="AH1145" s="88">
        <f t="shared" si="213"/>
        <v>1</v>
      </c>
      <c r="AI1145" s="89">
        <f t="shared" si="214"/>
        <v>9.433962264150943E-3</v>
      </c>
      <c r="AJ1145" s="89">
        <f t="shared" si="215"/>
        <v>9.433962264150943E-3</v>
      </c>
      <c r="AK1145" s="89">
        <f t="shared" si="216"/>
        <v>1.8497965223825377E-2</v>
      </c>
    </row>
    <row r="1146" spans="1:37" ht="24.9" customHeight="1" thickTop="1" thickBot="1" x14ac:dyDescent="0.3">
      <c r="A1146" s="265" t="s">
        <v>936</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121'!AF1098</f>
        <v>2</v>
      </c>
      <c r="AE1146" s="87">
        <f t="shared" si="210"/>
        <v>1.8497965223825377E-2</v>
      </c>
      <c r="AF1146">
        <f t="shared" si="211"/>
        <v>1</v>
      </c>
      <c r="AG1146" s="85">
        <f t="shared" si="212"/>
        <v>1</v>
      </c>
      <c r="AH1146" s="88">
        <f t="shared" si="213"/>
        <v>1</v>
      </c>
      <c r="AI1146" s="89">
        <f t="shared" si="214"/>
        <v>9.433962264150943E-3</v>
      </c>
      <c r="AJ1146" s="89">
        <f t="shared" si="215"/>
        <v>9.433962264150943E-3</v>
      </c>
      <c r="AK1146" s="89">
        <f t="shared" si="216"/>
        <v>1.8497965223825377E-2</v>
      </c>
    </row>
    <row r="1147" spans="1:37" ht="24.9" customHeight="1" thickTop="1" thickBot="1" x14ac:dyDescent="0.3">
      <c r="A1147" s="265" t="s">
        <v>937</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121'!AF1099</f>
        <v>2</v>
      </c>
      <c r="AE1147" s="87">
        <f t="shared" si="210"/>
        <v>1.8497965223825377E-2</v>
      </c>
      <c r="AF1147">
        <f t="shared" si="211"/>
        <v>1</v>
      </c>
      <c r="AG1147" s="85">
        <f t="shared" si="212"/>
        <v>1</v>
      </c>
      <c r="AH1147" s="88">
        <f t="shared" si="213"/>
        <v>1</v>
      </c>
      <c r="AI1147" s="89">
        <f t="shared" si="214"/>
        <v>9.433962264150943E-3</v>
      </c>
      <c r="AJ1147" s="89">
        <f t="shared" si="215"/>
        <v>9.433962264150943E-3</v>
      </c>
      <c r="AK1147" s="89">
        <f t="shared" si="216"/>
        <v>1.8497965223825377E-2</v>
      </c>
    </row>
    <row r="1148" spans="1:37" ht="24.9" customHeight="1" thickTop="1" thickBot="1" x14ac:dyDescent="0.3">
      <c r="A1148" s="265" t="s">
        <v>938</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121'!AF1100</f>
        <v>2</v>
      </c>
      <c r="AE1148" s="87">
        <f t="shared" si="210"/>
        <v>1.8497965223825377E-2</v>
      </c>
      <c r="AF1148">
        <f t="shared" si="211"/>
        <v>1</v>
      </c>
      <c r="AG1148" s="85">
        <f t="shared" si="212"/>
        <v>1</v>
      </c>
      <c r="AH1148" s="88">
        <f t="shared" si="213"/>
        <v>1</v>
      </c>
      <c r="AI1148" s="89">
        <f t="shared" si="214"/>
        <v>9.433962264150943E-3</v>
      </c>
      <c r="AJ1148" s="89">
        <f t="shared" si="215"/>
        <v>9.433962264150943E-3</v>
      </c>
      <c r="AK1148" s="89">
        <f t="shared" si="216"/>
        <v>1.8497965223825377E-2</v>
      </c>
    </row>
    <row r="1149" spans="1:37" ht="24.9" customHeight="1" thickTop="1" thickBot="1" x14ac:dyDescent="0.3">
      <c r="A1149" s="265" t="s">
        <v>939</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121'!AF1101</f>
        <v>2</v>
      </c>
      <c r="AE1149" s="87">
        <f t="shared" si="210"/>
        <v>1.8497965223825377E-2</v>
      </c>
      <c r="AF1149">
        <f t="shared" si="211"/>
        <v>1</v>
      </c>
      <c r="AG1149" s="85">
        <f t="shared" si="212"/>
        <v>1</v>
      </c>
      <c r="AH1149" s="88">
        <f t="shared" si="213"/>
        <v>1</v>
      </c>
      <c r="AI1149" s="89">
        <f t="shared" si="214"/>
        <v>9.433962264150943E-3</v>
      </c>
      <c r="AJ1149" s="89">
        <f t="shared" si="215"/>
        <v>9.433962264150943E-3</v>
      </c>
      <c r="AK1149" s="89">
        <f t="shared" si="216"/>
        <v>1.8497965223825377E-2</v>
      </c>
    </row>
    <row r="1150" spans="1:37" ht="24.9" customHeight="1" thickTop="1" thickBot="1" x14ac:dyDescent="0.3">
      <c r="A1150" s="265" t="s">
        <v>940</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121'!AF1102</f>
        <v>2</v>
      </c>
      <c r="AE1150" s="87">
        <f t="shared" si="210"/>
        <v>1.8497965223825377E-2</v>
      </c>
      <c r="AF1150">
        <f t="shared" si="211"/>
        <v>1</v>
      </c>
      <c r="AG1150" s="85">
        <f t="shared" si="212"/>
        <v>1</v>
      </c>
      <c r="AH1150" s="88">
        <f t="shared" si="213"/>
        <v>1</v>
      </c>
      <c r="AI1150" s="89">
        <f t="shared" si="214"/>
        <v>9.433962264150943E-3</v>
      </c>
      <c r="AJ1150" s="89">
        <f t="shared" si="215"/>
        <v>9.433962264150943E-3</v>
      </c>
      <c r="AK1150" s="89">
        <f t="shared" si="216"/>
        <v>1.8497965223825377E-2</v>
      </c>
    </row>
    <row r="1151" spans="1:37" ht="24.9" customHeight="1" thickTop="1" thickBot="1" x14ac:dyDescent="0.3">
      <c r="A1151" s="265" t="s">
        <v>941</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121'!AF1103</f>
        <v>2</v>
      </c>
      <c r="AE1151" s="87">
        <f t="shared" si="210"/>
        <v>1.8497965223825377E-2</v>
      </c>
      <c r="AF1151">
        <f t="shared" si="211"/>
        <v>1</v>
      </c>
      <c r="AG1151" s="85">
        <f t="shared" si="212"/>
        <v>1</v>
      </c>
      <c r="AH1151" s="88">
        <f t="shared" si="213"/>
        <v>1</v>
      </c>
      <c r="AI1151" s="89">
        <f t="shared" si="214"/>
        <v>9.433962264150943E-3</v>
      </c>
      <c r="AJ1151" s="89">
        <f t="shared" si="215"/>
        <v>9.433962264150943E-3</v>
      </c>
      <c r="AK1151" s="89">
        <f t="shared" si="216"/>
        <v>1.8497965223825377E-2</v>
      </c>
    </row>
    <row r="1152" spans="1:37" ht="24.9" customHeight="1" thickTop="1" thickBot="1" x14ac:dyDescent="0.3">
      <c r="A1152" s="265" t="s">
        <v>942</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121'!AF1104</f>
        <v>2</v>
      </c>
      <c r="AE1152" s="87">
        <f t="shared" si="210"/>
        <v>1.8497965223825377E-2</v>
      </c>
      <c r="AF1152">
        <f t="shared" si="211"/>
        <v>1</v>
      </c>
      <c r="AG1152" s="85">
        <f t="shared" si="212"/>
        <v>1</v>
      </c>
      <c r="AH1152" s="88">
        <f t="shared" si="213"/>
        <v>1</v>
      </c>
      <c r="AI1152" s="89">
        <f t="shared" si="214"/>
        <v>9.433962264150943E-3</v>
      </c>
      <c r="AJ1152" s="89">
        <f t="shared" si="215"/>
        <v>9.433962264150943E-3</v>
      </c>
      <c r="AK1152" s="89">
        <f t="shared" si="216"/>
        <v>1.8497965223825377E-2</v>
      </c>
    </row>
    <row r="1153" spans="1:37" ht="24.9" customHeight="1" thickTop="1" thickBot="1" x14ac:dyDescent="0.3">
      <c r="A1153" s="265" t="s">
        <v>943</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121'!AF1105</f>
        <v>2</v>
      </c>
      <c r="AE1153" s="87">
        <f t="shared" si="210"/>
        <v>1.8497965223825377E-2</v>
      </c>
      <c r="AF1153">
        <f t="shared" si="211"/>
        <v>1</v>
      </c>
      <c r="AG1153" s="85">
        <f t="shared" si="212"/>
        <v>1</v>
      </c>
      <c r="AH1153" s="88">
        <f t="shared" si="213"/>
        <v>1</v>
      </c>
      <c r="AI1153" s="89">
        <f t="shared" si="214"/>
        <v>9.433962264150943E-3</v>
      </c>
      <c r="AJ1153" s="89">
        <f t="shared" si="215"/>
        <v>9.433962264150943E-3</v>
      </c>
      <c r="AK1153" s="89">
        <f t="shared" si="216"/>
        <v>1.8497965223825377E-2</v>
      </c>
    </row>
    <row r="1154" spans="1:37" ht="24.9" customHeight="1" thickTop="1" thickBot="1" x14ac:dyDescent="0.3">
      <c r="A1154" s="265" t="s">
        <v>944</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121'!AF1106</f>
        <v>2</v>
      </c>
      <c r="AE1154" s="87">
        <f t="shared" si="210"/>
        <v>1.8497965223825377E-2</v>
      </c>
      <c r="AF1154">
        <f t="shared" si="211"/>
        <v>1</v>
      </c>
      <c r="AG1154" s="85">
        <f t="shared" si="212"/>
        <v>1</v>
      </c>
      <c r="AH1154" s="88">
        <f t="shared" si="213"/>
        <v>1</v>
      </c>
      <c r="AI1154" s="89">
        <f t="shared" si="214"/>
        <v>9.433962264150943E-3</v>
      </c>
      <c r="AJ1154" s="89">
        <f t="shared" si="215"/>
        <v>9.433962264150943E-3</v>
      </c>
      <c r="AK1154" s="89">
        <f t="shared" si="216"/>
        <v>1.8497965223825377E-2</v>
      </c>
    </row>
    <row r="1155" spans="1:37" ht="24.9" customHeight="1" thickTop="1" thickBot="1" x14ac:dyDescent="0.3">
      <c r="A1155" s="265" t="s">
        <v>945</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121'!AF1107</f>
        <v>2</v>
      </c>
      <c r="AE1155" s="87">
        <f t="shared" si="210"/>
        <v>1.8497965223825377E-2</v>
      </c>
      <c r="AF1155">
        <f t="shared" si="211"/>
        <v>1</v>
      </c>
      <c r="AG1155" s="85">
        <f t="shared" si="212"/>
        <v>1</v>
      </c>
      <c r="AH1155" s="88">
        <f t="shared" si="213"/>
        <v>1</v>
      </c>
      <c r="AI1155" s="89">
        <f t="shared" si="214"/>
        <v>9.433962264150943E-3</v>
      </c>
      <c r="AJ1155" s="89">
        <f t="shared" si="215"/>
        <v>9.433962264150943E-3</v>
      </c>
      <c r="AK1155" s="89">
        <f t="shared" si="216"/>
        <v>1.8497965223825377E-2</v>
      </c>
    </row>
    <row r="1156" spans="1:37" ht="24.9" customHeight="1" thickTop="1" thickBot="1" x14ac:dyDescent="0.3">
      <c r="A1156" s="265" t="s">
        <v>946</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121'!AF1108</f>
        <v>2</v>
      </c>
      <c r="AE1156" s="87">
        <f t="shared" si="210"/>
        <v>1.8497965223825377E-2</v>
      </c>
      <c r="AF1156">
        <f t="shared" si="211"/>
        <v>1</v>
      </c>
      <c r="AG1156" s="85">
        <f t="shared" si="212"/>
        <v>1</v>
      </c>
      <c r="AH1156" s="88">
        <f t="shared" si="213"/>
        <v>1</v>
      </c>
      <c r="AI1156" s="89">
        <f t="shared" si="214"/>
        <v>9.433962264150943E-3</v>
      </c>
      <c r="AJ1156" s="89">
        <f t="shared" si="215"/>
        <v>9.433962264150943E-3</v>
      </c>
      <c r="AK1156" s="89">
        <f t="shared" si="216"/>
        <v>1.8497965223825377E-2</v>
      </c>
    </row>
    <row r="1157" spans="1:37" ht="24.9" customHeight="1" thickTop="1" thickBot="1" x14ac:dyDescent="0.3">
      <c r="A1157" s="265" t="s">
        <v>947</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121'!AF1109</f>
        <v>2</v>
      </c>
      <c r="AE1157" s="87">
        <f t="shared" si="210"/>
        <v>1.8497965223825377E-2</v>
      </c>
      <c r="AF1157">
        <f t="shared" si="211"/>
        <v>1</v>
      </c>
      <c r="AG1157" s="85">
        <f t="shared" si="212"/>
        <v>1</v>
      </c>
      <c r="AH1157" s="88">
        <f t="shared" si="213"/>
        <v>1</v>
      </c>
      <c r="AI1157" s="89">
        <f t="shared" si="214"/>
        <v>9.433962264150943E-3</v>
      </c>
      <c r="AJ1157" s="89">
        <f t="shared" si="215"/>
        <v>9.433962264150943E-3</v>
      </c>
      <c r="AK1157" s="89">
        <f t="shared" si="216"/>
        <v>1.8497965223825377E-2</v>
      </c>
    </row>
    <row r="1158" spans="1:37" ht="24.9" customHeight="1" thickTop="1" thickBot="1" x14ac:dyDescent="0.3">
      <c r="A1158" s="265" t="s">
        <v>948</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121'!AF1110</f>
        <v>2</v>
      </c>
      <c r="AE1158" s="87">
        <f t="shared" si="210"/>
        <v>1.8497965223825377E-2</v>
      </c>
      <c r="AF1158">
        <f t="shared" si="211"/>
        <v>1</v>
      </c>
      <c r="AG1158" s="85">
        <f t="shared" si="212"/>
        <v>1</v>
      </c>
      <c r="AH1158" s="88">
        <f t="shared" si="213"/>
        <v>1</v>
      </c>
      <c r="AI1158" s="89">
        <f t="shared" si="214"/>
        <v>9.433962264150943E-3</v>
      </c>
      <c r="AJ1158" s="89">
        <f t="shared" si="215"/>
        <v>9.433962264150943E-3</v>
      </c>
      <c r="AK1158" s="89">
        <f t="shared" si="216"/>
        <v>1.8497965223825377E-2</v>
      </c>
    </row>
    <row r="1159" spans="1:37" ht="24.9" customHeight="1" thickTop="1" thickBot="1" x14ac:dyDescent="0.3">
      <c r="A1159" s="265" t="s">
        <v>949</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121'!AF1111</f>
        <v>2</v>
      </c>
      <c r="AE1159" s="87">
        <f t="shared" si="210"/>
        <v>1.8497965223825377E-2</v>
      </c>
      <c r="AF1159">
        <f t="shared" si="211"/>
        <v>1</v>
      </c>
      <c r="AG1159" s="85">
        <f t="shared" si="212"/>
        <v>1</v>
      </c>
      <c r="AH1159" s="88">
        <f t="shared" si="213"/>
        <v>1</v>
      </c>
      <c r="AI1159" s="89">
        <f t="shared" si="214"/>
        <v>9.433962264150943E-3</v>
      </c>
      <c r="AJ1159" s="89">
        <f t="shared" si="215"/>
        <v>9.433962264150943E-3</v>
      </c>
      <c r="AK1159" s="89">
        <f t="shared" si="216"/>
        <v>1.8497965223825377E-2</v>
      </c>
    </row>
    <row r="1160" spans="1:37" ht="24.9" customHeight="1" thickTop="1" thickBot="1" x14ac:dyDescent="0.3">
      <c r="A1160" s="265" t="s">
        <v>950</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121'!AF1112</f>
        <v>2</v>
      </c>
      <c r="AE1160" s="87">
        <f t="shared" si="210"/>
        <v>1.8497965223825377E-2</v>
      </c>
      <c r="AF1160">
        <f t="shared" si="211"/>
        <v>1</v>
      </c>
      <c r="AG1160" s="85">
        <f t="shared" si="212"/>
        <v>1</v>
      </c>
      <c r="AH1160" s="88">
        <f t="shared" si="213"/>
        <v>1</v>
      </c>
      <c r="AI1160" s="89">
        <f t="shared" si="214"/>
        <v>9.433962264150943E-3</v>
      </c>
      <c r="AJ1160" s="89">
        <f t="shared" si="215"/>
        <v>9.433962264150943E-3</v>
      </c>
      <c r="AK1160" s="89">
        <f t="shared" si="216"/>
        <v>1.8497965223825377E-2</v>
      </c>
    </row>
    <row r="1161" spans="1:37" ht="24.9" customHeight="1" thickTop="1" thickBot="1" x14ac:dyDescent="0.3">
      <c r="A1161" s="265" t="s">
        <v>951</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121'!AF1113</f>
        <v>2</v>
      </c>
      <c r="AE1161" s="87">
        <f t="shared" si="210"/>
        <v>1.8497965223825377E-2</v>
      </c>
      <c r="AF1161">
        <f t="shared" si="211"/>
        <v>1</v>
      </c>
      <c r="AG1161" s="85">
        <f t="shared" si="212"/>
        <v>1</v>
      </c>
      <c r="AH1161" s="88">
        <f t="shared" si="213"/>
        <v>1</v>
      </c>
      <c r="AI1161" s="89">
        <f t="shared" si="214"/>
        <v>9.433962264150943E-3</v>
      </c>
      <c r="AJ1161" s="89">
        <f t="shared" si="215"/>
        <v>9.433962264150943E-3</v>
      </c>
      <c r="AK1161" s="89">
        <f t="shared" si="216"/>
        <v>1.8497965223825377E-2</v>
      </c>
    </row>
    <row r="1162" spans="1:37" ht="24.9" customHeight="1" thickTop="1" thickBot="1" x14ac:dyDescent="0.3">
      <c r="A1162" s="265" t="s">
        <v>952</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121'!AF1114</f>
        <v>2</v>
      </c>
      <c r="AE1162" s="87">
        <f t="shared" si="210"/>
        <v>1.8497965223825377E-2</v>
      </c>
      <c r="AF1162">
        <f t="shared" si="211"/>
        <v>1</v>
      </c>
      <c r="AG1162" s="85">
        <f t="shared" si="212"/>
        <v>1</v>
      </c>
      <c r="AH1162" s="88">
        <f t="shared" si="213"/>
        <v>1</v>
      </c>
      <c r="AI1162" s="89">
        <f t="shared" si="214"/>
        <v>9.433962264150943E-3</v>
      </c>
      <c r="AJ1162" s="89">
        <f t="shared" si="215"/>
        <v>9.433962264150943E-3</v>
      </c>
      <c r="AK1162" s="89">
        <f t="shared" si="216"/>
        <v>1.8497965223825377E-2</v>
      </c>
    </row>
    <row r="1163" spans="1:37" ht="24.9" customHeight="1" thickTop="1" thickBot="1" x14ac:dyDescent="0.3">
      <c r="A1163" s="265" t="s">
        <v>953</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121'!AF1115</f>
        <v>2</v>
      </c>
      <c r="AE1163" s="87">
        <f t="shared" si="210"/>
        <v>1.8497965223825377E-2</v>
      </c>
      <c r="AF1163">
        <f t="shared" si="211"/>
        <v>1</v>
      </c>
      <c r="AG1163" s="85">
        <f t="shared" si="212"/>
        <v>1</v>
      </c>
      <c r="AH1163" s="88">
        <f t="shared" si="213"/>
        <v>1</v>
      </c>
      <c r="AI1163" s="89">
        <f t="shared" si="214"/>
        <v>9.433962264150943E-3</v>
      </c>
      <c r="AJ1163" s="89">
        <f t="shared" si="215"/>
        <v>9.433962264150943E-3</v>
      </c>
      <c r="AK1163" s="89">
        <f t="shared" si="216"/>
        <v>1.8497965223825377E-2</v>
      </c>
    </row>
    <row r="1164" spans="1:37" ht="24.9" customHeight="1" thickTop="1" thickBot="1" x14ac:dyDescent="0.3">
      <c r="A1164" s="265" t="s">
        <v>954</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121'!AF1116</f>
        <v>2</v>
      </c>
      <c r="AE1164" s="87">
        <f t="shared" si="210"/>
        <v>1.8497965223825377E-2</v>
      </c>
      <c r="AF1164">
        <f t="shared" si="211"/>
        <v>1</v>
      </c>
      <c r="AG1164" s="85">
        <f t="shared" si="212"/>
        <v>1</v>
      </c>
      <c r="AH1164" s="88">
        <f t="shared" si="213"/>
        <v>1</v>
      </c>
      <c r="AI1164" s="89">
        <f t="shared" si="214"/>
        <v>9.433962264150943E-3</v>
      </c>
      <c r="AJ1164" s="89">
        <f t="shared" si="215"/>
        <v>9.433962264150943E-3</v>
      </c>
      <c r="AK1164" s="89">
        <f t="shared" si="216"/>
        <v>1.8497965223825377E-2</v>
      </c>
    </row>
    <row r="1165" spans="1:37" ht="24.9" customHeight="1" thickTop="1" thickBot="1" x14ac:dyDescent="0.3">
      <c r="A1165" s="265" t="s">
        <v>955</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121'!AF1117</f>
        <v>2</v>
      </c>
      <c r="AE1165" s="87">
        <f t="shared" si="210"/>
        <v>1.8497965223825377E-2</v>
      </c>
      <c r="AF1165">
        <f t="shared" si="211"/>
        <v>1</v>
      </c>
      <c r="AG1165" s="85">
        <f t="shared" si="212"/>
        <v>1</v>
      </c>
      <c r="AH1165" s="88">
        <f t="shared" si="213"/>
        <v>1</v>
      </c>
      <c r="AI1165" s="89">
        <f t="shared" si="214"/>
        <v>9.433962264150943E-3</v>
      </c>
      <c r="AJ1165" s="89">
        <f t="shared" si="215"/>
        <v>9.433962264150943E-3</v>
      </c>
      <c r="AK1165" s="89">
        <f t="shared" si="216"/>
        <v>1.8497965223825377E-2</v>
      </c>
    </row>
    <row r="1166" spans="1:37" ht="24.9" customHeight="1" thickTop="1" thickBot="1" x14ac:dyDescent="0.3">
      <c r="A1166" s="265" t="s">
        <v>956</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121'!AF1118</f>
        <v>2</v>
      </c>
      <c r="AE1166" s="87">
        <f t="shared" si="210"/>
        <v>1.8497965223825377E-2</v>
      </c>
      <c r="AF1166">
        <f t="shared" si="211"/>
        <v>1</v>
      </c>
      <c r="AG1166" s="85">
        <f t="shared" si="212"/>
        <v>1</v>
      </c>
      <c r="AH1166" s="88">
        <f t="shared" si="213"/>
        <v>1</v>
      </c>
      <c r="AI1166" s="89">
        <f t="shared" si="214"/>
        <v>9.433962264150943E-3</v>
      </c>
      <c r="AJ1166" s="89">
        <f t="shared" si="215"/>
        <v>9.433962264150943E-3</v>
      </c>
      <c r="AK1166" s="89">
        <f t="shared" si="216"/>
        <v>1.8497965223825377E-2</v>
      </c>
    </row>
    <row r="1167" spans="1:37" ht="24.9" customHeight="1" thickTop="1" thickBot="1" x14ac:dyDescent="0.3">
      <c r="A1167" s="265" t="s">
        <v>957</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121'!AF1119</f>
        <v>2</v>
      </c>
      <c r="AE1167" s="87">
        <f t="shared" si="210"/>
        <v>1.8497965223825377E-2</v>
      </c>
      <c r="AF1167">
        <f t="shared" si="211"/>
        <v>1</v>
      </c>
      <c r="AG1167" s="85">
        <f t="shared" si="212"/>
        <v>1</v>
      </c>
      <c r="AH1167" s="88">
        <f t="shared" si="213"/>
        <v>1</v>
      </c>
      <c r="AI1167" s="89">
        <f t="shared" si="214"/>
        <v>9.433962264150943E-3</v>
      </c>
      <c r="AJ1167" s="89">
        <f t="shared" si="215"/>
        <v>9.433962264150943E-3</v>
      </c>
      <c r="AK1167" s="89">
        <f t="shared" si="216"/>
        <v>1.8497965223825377E-2</v>
      </c>
    </row>
    <row r="1168" spans="1:37" ht="24.9" customHeight="1" thickTop="1" thickBot="1" x14ac:dyDescent="0.3">
      <c r="A1168" s="265" t="s">
        <v>958</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121'!AF1120</f>
        <v>2</v>
      </c>
      <c r="AE1168" s="87">
        <f t="shared" si="210"/>
        <v>1.8497965223825377E-2</v>
      </c>
      <c r="AF1168">
        <f t="shared" si="211"/>
        <v>1</v>
      </c>
      <c r="AG1168" s="85">
        <f t="shared" si="212"/>
        <v>1</v>
      </c>
      <c r="AH1168" s="88">
        <f t="shared" si="213"/>
        <v>1</v>
      </c>
      <c r="AI1168" s="89">
        <f t="shared" si="214"/>
        <v>9.433962264150943E-3</v>
      </c>
      <c r="AJ1168" s="89">
        <f t="shared" si="215"/>
        <v>9.433962264150943E-3</v>
      </c>
      <c r="AK1168" s="89">
        <f t="shared" si="216"/>
        <v>1.8497965223825377E-2</v>
      </c>
    </row>
    <row r="1169" spans="1:37" ht="24.9" customHeight="1" thickTop="1" thickBot="1" x14ac:dyDescent="0.3">
      <c r="A1169" s="265" t="s">
        <v>959</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121'!AF1121</f>
        <v>2</v>
      </c>
      <c r="AE1169" s="87">
        <f t="shared" si="210"/>
        <v>1.8497965223825377E-2</v>
      </c>
      <c r="AF1169">
        <f t="shared" si="211"/>
        <v>1</v>
      </c>
      <c r="AG1169" s="85">
        <f t="shared" si="212"/>
        <v>1</v>
      </c>
      <c r="AH1169" s="88">
        <f t="shared" si="213"/>
        <v>1</v>
      </c>
      <c r="AI1169" s="89">
        <f t="shared" si="214"/>
        <v>9.433962264150943E-3</v>
      </c>
      <c r="AJ1169" s="89">
        <f t="shared" si="215"/>
        <v>9.433962264150943E-3</v>
      </c>
      <c r="AK1169" s="89">
        <f t="shared" si="216"/>
        <v>1.8497965223825377E-2</v>
      </c>
    </row>
    <row r="1170" spans="1:37" ht="24.9" customHeight="1" thickTop="1" thickBot="1" x14ac:dyDescent="0.3">
      <c r="A1170" s="265" t="s">
        <v>960</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121'!AF1122</f>
        <v>2</v>
      </c>
      <c r="AE1170" s="87">
        <f t="shared" si="210"/>
        <v>1.8497965223825377E-2</v>
      </c>
      <c r="AF1170">
        <f t="shared" si="211"/>
        <v>1</v>
      </c>
      <c r="AG1170" s="85">
        <f t="shared" si="212"/>
        <v>1</v>
      </c>
      <c r="AH1170" s="88">
        <f t="shared" si="213"/>
        <v>1</v>
      </c>
      <c r="AI1170" s="89">
        <f t="shared" si="214"/>
        <v>9.433962264150943E-3</v>
      </c>
      <c r="AJ1170" s="89">
        <f t="shared" si="215"/>
        <v>9.433962264150943E-3</v>
      </c>
      <c r="AK1170" s="89">
        <f t="shared" si="216"/>
        <v>1.8497965223825377E-2</v>
      </c>
    </row>
    <row r="1171" spans="1:37" ht="24.9" customHeight="1" thickTop="1" thickBot="1" x14ac:dyDescent="0.3">
      <c r="A1171" s="265" t="s">
        <v>961</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121'!AF1123</f>
        <v>2</v>
      </c>
      <c r="AE1171" s="87">
        <f t="shared" si="210"/>
        <v>1.8497965223825377E-2</v>
      </c>
      <c r="AF1171">
        <f t="shared" si="211"/>
        <v>1</v>
      </c>
      <c r="AG1171" s="85">
        <f t="shared" si="212"/>
        <v>1</v>
      </c>
      <c r="AH1171" s="88">
        <f t="shared" si="213"/>
        <v>1</v>
      </c>
      <c r="AI1171" s="89">
        <f t="shared" si="214"/>
        <v>9.433962264150943E-3</v>
      </c>
      <c r="AJ1171" s="89">
        <f t="shared" si="215"/>
        <v>9.433962264150943E-3</v>
      </c>
      <c r="AK1171" s="89">
        <f t="shared" si="216"/>
        <v>1.8497965223825377E-2</v>
      </c>
    </row>
    <row r="1172" spans="1:37" ht="24.9" customHeight="1" thickTop="1" thickBot="1" x14ac:dyDescent="0.3">
      <c r="A1172" s="265" t="s">
        <v>962</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121'!AF1124</f>
        <v>2</v>
      </c>
      <c r="AE1172" s="87">
        <f t="shared" si="210"/>
        <v>1.8497965223825377E-2</v>
      </c>
      <c r="AF1172">
        <f t="shared" si="211"/>
        <v>1</v>
      </c>
      <c r="AG1172" s="85">
        <f t="shared" si="212"/>
        <v>1</v>
      </c>
      <c r="AH1172" s="88">
        <f t="shared" si="213"/>
        <v>1</v>
      </c>
      <c r="AI1172" s="89">
        <f t="shared" si="214"/>
        <v>9.433962264150943E-3</v>
      </c>
      <c r="AJ1172" s="89">
        <f t="shared" si="215"/>
        <v>9.433962264150943E-3</v>
      </c>
      <c r="AK1172" s="89">
        <f t="shared" si="216"/>
        <v>1.8497965223825377E-2</v>
      </c>
    </row>
    <row r="1173" spans="1:37" ht="24.9" customHeight="1" thickTop="1" thickBot="1" x14ac:dyDescent="0.3">
      <c r="A1173" s="265" t="s">
        <v>963</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121'!AF1125</f>
        <v>2</v>
      </c>
      <c r="AE1173" s="87">
        <f t="shared" si="210"/>
        <v>1.8497965223825377E-2</v>
      </c>
      <c r="AF1173">
        <f t="shared" si="211"/>
        <v>1</v>
      </c>
      <c r="AG1173" s="85">
        <f t="shared" si="212"/>
        <v>1</v>
      </c>
      <c r="AH1173" s="88">
        <f t="shared" si="213"/>
        <v>1</v>
      </c>
      <c r="AI1173" s="89">
        <f t="shared" si="214"/>
        <v>9.433962264150943E-3</v>
      </c>
      <c r="AJ1173" s="89">
        <f t="shared" si="215"/>
        <v>9.433962264150943E-3</v>
      </c>
      <c r="AK1173" s="89">
        <f t="shared" si="216"/>
        <v>1.8497965223825377E-2</v>
      </c>
    </row>
    <row r="1174" spans="1:37" ht="24.9" customHeight="1" thickTop="1" thickBot="1" x14ac:dyDescent="0.3">
      <c r="A1174" s="265" t="s">
        <v>964</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121'!AF1126</f>
        <v>2</v>
      </c>
      <c r="AE1174" s="87">
        <f t="shared" si="210"/>
        <v>1.8497965223825377E-2</v>
      </c>
      <c r="AF1174">
        <f t="shared" si="211"/>
        <v>1</v>
      </c>
      <c r="AG1174" s="85">
        <f t="shared" si="212"/>
        <v>1</v>
      </c>
      <c r="AH1174" s="88">
        <f t="shared" si="213"/>
        <v>1</v>
      </c>
      <c r="AI1174" s="89">
        <f t="shared" si="214"/>
        <v>9.433962264150943E-3</v>
      </c>
      <c r="AJ1174" s="89">
        <f t="shared" si="215"/>
        <v>9.433962264150943E-3</v>
      </c>
      <c r="AK1174" s="89">
        <f t="shared" si="216"/>
        <v>1.8497965223825377E-2</v>
      </c>
    </row>
    <row r="1175" spans="1:37" ht="24.9" customHeight="1" thickTop="1" thickBot="1" x14ac:dyDescent="0.3">
      <c r="A1175" s="265" t="s">
        <v>965</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121'!AF1127</f>
        <v>2</v>
      </c>
      <c r="AE1175" s="87">
        <f t="shared" si="210"/>
        <v>1.8497965223825377E-2</v>
      </c>
      <c r="AF1175">
        <f t="shared" si="211"/>
        <v>1</v>
      </c>
      <c r="AG1175" s="85">
        <f t="shared" si="212"/>
        <v>1</v>
      </c>
      <c r="AH1175" s="88">
        <f t="shared" si="213"/>
        <v>1</v>
      </c>
      <c r="AI1175" s="89">
        <f t="shared" si="214"/>
        <v>9.433962264150943E-3</v>
      </c>
      <c r="AJ1175" s="89">
        <f t="shared" si="215"/>
        <v>9.433962264150943E-3</v>
      </c>
      <c r="AK1175" s="89">
        <f t="shared" si="216"/>
        <v>1.8497965223825377E-2</v>
      </c>
    </row>
    <row r="1176" spans="1:37" ht="24.9" customHeight="1" thickTop="1" thickBot="1" x14ac:dyDescent="0.3">
      <c r="A1176" s="265" t="s">
        <v>966</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121'!AF1128</f>
        <v>2</v>
      </c>
      <c r="AE1176" s="87">
        <f t="shared" si="210"/>
        <v>1.8497965223825377E-2</v>
      </c>
      <c r="AF1176">
        <f t="shared" si="211"/>
        <v>1</v>
      </c>
      <c r="AG1176" s="85">
        <f t="shared" si="212"/>
        <v>1</v>
      </c>
      <c r="AH1176" s="88">
        <f t="shared" si="213"/>
        <v>1</v>
      </c>
      <c r="AI1176" s="89">
        <f t="shared" si="214"/>
        <v>9.433962264150943E-3</v>
      </c>
      <c r="AJ1176" s="89">
        <f t="shared" si="215"/>
        <v>9.433962264150943E-3</v>
      </c>
      <c r="AK1176" s="89">
        <f t="shared" si="216"/>
        <v>1.8497965223825377E-2</v>
      </c>
    </row>
    <row r="1177" spans="1:37" ht="24.9" customHeight="1" thickTop="1" thickBot="1" x14ac:dyDescent="0.3">
      <c r="A1177" s="265" t="s">
        <v>967</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121'!AF1129</f>
        <v>2</v>
      </c>
      <c r="AE1177" s="87">
        <f t="shared" si="210"/>
        <v>1.8497965223825377E-2</v>
      </c>
      <c r="AF1177">
        <f t="shared" si="211"/>
        <v>1</v>
      </c>
      <c r="AG1177" s="85">
        <f t="shared" si="212"/>
        <v>1</v>
      </c>
      <c r="AH1177" s="88">
        <f t="shared" si="213"/>
        <v>1</v>
      </c>
      <c r="AI1177" s="89">
        <f t="shared" si="214"/>
        <v>9.433962264150943E-3</v>
      </c>
      <c r="AJ1177" s="89">
        <f t="shared" si="215"/>
        <v>9.433962264150943E-3</v>
      </c>
      <c r="AK1177" s="89">
        <f t="shared" si="216"/>
        <v>1.8497965223825377E-2</v>
      </c>
    </row>
    <row r="1178" spans="1:37" ht="24.9" customHeight="1" thickTop="1" thickBot="1" x14ac:dyDescent="0.3">
      <c r="A1178" s="265" t="s">
        <v>968</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121'!AF1130</f>
        <v>2</v>
      </c>
      <c r="AE1178" s="87">
        <f t="shared" si="210"/>
        <v>1.8497965223825377E-2</v>
      </c>
      <c r="AF1178">
        <f t="shared" si="211"/>
        <v>1</v>
      </c>
      <c r="AG1178" s="85">
        <f t="shared" si="212"/>
        <v>1</v>
      </c>
      <c r="AH1178" s="88">
        <f t="shared" si="213"/>
        <v>1</v>
      </c>
      <c r="AI1178" s="89">
        <f t="shared" si="214"/>
        <v>9.433962264150943E-3</v>
      </c>
      <c r="AJ1178" s="89">
        <f t="shared" si="215"/>
        <v>9.433962264150943E-3</v>
      </c>
      <c r="AK1178" s="89">
        <f t="shared" si="216"/>
        <v>1.8497965223825377E-2</v>
      </c>
    </row>
    <row r="1179" spans="1:37" ht="24.9" customHeight="1" thickTop="1" thickBot="1" x14ac:dyDescent="0.3">
      <c r="A1179" s="265" t="s">
        <v>969</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121'!AF1131</f>
        <v>2</v>
      </c>
      <c r="AE1179" s="87">
        <f t="shared" si="210"/>
        <v>1.8497965223825377E-2</v>
      </c>
      <c r="AF1179">
        <f t="shared" si="211"/>
        <v>1</v>
      </c>
      <c r="AG1179" s="85">
        <f t="shared" si="212"/>
        <v>1</v>
      </c>
      <c r="AH1179" s="88">
        <f t="shared" si="213"/>
        <v>1</v>
      </c>
      <c r="AI1179" s="89">
        <f t="shared" si="214"/>
        <v>9.433962264150943E-3</v>
      </c>
      <c r="AJ1179" s="89">
        <f t="shared" si="215"/>
        <v>9.433962264150943E-3</v>
      </c>
      <c r="AK1179" s="89">
        <f t="shared" si="216"/>
        <v>1.8497965223825377E-2</v>
      </c>
    </row>
    <row r="1180" spans="1:37" ht="24.9" customHeight="1" thickTop="1" thickBot="1" x14ac:dyDescent="0.3">
      <c r="A1180" s="265" t="s">
        <v>970</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121'!AF1132</f>
        <v>2</v>
      </c>
      <c r="AE1180" s="87">
        <f t="shared" si="210"/>
        <v>1.8497965223825377E-2</v>
      </c>
      <c r="AF1180">
        <f t="shared" si="211"/>
        <v>1</v>
      </c>
      <c r="AG1180" s="85">
        <f t="shared" si="212"/>
        <v>1</v>
      </c>
      <c r="AH1180" s="88">
        <f t="shared" si="213"/>
        <v>1</v>
      </c>
      <c r="AI1180" s="89">
        <f t="shared" si="214"/>
        <v>9.433962264150943E-3</v>
      </c>
      <c r="AJ1180" s="89">
        <f t="shared" si="215"/>
        <v>9.433962264150943E-3</v>
      </c>
      <c r="AK1180" s="89">
        <f t="shared" si="216"/>
        <v>1.8497965223825377E-2</v>
      </c>
    </row>
    <row r="1181" spans="1:37" ht="24.9" customHeight="1" thickTop="1" thickBot="1" x14ac:dyDescent="0.3">
      <c r="A1181" s="265" t="s">
        <v>971</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121'!AF1133</f>
        <v>2</v>
      </c>
      <c r="AE1181" s="87">
        <f t="shared" si="210"/>
        <v>1.8497965223825377E-2</v>
      </c>
      <c r="AF1181">
        <f t="shared" si="211"/>
        <v>1</v>
      </c>
      <c r="AG1181" s="85">
        <f t="shared" si="212"/>
        <v>1</v>
      </c>
      <c r="AH1181" s="88">
        <f t="shared" si="213"/>
        <v>1</v>
      </c>
      <c r="AI1181" s="89">
        <f t="shared" si="214"/>
        <v>9.433962264150943E-3</v>
      </c>
      <c r="AJ1181" s="89">
        <f t="shared" si="215"/>
        <v>9.433962264150943E-3</v>
      </c>
      <c r="AK1181" s="89">
        <f t="shared" si="216"/>
        <v>1.8497965223825377E-2</v>
      </c>
    </row>
    <row r="1182" spans="1:37" ht="24.9" customHeight="1" thickTop="1" thickBot="1" x14ac:dyDescent="0.3">
      <c r="A1182" s="265" t="s">
        <v>972</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121'!AF1134</f>
        <v>2</v>
      </c>
      <c r="AE1182" s="87">
        <f t="shared" si="210"/>
        <v>1.8497965223825377E-2</v>
      </c>
      <c r="AF1182">
        <f t="shared" si="211"/>
        <v>1</v>
      </c>
      <c r="AG1182" s="85">
        <f t="shared" si="212"/>
        <v>1</v>
      </c>
      <c r="AH1182" s="88">
        <f t="shared" si="213"/>
        <v>1</v>
      </c>
      <c r="AI1182" s="89">
        <f t="shared" si="214"/>
        <v>9.433962264150943E-3</v>
      </c>
      <c r="AJ1182" s="89">
        <f t="shared" si="215"/>
        <v>9.433962264150943E-3</v>
      </c>
      <c r="AK1182" s="89">
        <f t="shared" si="216"/>
        <v>1.8497965223825377E-2</v>
      </c>
    </row>
    <row r="1183" spans="1:37" ht="24.9" customHeight="1" thickTop="1" thickBot="1" x14ac:dyDescent="0.3">
      <c r="A1183" s="265" t="s">
        <v>973</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121'!AF1135</f>
        <v>2</v>
      </c>
      <c r="AE1183" s="87">
        <f t="shared" si="210"/>
        <v>1.8497965223825377E-2</v>
      </c>
      <c r="AF1183">
        <f t="shared" si="211"/>
        <v>1</v>
      </c>
      <c r="AG1183" s="85">
        <f t="shared" si="212"/>
        <v>1</v>
      </c>
      <c r="AH1183" s="88">
        <f t="shared" si="213"/>
        <v>1</v>
      </c>
      <c r="AI1183" s="89">
        <f t="shared" si="214"/>
        <v>9.433962264150943E-3</v>
      </c>
      <c r="AJ1183" s="89">
        <f t="shared" si="215"/>
        <v>9.433962264150943E-3</v>
      </c>
      <c r="AK1183" s="89">
        <f t="shared" si="216"/>
        <v>1.8497965223825377E-2</v>
      </c>
    </row>
    <row r="1184" spans="1:37" ht="24.9" customHeight="1" thickTop="1" thickBot="1" x14ac:dyDescent="0.3">
      <c r="A1184" s="265" t="s">
        <v>974</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121'!AF1136</f>
        <v>2</v>
      </c>
      <c r="AE1184" s="87">
        <f t="shared" si="210"/>
        <v>1.8497965223825377E-2</v>
      </c>
      <c r="AF1184">
        <f t="shared" si="211"/>
        <v>1</v>
      </c>
      <c r="AG1184" s="85">
        <f t="shared" si="212"/>
        <v>1</v>
      </c>
      <c r="AH1184" s="88">
        <f t="shared" si="213"/>
        <v>1</v>
      </c>
      <c r="AI1184" s="89">
        <f t="shared" si="214"/>
        <v>9.433962264150943E-3</v>
      </c>
      <c r="AJ1184" s="89">
        <f t="shared" si="215"/>
        <v>9.433962264150943E-3</v>
      </c>
      <c r="AK1184" s="89">
        <f t="shared" si="216"/>
        <v>1.8497965223825377E-2</v>
      </c>
    </row>
    <row r="1185" spans="1:37" ht="24.9" customHeight="1" thickTop="1" thickBot="1" x14ac:dyDescent="0.3">
      <c r="A1185" s="265" t="s">
        <v>975</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121'!AF1137</f>
        <v>2</v>
      </c>
      <c r="AE1185" s="87">
        <f t="shared" si="210"/>
        <v>1.8497965223825377E-2</v>
      </c>
      <c r="AF1185">
        <f t="shared" si="211"/>
        <v>1</v>
      </c>
      <c r="AG1185" s="85">
        <f t="shared" si="212"/>
        <v>1</v>
      </c>
      <c r="AH1185" s="88">
        <f t="shared" si="213"/>
        <v>1</v>
      </c>
      <c r="AI1185" s="89">
        <f t="shared" si="214"/>
        <v>9.433962264150943E-3</v>
      </c>
      <c r="AJ1185" s="89">
        <f t="shared" si="215"/>
        <v>9.433962264150943E-3</v>
      </c>
      <c r="AK1185" s="89">
        <f t="shared" si="216"/>
        <v>1.8497965223825377E-2</v>
      </c>
    </row>
    <row r="1186" spans="1:37" ht="24.9" customHeight="1" thickTop="1" thickBot="1" x14ac:dyDescent="0.3">
      <c r="A1186" s="265" t="s">
        <v>976</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121'!AF1138</f>
        <v>2</v>
      </c>
      <c r="AE1186" s="87">
        <f t="shared" si="210"/>
        <v>1.8497965223825377E-2</v>
      </c>
      <c r="AF1186">
        <f t="shared" si="211"/>
        <v>1</v>
      </c>
      <c r="AG1186" s="85">
        <f t="shared" si="212"/>
        <v>1</v>
      </c>
      <c r="AH1186" s="88">
        <f t="shared" si="213"/>
        <v>1</v>
      </c>
      <c r="AI1186" s="89">
        <f t="shared" si="214"/>
        <v>9.433962264150943E-3</v>
      </c>
      <c r="AJ1186" s="89">
        <f t="shared" si="215"/>
        <v>9.433962264150943E-3</v>
      </c>
      <c r="AK1186" s="89">
        <f t="shared" si="216"/>
        <v>1.8497965223825377E-2</v>
      </c>
    </row>
    <row r="1187" spans="1:37" ht="24.9" customHeight="1" thickTop="1" thickBot="1" x14ac:dyDescent="0.3">
      <c r="A1187" s="265" t="s">
        <v>977</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121'!AF1139</f>
        <v>2</v>
      </c>
      <c r="AE1187" s="87">
        <f t="shared" si="210"/>
        <v>1.8497965223825377E-2</v>
      </c>
      <c r="AF1187">
        <f t="shared" si="211"/>
        <v>1</v>
      </c>
      <c r="AG1187" s="85">
        <f t="shared" si="212"/>
        <v>1</v>
      </c>
      <c r="AH1187" s="88">
        <f t="shared" si="213"/>
        <v>1</v>
      </c>
      <c r="AI1187" s="89">
        <f t="shared" si="214"/>
        <v>9.433962264150943E-3</v>
      </c>
      <c r="AJ1187" s="89">
        <f t="shared" si="215"/>
        <v>9.433962264150943E-3</v>
      </c>
      <c r="AK1187" s="89">
        <f t="shared" si="216"/>
        <v>1.8497965223825377E-2</v>
      </c>
    </row>
    <row r="1188" spans="1:37" ht="24.9" customHeight="1" thickTop="1" thickBot="1" x14ac:dyDescent="0.3">
      <c r="A1188" s="265" t="s">
        <v>978</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121'!AF1140</f>
        <v>2</v>
      </c>
      <c r="AE1188" s="87">
        <f t="shared" si="210"/>
        <v>1.8497965223825377E-2</v>
      </c>
      <c r="AF1188">
        <f t="shared" si="211"/>
        <v>1</v>
      </c>
      <c r="AG1188" s="85">
        <f t="shared" si="212"/>
        <v>1</v>
      </c>
      <c r="AH1188" s="88">
        <f t="shared" si="213"/>
        <v>1</v>
      </c>
      <c r="AI1188" s="89">
        <f t="shared" si="214"/>
        <v>9.433962264150943E-3</v>
      </c>
      <c r="AJ1188" s="89">
        <f t="shared" si="215"/>
        <v>9.433962264150943E-3</v>
      </c>
      <c r="AK1188" s="89">
        <f t="shared" si="216"/>
        <v>1.8497965223825377E-2</v>
      </c>
    </row>
    <row r="1189" spans="1:37" ht="24.9" customHeight="1" thickTop="1" thickBot="1" x14ac:dyDescent="0.3">
      <c r="A1189" s="265" t="s">
        <v>979</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121'!AF1141</f>
        <v>2</v>
      </c>
      <c r="AE1189" s="87">
        <f t="shared" si="210"/>
        <v>1.8497965223825377E-2</v>
      </c>
      <c r="AF1189">
        <f t="shared" si="211"/>
        <v>1</v>
      </c>
      <c r="AG1189" s="85">
        <f t="shared" si="212"/>
        <v>1</v>
      </c>
      <c r="AH1189" s="88">
        <f t="shared" si="213"/>
        <v>1</v>
      </c>
      <c r="AI1189" s="89">
        <f t="shared" si="214"/>
        <v>9.433962264150943E-3</v>
      </c>
      <c r="AJ1189" s="89">
        <f t="shared" si="215"/>
        <v>9.433962264150943E-3</v>
      </c>
      <c r="AK1189" s="89">
        <f t="shared" si="216"/>
        <v>1.8497965223825377E-2</v>
      </c>
    </row>
    <row r="1190" spans="1:37" ht="24.9" customHeight="1" thickTop="1" thickBot="1" x14ac:dyDescent="0.3">
      <c r="A1190" s="265" t="s">
        <v>980</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121'!AF1142</f>
        <v>2</v>
      </c>
      <c r="AE1190" s="87">
        <f t="shared" si="210"/>
        <v>1.8497965223825377E-2</v>
      </c>
      <c r="AF1190">
        <f t="shared" si="211"/>
        <v>1</v>
      </c>
      <c r="AG1190" s="85">
        <f t="shared" si="212"/>
        <v>1</v>
      </c>
      <c r="AH1190" s="88">
        <f t="shared" si="213"/>
        <v>1</v>
      </c>
      <c r="AI1190" s="89">
        <f t="shared" si="214"/>
        <v>9.433962264150943E-3</v>
      </c>
      <c r="AJ1190" s="89">
        <f t="shared" si="215"/>
        <v>9.433962264150943E-3</v>
      </c>
      <c r="AK1190" s="89">
        <f t="shared" si="216"/>
        <v>1.8497965223825377E-2</v>
      </c>
    </row>
    <row r="1191" spans="1:37" ht="24.9" customHeight="1" thickTop="1" thickBot="1" x14ac:dyDescent="0.3">
      <c r="A1191" s="265" t="s">
        <v>981</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121'!AF1143</f>
        <v>2</v>
      </c>
      <c r="AE1191" s="87">
        <f t="shared" si="210"/>
        <v>1.8497965223825377E-2</v>
      </c>
      <c r="AF1191">
        <f t="shared" si="211"/>
        <v>1</v>
      </c>
      <c r="AG1191" s="85">
        <f t="shared" si="212"/>
        <v>1</v>
      </c>
      <c r="AH1191" s="88">
        <f t="shared" si="213"/>
        <v>1</v>
      </c>
      <c r="AI1191" s="89">
        <f t="shared" si="214"/>
        <v>9.433962264150943E-3</v>
      </c>
      <c r="AJ1191" s="89">
        <f t="shared" si="215"/>
        <v>9.433962264150943E-3</v>
      </c>
      <c r="AK1191" s="89">
        <f t="shared" si="216"/>
        <v>1.8497965223825377E-2</v>
      </c>
    </row>
    <row r="1192" spans="1:37" ht="24.9" customHeight="1" thickTop="1" thickBot="1" x14ac:dyDescent="0.3">
      <c r="A1192" s="265" t="s">
        <v>982</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121'!AF1144</f>
        <v>2</v>
      </c>
      <c r="AE1192" s="87">
        <f t="shared" si="210"/>
        <v>1.8497965223825377E-2</v>
      </c>
      <c r="AF1192">
        <f t="shared" si="211"/>
        <v>1</v>
      </c>
      <c r="AG1192" s="85">
        <f t="shared" si="212"/>
        <v>1</v>
      </c>
      <c r="AH1192" s="88">
        <f t="shared" si="213"/>
        <v>1</v>
      </c>
      <c r="AI1192" s="89">
        <f t="shared" si="214"/>
        <v>9.433962264150943E-3</v>
      </c>
      <c r="AJ1192" s="89">
        <f t="shared" si="215"/>
        <v>9.433962264150943E-3</v>
      </c>
      <c r="AK1192" s="89">
        <f t="shared" si="216"/>
        <v>1.8497965223825377E-2</v>
      </c>
    </row>
    <row r="1193" spans="1:37" ht="24.9" customHeight="1" thickTop="1" thickBot="1" x14ac:dyDescent="0.3">
      <c r="A1193" s="265" t="s">
        <v>983</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121'!AF1145</f>
        <v>2</v>
      </c>
      <c r="AE1193" s="87">
        <f t="shared" si="210"/>
        <v>1.8497965223825377E-2</v>
      </c>
      <c r="AF1193">
        <f t="shared" si="211"/>
        <v>1</v>
      </c>
      <c r="AG1193" s="85">
        <f t="shared" si="212"/>
        <v>1</v>
      </c>
      <c r="AH1193" s="88">
        <f t="shared" si="213"/>
        <v>1</v>
      </c>
      <c r="AI1193" s="89">
        <f t="shared" si="214"/>
        <v>9.433962264150943E-3</v>
      </c>
      <c r="AJ1193" s="89">
        <f t="shared" si="215"/>
        <v>9.433962264150943E-3</v>
      </c>
      <c r="AK1193" s="89">
        <f t="shared" si="216"/>
        <v>1.8497965223825377E-2</v>
      </c>
    </row>
    <row r="1194" spans="1:37" ht="24.9" customHeight="1" thickTop="1" thickBot="1" x14ac:dyDescent="0.3">
      <c r="A1194" s="265" t="s">
        <v>984</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121'!AF1146</f>
        <v>2</v>
      </c>
      <c r="AE1194" s="87">
        <f t="shared" si="210"/>
        <v>1.8497965223825377E-2</v>
      </c>
      <c r="AF1194">
        <f t="shared" si="211"/>
        <v>1</v>
      </c>
      <c r="AG1194" s="85">
        <f t="shared" si="212"/>
        <v>1</v>
      </c>
      <c r="AH1194" s="88">
        <f t="shared" si="213"/>
        <v>1</v>
      </c>
      <c r="AI1194" s="89">
        <f t="shared" si="214"/>
        <v>9.433962264150943E-3</v>
      </c>
      <c r="AJ1194" s="89">
        <f t="shared" si="215"/>
        <v>9.433962264150943E-3</v>
      </c>
      <c r="AK1194" s="89">
        <f t="shared" si="216"/>
        <v>1.8497965223825377E-2</v>
      </c>
    </row>
    <row r="1195" spans="1:37" ht="24.9" customHeight="1" thickTop="1" thickBot="1" x14ac:dyDescent="0.3">
      <c r="A1195" s="265" t="s">
        <v>985</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121'!AF1147</f>
        <v>2</v>
      </c>
      <c r="AE1195" s="87">
        <f t="shared" si="210"/>
        <v>1.8497965223825377E-2</v>
      </c>
      <c r="AF1195">
        <f t="shared" si="211"/>
        <v>1</v>
      </c>
      <c r="AG1195" s="85">
        <f t="shared" si="212"/>
        <v>1</v>
      </c>
      <c r="AH1195" s="88">
        <f t="shared" si="213"/>
        <v>1</v>
      </c>
      <c r="AI1195" s="89">
        <f t="shared" si="214"/>
        <v>9.433962264150943E-3</v>
      </c>
      <c r="AJ1195" s="89">
        <f t="shared" si="215"/>
        <v>9.433962264150943E-3</v>
      </c>
      <c r="AK1195" s="89">
        <f t="shared" si="216"/>
        <v>1.8497965223825377E-2</v>
      </c>
    </row>
    <row r="1196" spans="1:37" ht="24.9" customHeight="1" thickTop="1" thickBot="1" x14ac:dyDescent="0.3">
      <c r="A1196" s="265" t="s">
        <v>986</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121'!AF1148</f>
        <v>2</v>
      </c>
      <c r="AE1196" s="87">
        <f t="shared" si="210"/>
        <v>1.8497965223825377E-2</v>
      </c>
      <c r="AF1196">
        <f t="shared" si="211"/>
        <v>1</v>
      </c>
      <c r="AG1196" s="85">
        <f t="shared" si="212"/>
        <v>1</v>
      </c>
      <c r="AH1196" s="88">
        <f t="shared" si="213"/>
        <v>1</v>
      </c>
      <c r="AI1196" s="89">
        <f t="shared" si="214"/>
        <v>9.433962264150943E-3</v>
      </c>
      <c r="AJ1196" s="89">
        <f t="shared" si="215"/>
        <v>9.433962264150943E-3</v>
      </c>
      <c r="AK1196" s="89">
        <f t="shared" si="216"/>
        <v>1.8497965223825377E-2</v>
      </c>
    </row>
    <row r="1197" spans="1:37" ht="24.9" customHeight="1" thickTop="1" thickBot="1" x14ac:dyDescent="0.3">
      <c r="A1197" s="265" t="s">
        <v>987</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121'!AF1149</f>
        <v>2</v>
      </c>
      <c r="AE1197" s="87">
        <f t="shared" si="210"/>
        <v>1.8497965223825377E-2</v>
      </c>
      <c r="AF1197">
        <f t="shared" si="211"/>
        <v>1</v>
      </c>
      <c r="AG1197" s="85">
        <f t="shared" si="212"/>
        <v>1</v>
      </c>
      <c r="AH1197" s="88">
        <f t="shared" si="213"/>
        <v>1</v>
      </c>
      <c r="AI1197" s="89">
        <f t="shared" si="214"/>
        <v>9.433962264150943E-3</v>
      </c>
      <c r="AJ1197" s="89">
        <f t="shared" si="215"/>
        <v>9.433962264150943E-3</v>
      </c>
      <c r="AK1197" s="89">
        <f t="shared" si="216"/>
        <v>1.8497965223825377E-2</v>
      </c>
    </row>
    <row r="1198" spans="1:37" ht="24.9" customHeight="1" thickTop="1" thickBot="1" x14ac:dyDescent="0.3">
      <c r="A1198" s="265" t="s">
        <v>988</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121'!AF1150</f>
        <v>2</v>
      </c>
      <c r="AE1198" s="87">
        <f t="shared" si="210"/>
        <v>1.8497965223825377E-2</v>
      </c>
      <c r="AF1198">
        <f t="shared" si="211"/>
        <v>1</v>
      </c>
      <c r="AG1198" s="85">
        <f t="shared" si="212"/>
        <v>1</v>
      </c>
      <c r="AH1198" s="88">
        <f t="shared" si="213"/>
        <v>1</v>
      </c>
      <c r="AI1198" s="89">
        <f t="shared" si="214"/>
        <v>9.433962264150943E-3</v>
      </c>
      <c r="AJ1198" s="89">
        <f t="shared" si="215"/>
        <v>9.433962264150943E-3</v>
      </c>
      <c r="AK1198" s="89">
        <f t="shared" si="216"/>
        <v>1.8497965223825377E-2</v>
      </c>
    </row>
    <row r="1199" spans="1:37" ht="24.9" customHeight="1" thickTop="1" thickBot="1" x14ac:dyDescent="0.3">
      <c r="A1199" s="265" t="s">
        <v>989</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121'!AF1151</f>
        <v>2</v>
      </c>
      <c r="AE1199" s="87">
        <f t="shared" si="210"/>
        <v>1.8497965223825377E-2</v>
      </c>
      <c r="AF1199">
        <f t="shared" si="211"/>
        <v>1</v>
      </c>
      <c r="AG1199" s="85">
        <f t="shared" si="212"/>
        <v>1</v>
      </c>
      <c r="AH1199" s="88">
        <f t="shared" si="213"/>
        <v>1</v>
      </c>
      <c r="AI1199" s="89">
        <f t="shared" si="214"/>
        <v>9.433962264150943E-3</v>
      </c>
      <c r="AJ1199" s="89">
        <f t="shared" si="215"/>
        <v>9.433962264150943E-3</v>
      </c>
      <c r="AK1199" s="89">
        <f t="shared" si="216"/>
        <v>1.8497965223825377E-2</v>
      </c>
    </row>
    <row r="1200" spans="1:37" ht="24.9" customHeight="1" thickTop="1" thickBot="1" x14ac:dyDescent="0.3">
      <c r="A1200" s="265" t="s">
        <v>990</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121'!AF1152</f>
        <v>2</v>
      </c>
      <c r="AE1200" s="87">
        <f t="shared" si="210"/>
        <v>1.8497965223825377E-2</v>
      </c>
      <c r="AF1200">
        <f t="shared" si="211"/>
        <v>1</v>
      </c>
      <c r="AG1200" s="85">
        <f t="shared" si="212"/>
        <v>1</v>
      </c>
      <c r="AH1200" s="88">
        <f t="shared" si="213"/>
        <v>1</v>
      </c>
      <c r="AI1200" s="89">
        <f t="shared" si="214"/>
        <v>9.433962264150943E-3</v>
      </c>
      <c r="AJ1200" s="89">
        <f t="shared" si="215"/>
        <v>9.433962264150943E-3</v>
      </c>
      <c r="AK1200" s="89">
        <f t="shared" si="216"/>
        <v>1.8497965223825377E-2</v>
      </c>
    </row>
    <row r="1201" spans="1:37" ht="24.9" customHeight="1" thickTop="1" thickBot="1" x14ac:dyDescent="0.3">
      <c r="A1201" s="265" t="s">
        <v>991</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121'!AF1153</f>
        <v>2</v>
      </c>
      <c r="AE1201" s="87">
        <f t="shared" si="210"/>
        <v>1.8497965223825377E-2</v>
      </c>
      <c r="AF1201">
        <f t="shared" si="211"/>
        <v>1</v>
      </c>
      <c r="AG1201" s="85">
        <f t="shared" si="212"/>
        <v>1</v>
      </c>
      <c r="AH1201" s="88">
        <f t="shared" si="213"/>
        <v>1</v>
      </c>
      <c r="AI1201" s="89">
        <f t="shared" si="214"/>
        <v>9.433962264150943E-3</v>
      </c>
      <c r="AJ1201" s="89">
        <f t="shared" si="215"/>
        <v>9.433962264150943E-3</v>
      </c>
      <c r="AK1201" s="89">
        <f t="shared" si="216"/>
        <v>1.8497965223825377E-2</v>
      </c>
    </row>
    <row r="1202" spans="1:37" ht="24.9" customHeight="1" thickTop="1" thickBot="1" x14ac:dyDescent="0.3">
      <c r="A1202" s="265" t="s">
        <v>992</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121'!AF1154</f>
        <v>2</v>
      </c>
      <c r="AE1202" s="87">
        <f t="shared" si="210"/>
        <v>1.8497965223825377E-2</v>
      </c>
      <c r="AF1202">
        <f t="shared" si="211"/>
        <v>1</v>
      </c>
      <c r="AG1202" s="85">
        <f t="shared" si="212"/>
        <v>1</v>
      </c>
      <c r="AH1202" s="88">
        <f t="shared" si="213"/>
        <v>1</v>
      </c>
      <c r="AI1202" s="89">
        <f t="shared" si="214"/>
        <v>9.433962264150943E-3</v>
      </c>
      <c r="AJ1202" s="89">
        <f t="shared" si="215"/>
        <v>9.433962264150943E-3</v>
      </c>
      <c r="AK1202" s="89">
        <f t="shared" si="216"/>
        <v>1.8497965223825377E-2</v>
      </c>
    </row>
    <row r="1203" spans="1:37" ht="24.9" customHeight="1" thickTop="1" thickBot="1" x14ac:dyDescent="0.3">
      <c r="A1203" s="265" t="s">
        <v>993</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121'!AF1155</f>
        <v>2</v>
      </c>
      <c r="AE1203" s="87">
        <f t="shared" si="210"/>
        <v>1.8497965223825377E-2</v>
      </c>
      <c r="AF1203">
        <f t="shared" si="211"/>
        <v>1</v>
      </c>
      <c r="AG1203" s="85">
        <f t="shared" si="212"/>
        <v>1</v>
      </c>
      <c r="AH1203" s="88">
        <f t="shared" si="213"/>
        <v>1</v>
      </c>
      <c r="AI1203" s="89">
        <f t="shared" si="214"/>
        <v>9.433962264150943E-3</v>
      </c>
      <c r="AJ1203" s="89">
        <f t="shared" si="215"/>
        <v>9.433962264150943E-3</v>
      </c>
      <c r="AK1203" s="89">
        <f t="shared" si="216"/>
        <v>1.8497965223825377E-2</v>
      </c>
    </row>
    <row r="1204" spans="1:37" ht="24.9" customHeight="1" thickTop="1" thickBot="1" x14ac:dyDescent="0.3">
      <c r="A1204" s="265" t="s">
        <v>994</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121'!AF1156</f>
        <v>2</v>
      </c>
      <c r="AE1204" s="87">
        <f t="shared" si="210"/>
        <v>1.8497965223825377E-2</v>
      </c>
      <c r="AF1204">
        <f t="shared" si="211"/>
        <v>1</v>
      </c>
      <c r="AG1204" s="85">
        <f t="shared" si="212"/>
        <v>1</v>
      </c>
      <c r="AH1204" s="88">
        <f t="shared" si="213"/>
        <v>1</v>
      </c>
      <c r="AI1204" s="89">
        <f t="shared" si="214"/>
        <v>9.433962264150943E-3</v>
      </c>
      <c r="AJ1204" s="89">
        <f t="shared" si="215"/>
        <v>9.433962264150943E-3</v>
      </c>
      <c r="AK1204" s="89">
        <f t="shared" si="216"/>
        <v>1.8497965223825377E-2</v>
      </c>
    </row>
    <row r="1205" spans="1:37" ht="24.9" customHeight="1" thickTop="1" thickBot="1" x14ac:dyDescent="0.3">
      <c r="A1205" s="265" t="s">
        <v>995</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121'!AF1157</f>
        <v>2</v>
      </c>
      <c r="AE1205" s="87">
        <f t="shared" si="210"/>
        <v>1.8497965223825377E-2</v>
      </c>
      <c r="AF1205">
        <f t="shared" si="211"/>
        <v>1</v>
      </c>
      <c r="AG1205" s="85">
        <f t="shared" si="212"/>
        <v>1</v>
      </c>
      <c r="AH1205" s="88">
        <f t="shared" si="213"/>
        <v>1</v>
      </c>
      <c r="AI1205" s="89">
        <f t="shared" si="214"/>
        <v>9.433962264150943E-3</v>
      </c>
      <c r="AJ1205" s="89">
        <f t="shared" si="215"/>
        <v>9.433962264150943E-3</v>
      </c>
      <c r="AK1205" s="89">
        <f t="shared" si="216"/>
        <v>1.8497965223825377E-2</v>
      </c>
    </row>
    <row r="1206" spans="1:37" ht="24.9" customHeight="1" thickTop="1" thickBot="1" x14ac:dyDescent="0.3">
      <c r="A1206" s="265" t="s">
        <v>996</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121'!AF1158</f>
        <v>2</v>
      </c>
      <c r="AE1206" s="87">
        <f t="shared" si="210"/>
        <v>1.8497965223825377E-2</v>
      </c>
      <c r="AF1206">
        <f t="shared" si="211"/>
        <v>1</v>
      </c>
      <c r="AG1206" s="85">
        <f t="shared" si="212"/>
        <v>1</v>
      </c>
      <c r="AH1206" s="88">
        <f t="shared" si="213"/>
        <v>1</v>
      </c>
      <c r="AI1206" s="89">
        <f t="shared" si="214"/>
        <v>9.433962264150943E-3</v>
      </c>
      <c r="AJ1206" s="89">
        <f t="shared" si="215"/>
        <v>9.433962264150943E-3</v>
      </c>
      <c r="AK1206" s="89">
        <f t="shared" si="216"/>
        <v>1.8497965223825377E-2</v>
      </c>
    </row>
    <row r="1207" spans="1:37" ht="24.9" customHeight="1" thickTop="1" thickBot="1" x14ac:dyDescent="0.3">
      <c r="A1207" s="265" t="s">
        <v>997</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121'!AF1159</f>
        <v>2</v>
      </c>
      <c r="AE1207" s="87">
        <f t="shared" ref="AE1207:AE1248" si="217">IF(AG1207=1,AK1207,AG1207)</f>
        <v>1.8497965223825377E-2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1.8497965223825377E-2</v>
      </c>
    </row>
    <row r="1208" spans="1:37" ht="24.9" customHeight="1" thickTop="1" thickBot="1" x14ac:dyDescent="0.3">
      <c r="A1208" s="265" t="s">
        <v>998</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121'!AF1160</f>
        <v>2</v>
      </c>
      <c r="AE1208" s="87">
        <f t="shared" si="217"/>
        <v>1.8497965223825377E-2</v>
      </c>
      <c r="AF1208">
        <f t="shared" si="218"/>
        <v>1</v>
      </c>
      <c r="AG1208" s="85">
        <f t="shared" si="219"/>
        <v>1</v>
      </c>
      <c r="AH1208" s="88">
        <f t="shared" si="220"/>
        <v>1</v>
      </c>
      <c r="AI1208" s="89">
        <f t="shared" si="221"/>
        <v>9.433962264150943E-3</v>
      </c>
      <c r="AJ1208" s="89">
        <f t="shared" si="222"/>
        <v>9.433962264150943E-3</v>
      </c>
      <c r="AK1208" s="89">
        <f t="shared" si="223"/>
        <v>1.8497965223825377E-2</v>
      </c>
    </row>
    <row r="1209" spans="1:37" ht="24.9" customHeight="1" thickTop="1" thickBot="1" x14ac:dyDescent="0.3">
      <c r="A1209" s="265" t="s">
        <v>999</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121'!AF1161</f>
        <v>2</v>
      </c>
      <c r="AE1209" s="87">
        <f t="shared" si="217"/>
        <v>1.8497965223825377E-2</v>
      </c>
      <c r="AF1209">
        <f t="shared" si="218"/>
        <v>1</v>
      </c>
      <c r="AG1209" s="85">
        <f t="shared" si="219"/>
        <v>1</v>
      </c>
      <c r="AH1209" s="88">
        <f t="shared" si="220"/>
        <v>1</v>
      </c>
      <c r="AI1209" s="89">
        <f t="shared" si="221"/>
        <v>9.433962264150943E-3</v>
      </c>
      <c r="AJ1209" s="89">
        <f t="shared" si="222"/>
        <v>9.433962264150943E-3</v>
      </c>
      <c r="AK1209" s="89">
        <f t="shared" si="223"/>
        <v>1.8497965223825377E-2</v>
      </c>
    </row>
    <row r="1210" spans="1:37" ht="24.9" customHeight="1" thickTop="1" thickBot="1" x14ac:dyDescent="0.3">
      <c r="A1210" s="265" t="s">
        <v>1000</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121'!AF1162</f>
        <v>2</v>
      </c>
      <c r="AE1210" s="87">
        <f t="shared" si="217"/>
        <v>1.8497965223825377E-2</v>
      </c>
      <c r="AF1210">
        <f t="shared" si="218"/>
        <v>1</v>
      </c>
      <c r="AG1210" s="85">
        <f t="shared" si="219"/>
        <v>1</v>
      </c>
      <c r="AH1210" s="88">
        <f t="shared" si="220"/>
        <v>1</v>
      </c>
      <c r="AI1210" s="89">
        <f t="shared" si="221"/>
        <v>9.433962264150943E-3</v>
      </c>
      <c r="AJ1210" s="89">
        <f t="shared" si="222"/>
        <v>9.433962264150943E-3</v>
      </c>
      <c r="AK1210" s="89">
        <f t="shared" si="223"/>
        <v>1.8497965223825377E-2</v>
      </c>
    </row>
    <row r="1211" spans="1:37" ht="24.9" customHeight="1" thickTop="1" thickBot="1" x14ac:dyDescent="0.3">
      <c r="A1211" s="265" t="s">
        <v>1001</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121'!AF1163</f>
        <v>2</v>
      </c>
      <c r="AE1211" s="87">
        <f t="shared" si="217"/>
        <v>1.8497965223825377E-2</v>
      </c>
      <c r="AF1211">
        <f t="shared" si="218"/>
        <v>1</v>
      </c>
      <c r="AG1211" s="85">
        <f t="shared" si="219"/>
        <v>1</v>
      </c>
      <c r="AH1211" s="88">
        <f t="shared" si="220"/>
        <v>1</v>
      </c>
      <c r="AI1211" s="89">
        <f t="shared" si="221"/>
        <v>9.433962264150943E-3</v>
      </c>
      <c r="AJ1211" s="89">
        <f t="shared" si="222"/>
        <v>9.433962264150943E-3</v>
      </c>
      <c r="AK1211" s="89">
        <f t="shared" si="223"/>
        <v>1.8497965223825377E-2</v>
      </c>
    </row>
    <row r="1212" spans="1:37" ht="24.9" customHeight="1" thickTop="1" thickBot="1" x14ac:dyDescent="0.3">
      <c r="A1212" s="265" t="s">
        <v>1002</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121'!AF1164</f>
        <v>2</v>
      </c>
      <c r="AE1212" s="87">
        <f t="shared" si="217"/>
        <v>1.8497965223825377E-2</v>
      </c>
      <c r="AF1212">
        <f t="shared" si="218"/>
        <v>1</v>
      </c>
      <c r="AG1212" s="85">
        <f t="shared" si="219"/>
        <v>1</v>
      </c>
      <c r="AH1212" s="88">
        <f t="shared" si="220"/>
        <v>1</v>
      </c>
      <c r="AI1212" s="89">
        <f t="shared" si="221"/>
        <v>9.433962264150943E-3</v>
      </c>
      <c r="AJ1212" s="89">
        <f t="shared" si="222"/>
        <v>9.433962264150943E-3</v>
      </c>
      <c r="AK1212" s="89">
        <f t="shared" si="223"/>
        <v>1.8497965223825377E-2</v>
      </c>
    </row>
    <row r="1213" spans="1:37" ht="24.9" customHeight="1" thickTop="1" thickBot="1" x14ac:dyDescent="0.3">
      <c r="A1213" s="265" t="s">
        <v>1003</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121'!AF1165</f>
        <v>2</v>
      </c>
      <c r="AE1213" s="87">
        <f t="shared" si="217"/>
        <v>1.8497965223825377E-2</v>
      </c>
      <c r="AF1213">
        <f t="shared" si="218"/>
        <v>1</v>
      </c>
      <c r="AG1213" s="85">
        <f t="shared" si="219"/>
        <v>1</v>
      </c>
      <c r="AH1213" s="88">
        <f t="shared" si="220"/>
        <v>1</v>
      </c>
      <c r="AI1213" s="89">
        <f t="shared" si="221"/>
        <v>9.433962264150943E-3</v>
      </c>
      <c r="AJ1213" s="89">
        <f t="shared" si="222"/>
        <v>9.433962264150943E-3</v>
      </c>
      <c r="AK1213" s="89">
        <f t="shared" si="223"/>
        <v>1.8497965223825377E-2</v>
      </c>
    </row>
    <row r="1214" spans="1:37" ht="24.9" customHeight="1" thickTop="1" thickBot="1" x14ac:dyDescent="0.3">
      <c r="A1214" s="265" t="s">
        <v>1004</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121'!AF1166</f>
        <v>2</v>
      </c>
      <c r="AE1214" s="87">
        <f t="shared" si="217"/>
        <v>1.8497965223825377E-2</v>
      </c>
      <c r="AF1214">
        <f t="shared" si="218"/>
        <v>1</v>
      </c>
      <c r="AG1214" s="85">
        <f t="shared" si="219"/>
        <v>1</v>
      </c>
      <c r="AH1214" s="88">
        <f t="shared" si="220"/>
        <v>1</v>
      </c>
      <c r="AI1214" s="89">
        <f t="shared" si="221"/>
        <v>9.433962264150943E-3</v>
      </c>
      <c r="AJ1214" s="89">
        <f t="shared" si="222"/>
        <v>9.433962264150943E-3</v>
      </c>
      <c r="AK1214" s="89">
        <f t="shared" si="223"/>
        <v>1.8497965223825377E-2</v>
      </c>
    </row>
    <row r="1215" spans="1:37" ht="24.9" customHeight="1" thickTop="1" thickBot="1" x14ac:dyDescent="0.3">
      <c r="A1215" s="265" t="s">
        <v>1005</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121'!AF1167</f>
        <v>2</v>
      </c>
      <c r="AE1215" s="87">
        <f t="shared" si="217"/>
        <v>1.8497965223825377E-2</v>
      </c>
      <c r="AF1215">
        <f t="shared" si="218"/>
        <v>1</v>
      </c>
      <c r="AG1215" s="85">
        <f t="shared" si="219"/>
        <v>1</v>
      </c>
      <c r="AH1215" s="88">
        <f t="shared" si="220"/>
        <v>1</v>
      </c>
      <c r="AI1215" s="89">
        <f t="shared" si="221"/>
        <v>9.433962264150943E-3</v>
      </c>
      <c r="AJ1215" s="89">
        <f t="shared" si="222"/>
        <v>9.433962264150943E-3</v>
      </c>
      <c r="AK1215" s="89">
        <f t="shared" si="223"/>
        <v>1.8497965223825377E-2</v>
      </c>
    </row>
    <row r="1216" spans="1:37" ht="24.9" customHeight="1" thickTop="1" thickBot="1" x14ac:dyDescent="0.3">
      <c r="A1216" s="265" t="s">
        <v>1006</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121'!AF1168</f>
        <v>2</v>
      </c>
      <c r="AE1216" s="87">
        <f t="shared" si="217"/>
        <v>1.8497965223825377E-2</v>
      </c>
      <c r="AF1216">
        <f t="shared" si="218"/>
        <v>1</v>
      </c>
      <c r="AG1216" s="85">
        <f t="shared" si="219"/>
        <v>1</v>
      </c>
      <c r="AH1216" s="88">
        <f t="shared" si="220"/>
        <v>1</v>
      </c>
      <c r="AI1216" s="89">
        <f t="shared" si="221"/>
        <v>9.433962264150943E-3</v>
      </c>
      <c r="AJ1216" s="89">
        <f t="shared" si="222"/>
        <v>9.433962264150943E-3</v>
      </c>
      <c r="AK1216" s="89">
        <f t="shared" si="223"/>
        <v>1.8497965223825377E-2</v>
      </c>
    </row>
    <row r="1217" spans="1:37" ht="24.9" customHeight="1" thickTop="1" thickBot="1" x14ac:dyDescent="0.3">
      <c r="A1217" s="265" t="s">
        <v>1007</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121'!AF1169</f>
        <v>2</v>
      </c>
      <c r="AE1217" s="87">
        <f t="shared" si="217"/>
        <v>1.8497965223825377E-2</v>
      </c>
      <c r="AF1217">
        <f t="shared" si="218"/>
        <v>1</v>
      </c>
      <c r="AG1217" s="85">
        <f t="shared" si="219"/>
        <v>1</v>
      </c>
      <c r="AH1217" s="88">
        <f t="shared" si="220"/>
        <v>1</v>
      </c>
      <c r="AI1217" s="89">
        <f t="shared" si="221"/>
        <v>9.433962264150943E-3</v>
      </c>
      <c r="AJ1217" s="89">
        <f t="shared" si="222"/>
        <v>9.433962264150943E-3</v>
      </c>
      <c r="AK1217" s="89">
        <f t="shared" si="223"/>
        <v>1.8497965223825377E-2</v>
      </c>
    </row>
    <row r="1218" spans="1:37" ht="24.9" customHeight="1" thickTop="1" thickBot="1" x14ac:dyDescent="0.3">
      <c r="A1218" s="265" t="s">
        <v>1008</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121'!AF1170</f>
        <v>2</v>
      </c>
      <c r="AE1218" s="87">
        <f t="shared" si="217"/>
        <v>1.8497965223825377E-2</v>
      </c>
      <c r="AF1218">
        <f t="shared" si="218"/>
        <v>1</v>
      </c>
      <c r="AG1218" s="85">
        <f t="shared" si="219"/>
        <v>1</v>
      </c>
      <c r="AH1218" s="88">
        <f t="shared" si="220"/>
        <v>1</v>
      </c>
      <c r="AI1218" s="89">
        <f t="shared" si="221"/>
        <v>9.433962264150943E-3</v>
      </c>
      <c r="AJ1218" s="89">
        <f t="shared" si="222"/>
        <v>9.433962264150943E-3</v>
      </c>
      <c r="AK1218" s="89">
        <f t="shared" si="223"/>
        <v>1.8497965223825377E-2</v>
      </c>
    </row>
    <row r="1219" spans="1:37" ht="24.9" customHeight="1" thickTop="1" thickBot="1" x14ac:dyDescent="0.3">
      <c r="A1219" s="265" t="s">
        <v>1009</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121'!AF1171</f>
        <v>2</v>
      </c>
      <c r="AE1219" s="87">
        <f t="shared" si="217"/>
        <v>1.8497965223825377E-2</v>
      </c>
      <c r="AF1219">
        <f t="shared" si="218"/>
        <v>1</v>
      </c>
      <c r="AG1219" s="85">
        <f t="shared" si="219"/>
        <v>1</v>
      </c>
      <c r="AH1219" s="88">
        <f t="shared" si="220"/>
        <v>1</v>
      </c>
      <c r="AI1219" s="89">
        <f t="shared" si="221"/>
        <v>9.433962264150943E-3</v>
      </c>
      <c r="AJ1219" s="89">
        <f t="shared" si="222"/>
        <v>9.433962264150943E-3</v>
      </c>
      <c r="AK1219" s="89">
        <f t="shared" si="223"/>
        <v>1.8497965223825377E-2</v>
      </c>
    </row>
    <row r="1220" spans="1:37" ht="24.9" customHeight="1" thickTop="1" thickBot="1" x14ac:dyDescent="0.3">
      <c r="A1220" s="265" t="s">
        <v>1010</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121'!AF1172</f>
        <v>2</v>
      </c>
      <c r="AE1220" s="87">
        <f t="shared" si="217"/>
        <v>1.8497965223825377E-2</v>
      </c>
      <c r="AF1220">
        <f t="shared" si="218"/>
        <v>1</v>
      </c>
      <c r="AG1220" s="85">
        <f t="shared" si="219"/>
        <v>1</v>
      </c>
      <c r="AH1220" s="88">
        <f t="shared" si="220"/>
        <v>1</v>
      </c>
      <c r="AI1220" s="89">
        <f t="shared" si="221"/>
        <v>9.433962264150943E-3</v>
      </c>
      <c r="AJ1220" s="89">
        <f t="shared" si="222"/>
        <v>9.433962264150943E-3</v>
      </c>
      <c r="AK1220" s="89">
        <f t="shared" si="223"/>
        <v>1.8497965223825377E-2</v>
      </c>
    </row>
    <row r="1221" spans="1:37" ht="24.9" customHeight="1" thickTop="1" thickBot="1" x14ac:dyDescent="0.3">
      <c r="A1221" s="265" t="s">
        <v>1011</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121'!AF1173</f>
        <v>2</v>
      </c>
      <c r="AE1221" s="87">
        <f t="shared" si="217"/>
        <v>1.8497965223825377E-2</v>
      </c>
      <c r="AF1221">
        <f t="shared" si="218"/>
        <v>1</v>
      </c>
      <c r="AG1221" s="85">
        <f t="shared" si="219"/>
        <v>1</v>
      </c>
      <c r="AH1221" s="88">
        <f t="shared" si="220"/>
        <v>1</v>
      </c>
      <c r="AI1221" s="89">
        <f t="shared" si="221"/>
        <v>9.433962264150943E-3</v>
      </c>
      <c r="AJ1221" s="89">
        <f t="shared" si="222"/>
        <v>9.433962264150943E-3</v>
      </c>
      <c r="AK1221" s="89">
        <f t="shared" si="223"/>
        <v>1.8497965223825377E-2</v>
      </c>
    </row>
    <row r="1222" spans="1:37" ht="24.9" customHeight="1" thickTop="1" thickBot="1" x14ac:dyDescent="0.3">
      <c r="A1222" s="265" t="s">
        <v>1012</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121'!AF1174</f>
        <v>2</v>
      </c>
      <c r="AE1222" s="87">
        <f t="shared" si="217"/>
        <v>1.8497965223825377E-2</v>
      </c>
      <c r="AF1222">
        <f t="shared" si="218"/>
        <v>1</v>
      </c>
      <c r="AG1222" s="85">
        <f t="shared" si="219"/>
        <v>1</v>
      </c>
      <c r="AH1222" s="88">
        <f t="shared" si="220"/>
        <v>1</v>
      </c>
      <c r="AI1222" s="89">
        <f t="shared" si="221"/>
        <v>9.433962264150943E-3</v>
      </c>
      <c r="AJ1222" s="89">
        <f t="shared" si="222"/>
        <v>9.433962264150943E-3</v>
      </c>
      <c r="AK1222" s="89">
        <f t="shared" si="223"/>
        <v>1.8497965223825377E-2</v>
      </c>
    </row>
    <row r="1223" spans="1:37" ht="24.9" customHeight="1" thickTop="1" thickBot="1" x14ac:dyDescent="0.3">
      <c r="A1223" s="265" t="s">
        <v>1013</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121'!AF1175</f>
        <v>2</v>
      </c>
      <c r="AE1223" s="87">
        <f t="shared" si="217"/>
        <v>1.8497965223825377E-2</v>
      </c>
      <c r="AF1223">
        <f t="shared" si="218"/>
        <v>1</v>
      </c>
      <c r="AG1223" s="85">
        <f t="shared" si="219"/>
        <v>1</v>
      </c>
      <c r="AH1223" s="88">
        <f t="shared" si="220"/>
        <v>1</v>
      </c>
      <c r="AI1223" s="89">
        <f t="shared" si="221"/>
        <v>9.433962264150943E-3</v>
      </c>
      <c r="AJ1223" s="89">
        <f t="shared" si="222"/>
        <v>9.433962264150943E-3</v>
      </c>
      <c r="AK1223" s="89">
        <f t="shared" si="223"/>
        <v>1.8497965223825377E-2</v>
      </c>
    </row>
    <row r="1224" spans="1:37" ht="24.9" customHeight="1" thickTop="1" thickBot="1" x14ac:dyDescent="0.3">
      <c r="A1224" s="265" t="s">
        <v>1014</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121'!AF1176</f>
        <v>2</v>
      </c>
      <c r="AE1224" s="87">
        <f t="shared" si="217"/>
        <v>1.8497965223825377E-2</v>
      </c>
      <c r="AF1224">
        <f t="shared" si="218"/>
        <v>1</v>
      </c>
      <c r="AG1224" s="85">
        <f t="shared" si="219"/>
        <v>1</v>
      </c>
      <c r="AH1224" s="88">
        <f t="shared" si="220"/>
        <v>1</v>
      </c>
      <c r="AI1224" s="89">
        <f t="shared" si="221"/>
        <v>9.433962264150943E-3</v>
      </c>
      <c r="AJ1224" s="89">
        <f t="shared" si="222"/>
        <v>9.433962264150943E-3</v>
      </c>
      <c r="AK1224" s="89">
        <f t="shared" si="223"/>
        <v>1.8497965223825377E-2</v>
      </c>
    </row>
    <row r="1225" spans="1:37" ht="24.9" customHeight="1" thickTop="1" thickBot="1" x14ac:dyDescent="0.3">
      <c r="A1225" s="265" t="s">
        <v>1015</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121'!AF1177</f>
        <v>2</v>
      </c>
      <c r="AE1225" s="87">
        <f t="shared" si="217"/>
        <v>1.8497965223825377E-2</v>
      </c>
      <c r="AF1225">
        <f t="shared" si="218"/>
        <v>1</v>
      </c>
      <c r="AG1225" s="85">
        <f t="shared" si="219"/>
        <v>1</v>
      </c>
      <c r="AH1225" s="88">
        <f t="shared" si="220"/>
        <v>1</v>
      </c>
      <c r="AI1225" s="89">
        <f t="shared" si="221"/>
        <v>9.433962264150943E-3</v>
      </c>
      <c r="AJ1225" s="89">
        <f t="shared" si="222"/>
        <v>9.433962264150943E-3</v>
      </c>
      <c r="AK1225" s="89">
        <f t="shared" si="223"/>
        <v>1.8497965223825377E-2</v>
      </c>
    </row>
    <row r="1226" spans="1:37" ht="24.9" customHeight="1" thickTop="1" thickBot="1" x14ac:dyDescent="0.3">
      <c r="A1226" s="265" t="s">
        <v>1016</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121'!AF1178</f>
        <v>2</v>
      </c>
      <c r="AE1226" s="87">
        <f t="shared" si="217"/>
        <v>1.8497965223825377E-2</v>
      </c>
      <c r="AF1226">
        <f t="shared" si="218"/>
        <v>1</v>
      </c>
      <c r="AG1226" s="85">
        <f t="shared" si="219"/>
        <v>1</v>
      </c>
      <c r="AH1226" s="88">
        <f t="shared" si="220"/>
        <v>1</v>
      </c>
      <c r="AI1226" s="89">
        <f t="shared" si="221"/>
        <v>9.433962264150943E-3</v>
      </c>
      <c r="AJ1226" s="89">
        <f t="shared" si="222"/>
        <v>9.433962264150943E-3</v>
      </c>
      <c r="AK1226" s="89">
        <f t="shared" si="223"/>
        <v>1.8497965223825377E-2</v>
      </c>
    </row>
    <row r="1227" spans="1:37" ht="24.9" customHeight="1" thickTop="1" thickBot="1" x14ac:dyDescent="0.3">
      <c r="A1227" s="265" t="s">
        <v>1017</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121'!AF1179</f>
        <v>2</v>
      </c>
      <c r="AE1227" s="87">
        <f t="shared" si="217"/>
        <v>1.8497965223825377E-2</v>
      </c>
      <c r="AF1227">
        <f t="shared" si="218"/>
        <v>1</v>
      </c>
      <c r="AG1227" s="85">
        <f t="shared" si="219"/>
        <v>1</v>
      </c>
      <c r="AH1227" s="88">
        <f t="shared" si="220"/>
        <v>1</v>
      </c>
      <c r="AI1227" s="89">
        <f t="shared" si="221"/>
        <v>9.433962264150943E-3</v>
      </c>
      <c r="AJ1227" s="89">
        <f t="shared" si="222"/>
        <v>9.433962264150943E-3</v>
      </c>
      <c r="AK1227" s="89">
        <f t="shared" si="223"/>
        <v>1.8497965223825377E-2</v>
      </c>
    </row>
    <row r="1228" spans="1:37" ht="24.9" customHeight="1" thickTop="1" thickBot="1" x14ac:dyDescent="0.3">
      <c r="A1228" s="265" t="s">
        <v>1018</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121'!AF1180</f>
        <v>2</v>
      </c>
      <c r="AE1228" s="87">
        <f t="shared" si="217"/>
        <v>1.8497965223825377E-2</v>
      </c>
      <c r="AF1228">
        <f t="shared" si="218"/>
        <v>1</v>
      </c>
      <c r="AG1228" s="85">
        <f t="shared" si="219"/>
        <v>1</v>
      </c>
      <c r="AH1228" s="88">
        <f t="shared" si="220"/>
        <v>1</v>
      </c>
      <c r="AI1228" s="89">
        <f t="shared" si="221"/>
        <v>9.433962264150943E-3</v>
      </c>
      <c r="AJ1228" s="89">
        <f t="shared" si="222"/>
        <v>9.433962264150943E-3</v>
      </c>
      <c r="AK1228" s="89">
        <f t="shared" si="223"/>
        <v>1.8497965223825377E-2</v>
      </c>
    </row>
    <row r="1229" spans="1:37" ht="24.9" customHeight="1" thickTop="1" thickBot="1" x14ac:dyDescent="0.3">
      <c r="A1229" s="265" t="s">
        <v>1019</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121'!AF1181</f>
        <v>2</v>
      </c>
      <c r="AE1229" s="87">
        <f t="shared" si="217"/>
        <v>1.8497965223825377E-2</v>
      </c>
      <c r="AF1229">
        <f t="shared" si="218"/>
        <v>1</v>
      </c>
      <c r="AG1229" s="85">
        <f t="shared" si="219"/>
        <v>1</v>
      </c>
      <c r="AH1229" s="88">
        <f t="shared" si="220"/>
        <v>1</v>
      </c>
      <c r="AI1229" s="89">
        <f t="shared" si="221"/>
        <v>9.433962264150943E-3</v>
      </c>
      <c r="AJ1229" s="89">
        <f t="shared" si="222"/>
        <v>9.433962264150943E-3</v>
      </c>
      <c r="AK1229" s="89">
        <f t="shared" si="223"/>
        <v>1.8497965223825377E-2</v>
      </c>
    </row>
    <row r="1230" spans="1:37" ht="24.9" customHeight="1" thickTop="1" thickBot="1" x14ac:dyDescent="0.3">
      <c r="A1230" s="265" t="s">
        <v>1020</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121'!AF1182</f>
        <v>2</v>
      </c>
      <c r="AE1230" s="87">
        <f t="shared" si="217"/>
        <v>1.8497965223825377E-2</v>
      </c>
      <c r="AF1230">
        <f t="shared" si="218"/>
        <v>1</v>
      </c>
      <c r="AG1230" s="85">
        <f t="shared" si="219"/>
        <v>1</v>
      </c>
      <c r="AH1230" s="88">
        <f t="shared" si="220"/>
        <v>1</v>
      </c>
      <c r="AI1230" s="89">
        <f t="shared" si="221"/>
        <v>9.433962264150943E-3</v>
      </c>
      <c r="AJ1230" s="89">
        <f t="shared" si="222"/>
        <v>9.433962264150943E-3</v>
      </c>
      <c r="AK1230" s="89">
        <f t="shared" si="223"/>
        <v>1.8497965223825377E-2</v>
      </c>
    </row>
    <row r="1231" spans="1:37" ht="24.9" customHeight="1" thickTop="1" thickBot="1" x14ac:dyDescent="0.3">
      <c r="A1231" s="265" t="s">
        <v>1021</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121'!AF1183</f>
        <v>2</v>
      </c>
      <c r="AE1231" s="87">
        <f t="shared" si="217"/>
        <v>1.8497965223825377E-2</v>
      </c>
      <c r="AF1231">
        <f t="shared" si="218"/>
        <v>1</v>
      </c>
      <c r="AG1231" s="85">
        <f t="shared" si="219"/>
        <v>1</v>
      </c>
      <c r="AH1231" s="88">
        <f t="shared" si="220"/>
        <v>1</v>
      </c>
      <c r="AI1231" s="89">
        <f t="shared" si="221"/>
        <v>9.433962264150943E-3</v>
      </c>
      <c r="AJ1231" s="89">
        <f t="shared" si="222"/>
        <v>9.433962264150943E-3</v>
      </c>
      <c r="AK1231" s="89">
        <f t="shared" si="223"/>
        <v>1.8497965223825377E-2</v>
      </c>
    </row>
    <row r="1232" spans="1:37" ht="24.9" customHeight="1" thickTop="1" thickBot="1" x14ac:dyDescent="0.3">
      <c r="A1232" s="265" t="s">
        <v>1022</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121'!AF1184</f>
        <v>2</v>
      </c>
      <c r="AE1232" s="87">
        <f t="shared" si="217"/>
        <v>1.8497965223825377E-2</v>
      </c>
      <c r="AF1232">
        <f t="shared" si="218"/>
        <v>1</v>
      </c>
      <c r="AG1232" s="85">
        <f t="shared" si="219"/>
        <v>1</v>
      </c>
      <c r="AH1232" s="88">
        <f t="shared" si="220"/>
        <v>1</v>
      </c>
      <c r="AI1232" s="89">
        <f t="shared" si="221"/>
        <v>9.433962264150943E-3</v>
      </c>
      <c r="AJ1232" s="89">
        <f t="shared" si="222"/>
        <v>9.433962264150943E-3</v>
      </c>
      <c r="AK1232" s="89">
        <f t="shared" si="223"/>
        <v>1.8497965223825377E-2</v>
      </c>
    </row>
    <row r="1233" spans="1:37" ht="24.9" customHeight="1" thickTop="1" thickBot="1" x14ac:dyDescent="0.3">
      <c r="A1233" s="265" t="s">
        <v>1023</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121'!AF1185</f>
        <v>2</v>
      </c>
      <c r="AE1233" s="87">
        <f t="shared" si="217"/>
        <v>1.8497965223825377E-2</v>
      </c>
      <c r="AF1233">
        <f t="shared" si="218"/>
        <v>1</v>
      </c>
      <c r="AG1233" s="85">
        <f t="shared" si="219"/>
        <v>1</v>
      </c>
      <c r="AH1233" s="88">
        <f t="shared" si="220"/>
        <v>1</v>
      </c>
      <c r="AI1233" s="89">
        <f t="shared" si="221"/>
        <v>9.433962264150943E-3</v>
      </c>
      <c r="AJ1233" s="89">
        <f t="shared" si="222"/>
        <v>9.433962264150943E-3</v>
      </c>
      <c r="AK1233" s="89">
        <f t="shared" si="223"/>
        <v>1.8497965223825377E-2</v>
      </c>
    </row>
    <row r="1234" spans="1:37" ht="24.9" customHeight="1" thickTop="1" thickBot="1" x14ac:dyDescent="0.3">
      <c r="A1234" s="265" t="s">
        <v>1024</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121'!AF1186</f>
        <v>2</v>
      </c>
      <c r="AE1234" s="87">
        <f t="shared" si="217"/>
        <v>1.8497965223825377E-2</v>
      </c>
      <c r="AF1234">
        <f t="shared" si="218"/>
        <v>1</v>
      </c>
      <c r="AG1234" s="85">
        <f t="shared" si="219"/>
        <v>1</v>
      </c>
      <c r="AH1234" s="88">
        <f t="shared" si="220"/>
        <v>1</v>
      </c>
      <c r="AI1234" s="89">
        <f t="shared" si="221"/>
        <v>9.433962264150943E-3</v>
      </c>
      <c r="AJ1234" s="89">
        <f t="shared" si="222"/>
        <v>9.433962264150943E-3</v>
      </c>
      <c r="AK1234" s="89">
        <f t="shared" si="223"/>
        <v>1.8497965223825377E-2</v>
      </c>
    </row>
    <row r="1235" spans="1:37" ht="24.9" customHeight="1" thickTop="1" thickBot="1" x14ac:dyDescent="0.3">
      <c r="A1235" s="265" t="s">
        <v>1025</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121'!AF1187</f>
        <v>2</v>
      </c>
      <c r="AE1235" s="87">
        <f t="shared" si="217"/>
        <v>1.8497965223825377E-2</v>
      </c>
      <c r="AF1235">
        <f t="shared" si="218"/>
        <v>1</v>
      </c>
      <c r="AG1235" s="85">
        <f t="shared" si="219"/>
        <v>1</v>
      </c>
      <c r="AH1235" s="88">
        <f t="shared" si="220"/>
        <v>1</v>
      </c>
      <c r="AI1235" s="89">
        <f t="shared" si="221"/>
        <v>9.433962264150943E-3</v>
      </c>
      <c r="AJ1235" s="89">
        <f t="shared" si="222"/>
        <v>9.433962264150943E-3</v>
      </c>
      <c r="AK1235" s="89">
        <f t="shared" si="223"/>
        <v>1.8497965223825377E-2</v>
      </c>
    </row>
    <row r="1236" spans="1:37" ht="24.9" customHeight="1" thickTop="1" thickBot="1" x14ac:dyDescent="0.3">
      <c r="A1236" s="265" t="s">
        <v>1026</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121'!AF1188</f>
        <v>2</v>
      </c>
      <c r="AE1236" s="87">
        <f t="shared" si="217"/>
        <v>1.8497965223825377E-2</v>
      </c>
      <c r="AF1236">
        <f t="shared" si="218"/>
        <v>1</v>
      </c>
      <c r="AG1236" s="85">
        <f t="shared" si="219"/>
        <v>1</v>
      </c>
      <c r="AH1236" s="88">
        <f t="shared" si="220"/>
        <v>1</v>
      </c>
      <c r="AI1236" s="89">
        <f t="shared" si="221"/>
        <v>9.433962264150943E-3</v>
      </c>
      <c r="AJ1236" s="89">
        <f t="shared" si="222"/>
        <v>9.433962264150943E-3</v>
      </c>
      <c r="AK1236" s="89">
        <f t="shared" si="223"/>
        <v>1.8497965223825377E-2</v>
      </c>
    </row>
    <row r="1237" spans="1:37" ht="24.9" customHeight="1" thickTop="1" thickBot="1" x14ac:dyDescent="0.3">
      <c r="A1237" s="265" t="s">
        <v>1027</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121'!AF1189</f>
        <v>2</v>
      </c>
      <c r="AE1237" s="87">
        <f t="shared" si="217"/>
        <v>1.8497965223825377E-2</v>
      </c>
      <c r="AF1237">
        <f t="shared" si="218"/>
        <v>1</v>
      </c>
      <c r="AG1237" s="85">
        <f t="shared" si="219"/>
        <v>1</v>
      </c>
      <c r="AH1237" s="88">
        <f t="shared" si="220"/>
        <v>1</v>
      </c>
      <c r="AI1237" s="89">
        <f t="shared" si="221"/>
        <v>9.433962264150943E-3</v>
      </c>
      <c r="AJ1237" s="89">
        <f t="shared" si="222"/>
        <v>9.433962264150943E-3</v>
      </c>
      <c r="AK1237" s="89">
        <f t="shared" si="223"/>
        <v>1.8497965223825377E-2</v>
      </c>
    </row>
    <row r="1238" spans="1:37" ht="24.9" customHeight="1" thickTop="1" thickBot="1" x14ac:dyDescent="0.3">
      <c r="A1238" s="265" t="s">
        <v>1028</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121'!AF1190</f>
        <v>2</v>
      </c>
      <c r="AE1238" s="87">
        <f t="shared" si="217"/>
        <v>1.8497965223825377E-2</v>
      </c>
      <c r="AF1238">
        <f t="shared" si="218"/>
        <v>1</v>
      </c>
      <c r="AG1238" s="85">
        <f t="shared" si="219"/>
        <v>1</v>
      </c>
      <c r="AH1238" s="88">
        <f t="shared" si="220"/>
        <v>1</v>
      </c>
      <c r="AI1238" s="89">
        <f t="shared" si="221"/>
        <v>9.433962264150943E-3</v>
      </c>
      <c r="AJ1238" s="89">
        <f t="shared" si="222"/>
        <v>9.433962264150943E-3</v>
      </c>
      <c r="AK1238" s="89">
        <f t="shared" si="223"/>
        <v>1.8497965223825377E-2</v>
      </c>
    </row>
    <row r="1239" spans="1:37" ht="24.9" customHeight="1" thickTop="1" thickBot="1" x14ac:dyDescent="0.3">
      <c r="A1239" s="265" t="s">
        <v>1029</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121'!AF1191</f>
        <v>2</v>
      </c>
      <c r="AE1239" s="87">
        <f t="shared" si="217"/>
        <v>1.8497965223825377E-2</v>
      </c>
      <c r="AF1239">
        <f t="shared" si="218"/>
        <v>1</v>
      </c>
      <c r="AG1239" s="85">
        <f t="shared" si="219"/>
        <v>1</v>
      </c>
      <c r="AH1239" s="88">
        <f t="shared" si="220"/>
        <v>1</v>
      </c>
      <c r="AI1239" s="89">
        <f t="shared" si="221"/>
        <v>9.433962264150943E-3</v>
      </c>
      <c r="AJ1239" s="89">
        <f t="shared" si="222"/>
        <v>9.433962264150943E-3</v>
      </c>
      <c r="AK1239" s="89">
        <f t="shared" si="223"/>
        <v>1.8497965223825377E-2</v>
      </c>
    </row>
    <row r="1240" spans="1:37" ht="24.9" customHeight="1" thickTop="1" thickBot="1" x14ac:dyDescent="0.3">
      <c r="A1240" s="265" t="s">
        <v>1030</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121'!AF1192</f>
        <v>2</v>
      </c>
      <c r="AE1240" s="87">
        <f t="shared" si="217"/>
        <v>1.8497965223825377E-2</v>
      </c>
      <c r="AF1240">
        <f t="shared" si="218"/>
        <v>1</v>
      </c>
      <c r="AG1240" s="85">
        <f t="shared" si="219"/>
        <v>1</v>
      </c>
      <c r="AH1240" s="88">
        <f t="shared" si="220"/>
        <v>1</v>
      </c>
      <c r="AI1240" s="89">
        <f t="shared" si="221"/>
        <v>9.433962264150943E-3</v>
      </c>
      <c r="AJ1240" s="89">
        <f t="shared" si="222"/>
        <v>9.433962264150943E-3</v>
      </c>
      <c r="AK1240" s="89">
        <f t="shared" si="223"/>
        <v>1.8497965223825377E-2</v>
      </c>
    </row>
    <row r="1241" spans="1:37" ht="24.9" customHeight="1" thickTop="1" thickBot="1" x14ac:dyDescent="0.3">
      <c r="A1241" s="265" t="s">
        <v>1031</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121'!AF1193</f>
        <v>2</v>
      </c>
      <c r="AE1241" s="87">
        <f t="shared" si="217"/>
        <v>1.8497965223825377E-2</v>
      </c>
      <c r="AF1241">
        <f t="shared" si="218"/>
        <v>1</v>
      </c>
      <c r="AG1241" s="85">
        <f t="shared" si="219"/>
        <v>1</v>
      </c>
      <c r="AH1241" s="88">
        <f t="shared" si="220"/>
        <v>1</v>
      </c>
      <c r="AI1241" s="89">
        <f t="shared" si="221"/>
        <v>9.433962264150943E-3</v>
      </c>
      <c r="AJ1241" s="89">
        <f t="shared" si="222"/>
        <v>9.433962264150943E-3</v>
      </c>
      <c r="AK1241" s="89">
        <f t="shared" si="223"/>
        <v>1.8497965223825377E-2</v>
      </c>
    </row>
    <row r="1242" spans="1:37" ht="24.9" customHeight="1" thickTop="1" thickBot="1" x14ac:dyDescent="0.3">
      <c r="A1242" s="265" t="s">
        <v>1032</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121'!AF1194</f>
        <v>2</v>
      </c>
      <c r="AE1242" s="87">
        <f t="shared" si="217"/>
        <v>1.8497965223825377E-2</v>
      </c>
      <c r="AF1242">
        <f t="shared" si="218"/>
        <v>1</v>
      </c>
      <c r="AG1242" s="85">
        <f t="shared" si="219"/>
        <v>1</v>
      </c>
      <c r="AH1242" s="88">
        <f t="shared" si="220"/>
        <v>1</v>
      </c>
      <c r="AI1242" s="89">
        <f t="shared" si="221"/>
        <v>9.433962264150943E-3</v>
      </c>
      <c r="AJ1242" s="89">
        <f t="shared" si="222"/>
        <v>9.433962264150943E-3</v>
      </c>
      <c r="AK1242" s="89">
        <f t="shared" si="223"/>
        <v>1.8497965223825377E-2</v>
      </c>
    </row>
    <row r="1243" spans="1:37" ht="24.9" customHeight="1" thickTop="1" thickBot="1" x14ac:dyDescent="0.3">
      <c r="A1243" s="265" t="s">
        <v>1033</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121'!AF1195</f>
        <v>2</v>
      </c>
      <c r="AE1243" s="87">
        <f t="shared" si="217"/>
        <v>1.8497965223825377E-2</v>
      </c>
      <c r="AF1243">
        <f t="shared" si="218"/>
        <v>1</v>
      </c>
      <c r="AG1243" s="85">
        <f t="shared" si="219"/>
        <v>1</v>
      </c>
      <c r="AH1243" s="88">
        <f t="shared" si="220"/>
        <v>1</v>
      </c>
      <c r="AI1243" s="89">
        <f t="shared" si="221"/>
        <v>9.433962264150943E-3</v>
      </c>
      <c r="AJ1243" s="89">
        <f t="shared" si="222"/>
        <v>9.433962264150943E-3</v>
      </c>
      <c r="AK1243" s="89">
        <f t="shared" si="223"/>
        <v>1.8497965223825377E-2</v>
      </c>
    </row>
    <row r="1244" spans="1:37" ht="24.9" customHeight="1" thickTop="1" thickBot="1" x14ac:dyDescent="0.3">
      <c r="A1244" s="265" t="s">
        <v>1034</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121'!AF1196</f>
        <v>2</v>
      </c>
      <c r="AE1244" s="87">
        <f t="shared" si="217"/>
        <v>1.8497965223825377E-2</v>
      </c>
      <c r="AF1244">
        <f t="shared" si="218"/>
        <v>1</v>
      </c>
      <c r="AG1244" s="85">
        <f t="shared" si="219"/>
        <v>1</v>
      </c>
      <c r="AH1244" s="88">
        <f t="shared" si="220"/>
        <v>1</v>
      </c>
      <c r="AI1244" s="89">
        <f t="shared" si="221"/>
        <v>9.433962264150943E-3</v>
      </c>
      <c r="AJ1244" s="89">
        <f t="shared" si="222"/>
        <v>9.433962264150943E-3</v>
      </c>
      <c r="AK1244" s="89">
        <f t="shared" si="223"/>
        <v>1.8497965223825377E-2</v>
      </c>
    </row>
    <row r="1245" spans="1:37" ht="24.9" customHeight="1" thickTop="1" thickBot="1" x14ac:dyDescent="0.3">
      <c r="A1245" s="265" t="s">
        <v>1035</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121'!AF1197</f>
        <v>2</v>
      </c>
      <c r="AE1245" s="87">
        <f t="shared" si="217"/>
        <v>1.8497965223825377E-2</v>
      </c>
      <c r="AF1245">
        <f t="shared" si="218"/>
        <v>1</v>
      </c>
      <c r="AG1245" s="85">
        <f t="shared" si="219"/>
        <v>1</v>
      </c>
      <c r="AH1245" s="88">
        <f t="shared" si="220"/>
        <v>1</v>
      </c>
      <c r="AI1245" s="89">
        <f t="shared" si="221"/>
        <v>9.433962264150943E-3</v>
      </c>
      <c r="AJ1245" s="89">
        <f t="shared" si="222"/>
        <v>9.433962264150943E-3</v>
      </c>
      <c r="AK1245" s="89">
        <f t="shared" si="223"/>
        <v>1.8497965223825377E-2</v>
      </c>
    </row>
    <row r="1246" spans="1:37" ht="24.9" customHeight="1" thickTop="1" thickBot="1" x14ac:dyDescent="0.3">
      <c r="A1246" s="265" t="s">
        <v>1036</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121'!AF1198</f>
        <v>2</v>
      </c>
      <c r="AE1246" s="87">
        <f t="shared" si="217"/>
        <v>1.8497965223825377E-2</v>
      </c>
      <c r="AF1246">
        <f t="shared" si="218"/>
        <v>1</v>
      </c>
      <c r="AG1246" s="85">
        <f t="shared" si="219"/>
        <v>1</v>
      </c>
      <c r="AH1246" s="88">
        <f t="shared" si="220"/>
        <v>1</v>
      </c>
      <c r="AI1246" s="89">
        <f t="shared" si="221"/>
        <v>9.433962264150943E-3</v>
      </c>
      <c r="AJ1246" s="89">
        <f t="shared" si="222"/>
        <v>9.433962264150943E-3</v>
      </c>
      <c r="AK1246" s="89">
        <f t="shared" si="223"/>
        <v>1.8497965223825377E-2</v>
      </c>
    </row>
    <row r="1247" spans="1:37" ht="24.9" customHeight="1" thickTop="1" thickBot="1" x14ac:dyDescent="0.3">
      <c r="A1247" s="265" t="s">
        <v>1037</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121'!AF1199</f>
        <v>2</v>
      </c>
      <c r="AE1247" s="87">
        <f t="shared" si="217"/>
        <v>1.8497965223825377E-2</v>
      </c>
      <c r="AF1247">
        <f t="shared" si="218"/>
        <v>1</v>
      </c>
      <c r="AG1247" s="85">
        <f t="shared" si="219"/>
        <v>1</v>
      </c>
      <c r="AH1247" s="88">
        <f t="shared" si="220"/>
        <v>1</v>
      </c>
      <c r="AI1247" s="89">
        <f t="shared" si="221"/>
        <v>9.433962264150943E-3</v>
      </c>
      <c r="AJ1247" s="89">
        <f t="shared" si="222"/>
        <v>9.433962264150943E-3</v>
      </c>
      <c r="AK1247" s="89">
        <f t="shared" si="223"/>
        <v>1.8497965223825377E-2</v>
      </c>
    </row>
    <row r="1248" spans="1:37" ht="24.9" customHeight="1" thickTop="1" thickBot="1" x14ac:dyDescent="0.3">
      <c r="A1248" s="265" t="s">
        <v>1038</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121'!AF1200</f>
        <v>2</v>
      </c>
      <c r="AE1248" s="87">
        <f t="shared" si="217"/>
        <v>1.8497965223825377E-2</v>
      </c>
      <c r="AF1248">
        <f t="shared" si="218"/>
        <v>1</v>
      </c>
      <c r="AG1248" s="85">
        <f t="shared" si="219"/>
        <v>1</v>
      </c>
      <c r="AH1248" s="88">
        <f t="shared" si="220"/>
        <v>1</v>
      </c>
      <c r="AI1248" s="89">
        <f t="shared" si="221"/>
        <v>9.433962264150943E-3</v>
      </c>
      <c r="AJ1248" s="89">
        <f t="shared" si="222"/>
        <v>9.433962264150943E-3</v>
      </c>
      <c r="AK1248" s="89">
        <f t="shared" si="223"/>
        <v>1.8497965223825377E-2</v>
      </c>
    </row>
    <row r="1249" spans="1:37" ht="24.9" customHeight="1" thickTop="1" x14ac:dyDescent="0.25">
      <c r="A1249" s="281" t="s">
        <v>1828</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1.9607843137254863</v>
      </c>
      <c r="AF1249" s="58"/>
      <c r="AG1249" s="90">
        <f>SUM(AG1143:AG1248)</f>
        <v>106</v>
      </c>
      <c r="AH1249" s="91"/>
      <c r="AI1249" s="92"/>
      <c r="AJ1249" s="92"/>
      <c r="AK1249" s="92"/>
    </row>
    <row r="1250" spans="1:37" ht="24.9" customHeight="1" x14ac:dyDescent="0.25">
      <c r="A1250" s="279" t="s">
        <v>1829</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203</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194</v>
      </c>
      <c r="AE1252" s="103" t="s">
        <v>9</v>
      </c>
      <c r="AF1252" s="85" t="s">
        <v>1706</v>
      </c>
      <c r="AG1252" s="85" t="s">
        <v>1707</v>
      </c>
      <c r="AH1252" s="85" t="s">
        <v>1708</v>
      </c>
      <c r="AI1252" s="86" t="s">
        <v>1709</v>
      </c>
      <c r="AJ1252" s="85"/>
      <c r="AK1252" s="86" t="s">
        <v>1710</v>
      </c>
    </row>
    <row r="1253" spans="1:37" ht="24.9" customHeight="1" thickTop="1" thickBot="1" x14ac:dyDescent="0.3">
      <c r="A1253" s="265" t="s">
        <v>1039</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121'!AF1203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65" t="s">
        <v>1040</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121'!AF1204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65" t="s">
        <v>1041</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121'!AF1205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65" t="s">
        <v>1042</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121'!AF1206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65" t="s">
        <v>1043</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121'!AF1207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1" t="s">
        <v>1830</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1.9607843137254901</v>
      </c>
      <c r="AF1258" s="58"/>
      <c r="AG1258" s="90">
        <f>SUM(AG1253:AG1257)</f>
        <v>5</v>
      </c>
      <c r="AH1258" s="91"/>
      <c r="AI1258" s="92"/>
      <c r="AJ1258" s="92"/>
      <c r="AK1258" s="92"/>
    </row>
    <row r="1259" spans="1:37" ht="24.9" customHeight="1" x14ac:dyDescent="0.25">
      <c r="A1259" s="279" t="s">
        <v>1831</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1044</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194</v>
      </c>
      <c r="AE1265" s="221" t="s">
        <v>9</v>
      </c>
      <c r="AF1265" s="85" t="s">
        <v>1706</v>
      </c>
      <c r="AG1265" s="85" t="s">
        <v>1707</v>
      </c>
      <c r="AH1265" s="85" t="s">
        <v>1708</v>
      </c>
      <c r="AI1265" s="86" t="s">
        <v>1709</v>
      </c>
      <c r="AJ1265" s="85"/>
      <c r="AK1265" s="86" t="s">
        <v>1710</v>
      </c>
    </row>
    <row r="1266" spans="1:37" ht="24.9" customHeight="1" thickTop="1" thickBot="1" x14ac:dyDescent="0.3">
      <c r="A1266" s="266" t="s">
        <v>1045</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121'!AF1216</f>
        <v>2</v>
      </c>
      <c r="AE1266" s="87">
        <f t="shared" ref="AE1266:AE1273" si="224">IF(AG1266=1,AK1266,AG1266)</f>
        <v>0.24509803921568626</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0.24509803921568626</v>
      </c>
    </row>
    <row r="1267" spans="1:37" ht="24.9" customHeight="1" thickTop="1" thickBot="1" x14ac:dyDescent="0.3">
      <c r="A1267" s="266" t="s">
        <v>1047</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121'!AF1217</f>
        <v>2</v>
      </c>
      <c r="AE1267" s="87">
        <f t="shared" si="224"/>
        <v>0.24509803921568626</v>
      </c>
      <c r="AF1267">
        <f t="shared" si="225"/>
        <v>1</v>
      </c>
      <c r="AG1267" s="85">
        <f t="shared" si="226"/>
        <v>1</v>
      </c>
      <c r="AH1267" s="88">
        <f t="shared" si="227"/>
        <v>1</v>
      </c>
      <c r="AI1267" s="89">
        <f t="shared" si="228"/>
        <v>0.125</v>
      </c>
      <c r="AJ1267" s="89">
        <f t="shared" si="229"/>
        <v>0.125</v>
      </c>
      <c r="AK1267" s="89">
        <f t="shared" si="230"/>
        <v>0.24509803921568626</v>
      </c>
    </row>
    <row r="1268" spans="1:37" ht="24.9" customHeight="1" thickTop="1" thickBot="1" x14ac:dyDescent="0.3">
      <c r="A1268" s="266" t="s">
        <v>1048</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121'!AF1218</f>
        <v>2</v>
      </c>
      <c r="AE1268" s="87">
        <f t="shared" si="224"/>
        <v>0.24509803921568626</v>
      </c>
      <c r="AF1268">
        <f t="shared" si="225"/>
        <v>1</v>
      </c>
      <c r="AG1268" s="85">
        <f t="shared" si="226"/>
        <v>1</v>
      </c>
      <c r="AH1268" s="88">
        <f t="shared" si="227"/>
        <v>1</v>
      </c>
      <c r="AI1268" s="89">
        <f t="shared" si="228"/>
        <v>0.125</v>
      </c>
      <c r="AJ1268" s="89">
        <f t="shared" si="229"/>
        <v>0.125</v>
      </c>
      <c r="AK1268" s="89">
        <f t="shared" si="230"/>
        <v>0.24509803921568626</v>
      </c>
    </row>
    <row r="1269" spans="1:37" ht="24.9" customHeight="1" thickTop="1" thickBot="1" x14ac:dyDescent="0.3">
      <c r="A1269" s="266" t="s">
        <v>1049</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121'!AF1219</f>
        <v>2</v>
      </c>
      <c r="AE1269" s="87">
        <f t="shared" si="224"/>
        <v>0.24509803921568626</v>
      </c>
      <c r="AF1269">
        <f t="shared" si="225"/>
        <v>1</v>
      </c>
      <c r="AG1269" s="85">
        <f t="shared" si="226"/>
        <v>1</v>
      </c>
      <c r="AH1269" s="88">
        <f t="shared" si="227"/>
        <v>1</v>
      </c>
      <c r="AI1269" s="89">
        <f t="shared" si="228"/>
        <v>0.125</v>
      </c>
      <c r="AJ1269" s="89">
        <f t="shared" si="229"/>
        <v>0.125</v>
      </c>
      <c r="AK1269" s="89">
        <f t="shared" si="230"/>
        <v>0.24509803921568626</v>
      </c>
    </row>
    <row r="1270" spans="1:37" ht="24.9" customHeight="1" thickTop="1" thickBot="1" x14ac:dyDescent="0.3">
      <c r="A1270" s="266" t="s">
        <v>1050</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121'!AF1220</f>
        <v>2</v>
      </c>
      <c r="AE1270" s="87">
        <f t="shared" si="224"/>
        <v>0.24509803921568626</v>
      </c>
      <c r="AF1270">
        <f t="shared" si="225"/>
        <v>1</v>
      </c>
      <c r="AG1270" s="85">
        <f t="shared" si="226"/>
        <v>1</v>
      </c>
      <c r="AH1270" s="88">
        <f t="shared" si="227"/>
        <v>1</v>
      </c>
      <c r="AI1270" s="89">
        <f t="shared" si="228"/>
        <v>0.125</v>
      </c>
      <c r="AJ1270" s="89">
        <f t="shared" si="229"/>
        <v>0.125</v>
      </c>
      <c r="AK1270" s="89">
        <f t="shared" si="230"/>
        <v>0.24509803921568626</v>
      </c>
    </row>
    <row r="1271" spans="1:37" ht="24.9" customHeight="1" thickTop="1" thickBot="1" x14ac:dyDescent="0.3">
      <c r="A1271" s="266" t="s">
        <v>1051</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121'!AF1221</f>
        <v>2</v>
      </c>
      <c r="AE1271" s="87">
        <f t="shared" si="224"/>
        <v>0.24509803921568626</v>
      </c>
      <c r="AF1271">
        <f t="shared" si="225"/>
        <v>1</v>
      </c>
      <c r="AG1271" s="85">
        <f t="shared" si="226"/>
        <v>1</v>
      </c>
      <c r="AH1271" s="88">
        <f t="shared" si="227"/>
        <v>1</v>
      </c>
      <c r="AI1271" s="89">
        <f t="shared" si="228"/>
        <v>0.125</v>
      </c>
      <c r="AJ1271" s="89">
        <f t="shared" si="229"/>
        <v>0.125</v>
      </c>
      <c r="AK1271" s="89">
        <f t="shared" si="230"/>
        <v>0.24509803921568626</v>
      </c>
    </row>
    <row r="1272" spans="1:37" ht="24.9" customHeight="1" thickTop="1" thickBot="1" x14ac:dyDescent="0.3">
      <c r="A1272" s="266" t="s">
        <v>1052</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121'!AF1222</f>
        <v>2</v>
      </c>
      <c r="AE1272" s="87">
        <f t="shared" si="224"/>
        <v>0.24509803921568626</v>
      </c>
      <c r="AF1272">
        <f t="shared" si="225"/>
        <v>1</v>
      </c>
      <c r="AG1272" s="85">
        <f t="shared" si="226"/>
        <v>1</v>
      </c>
      <c r="AH1272" s="88">
        <f t="shared" si="227"/>
        <v>1</v>
      </c>
      <c r="AI1272" s="89">
        <f t="shared" si="228"/>
        <v>0.125</v>
      </c>
      <c r="AJ1272" s="89">
        <f t="shared" si="229"/>
        <v>0.125</v>
      </c>
      <c r="AK1272" s="89">
        <f t="shared" si="230"/>
        <v>0.24509803921568626</v>
      </c>
    </row>
    <row r="1273" spans="1:37" ht="24.9" customHeight="1" thickTop="1" thickBot="1" x14ac:dyDescent="0.3">
      <c r="A1273" s="266" t="s">
        <v>1053</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121'!AF1223</f>
        <v>2</v>
      </c>
      <c r="AE1273" s="87">
        <f t="shared" si="224"/>
        <v>0.24509803921568626</v>
      </c>
      <c r="AF1273">
        <f t="shared" si="225"/>
        <v>1</v>
      </c>
      <c r="AG1273" s="85">
        <f t="shared" si="226"/>
        <v>1</v>
      </c>
      <c r="AH1273" s="88">
        <f t="shared" si="227"/>
        <v>1</v>
      </c>
      <c r="AI1273" s="89">
        <f t="shared" si="228"/>
        <v>0.125</v>
      </c>
      <c r="AJ1273" s="89">
        <f t="shared" si="229"/>
        <v>0.125</v>
      </c>
      <c r="AK1273" s="89">
        <f t="shared" si="230"/>
        <v>0.24509803921568626</v>
      </c>
    </row>
    <row r="1274" spans="1:37" ht="24.9" customHeight="1" thickTop="1" x14ac:dyDescent="0.25">
      <c r="A1274" s="281" t="s">
        <v>1832</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1.9607843137254901</v>
      </c>
      <c r="AF1274" s="58"/>
      <c r="AG1274" s="90">
        <f>SUM(AG1266:AG1273)</f>
        <v>8</v>
      </c>
      <c r="AH1274" s="91"/>
      <c r="AI1274" s="92"/>
      <c r="AJ1274" s="92"/>
      <c r="AK1274" s="92"/>
    </row>
    <row r="1275" spans="1:37" ht="24.9" customHeight="1" x14ac:dyDescent="0.25">
      <c r="A1275" s="279" t="s">
        <v>1833</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203</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194</v>
      </c>
      <c r="AE1277" s="103" t="s">
        <v>9</v>
      </c>
      <c r="AF1277" s="85" t="s">
        <v>1706</v>
      </c>
      <c r="AG1277" s="85" t="s">
        <v>1707</v>
      </c>
      <c r="AH1277" s="85" t="s">
        <v>1708</v>
      </c>
      <c r="AI1277" s="86" t="s">
        <v>1709</v>
      </c>
      <c r="AJ1277" s="85"/>
      <c r="AK1277" s="86" t="s">
        <v>1710</v>
      </c>
    </row>
    <row r="1278" spans="1:37" ht="24.9" customHeight="1" thickTop="1" thickBot="1" x14ac:dyDescent="0.3">
      <c r="A1278" s="265" t="s">
        <v>1054</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121'!AF1226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65" t="s">
        <v>1055</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121'!AF1227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65" t="s">
        <v>1056</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121'!AF1228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65" t="s">
        <v>1057</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121'!AF1229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65" t="s">
        <v>1058</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121'!AF1230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1" t="s">
        <v>1834</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1.9607843137254901</v>
      </c>
      <c r="AF1283" s="58"/>
      <c r="AG1283" s="90">
        <f>SUM(AG1278:AG1282)</f>
        <v>5</v>
      </c>
      <c r="AH1283" s="91"/>
      <c r="AI1283" s="92"/>
      <c r="AJ1283" s="92"/>
      <c r="AK1283" s="92"/>
    </row>
    <row r="1284" spans="1:37" ht="24.9" customHeight="1" x14ac:dyDescent="0.25">
      <c r="A1284" s="279" t="s">
        <v>1835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194</v>
      </c>
      <c r="AE1290" s="221" t="s">
        <v>9</v>
      </c>
      <c r="AF1290" s="85" t="s">
        <v>1706</v>
      </c>
      <c r="AG1290" s="85" t="s">
        <v>1707</v>
      </c>
      <c r="AH1290" s="85" t="s">
        <v>1708</v>
      </c>
      <c r="AI1290" s="86" t="s">
        <v>1709</v>
      </c>
      <c r="AJ1290" s="85"/>
      <c r="AK1290" s="86" t="s">
        <v>1710</v>
      </c>
    </row>
    <row r="1291" spans="1:37" ht="24.9" customHeight="1" thickTop="1" thickBot="1" x14ac:dyDescent="0.3">
      <c r="A1291" s="265" t="s">
        <v>1045</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121'!AF1239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65" t="s">
        <v>1047</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121'!AF1240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65" t="s">
        <v>1060</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121'!AF1241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65" t="s">
        <v>1061</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121'!AF1242</f>
        <v>2</v>
      </c>
      <c r="AE1294" s="87">
        <f t="shared" si="231"/>
        <v>0.19607843137254902</v>
      </c>
      <c r="AF1294">
        <f t="shared" si="232"/>
        <v>1</v>
      </c>
      <c r="AG1294" s="85">
        <f t="shared" si="233"/>
        <v>1</v>
      </c>
      <c r="AH1294" s="88">
        <f t="shared" si="234"/>
        <v>1</v>
      </c>
      <c r="AI1294" s="89">
        <f t="shared" si="235"/>
        <v>0.1</v>
      </c>
      <c r="AJ1294" s="89">
        <f t="shared" si="236"/>
        <v>0.1</v>
      </c>
      <c r="AK1294" s="89">
        <f t="shared" si="237"/>
        <v>0.19607843137254902</v>
      </c>
    </row>
    <row r="1295" spans="1:37" ht="24.9" customHeight="1" thickTop="1" thickBot="1" x14ac:dyDescent="0.3">
      <c r="A1295" s="265" t="s">
        <v>1062</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121'!AF1243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65" t="s">
        <v>1063</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121'!AF1244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65" t="s">
        <v>1064</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121'!AF1245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65" t="s">
        <v>1065</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121'!AF1246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65" t="s">
        <v>1066</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121'!AF1247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65" t="s">
        <v>1067</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121'!AF1248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1" t="s">
        <v>1836</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1.9607843137254901</v>
      </c>
      <c r="AF1301" s="58"/>
      <c r="AG1301" s="90">
        <f>SUM(AG1291:AG1300)</f>
        <v>10</v>
      </c>
      <c r="AH1301" s="91"/>
      <c r="AI1301" s="92"/>
      <c r="AJ1301" s="92"/>
      <c r="AK1301" s="92"/>
    </row>
    <row r="1302" spans="1:37" ht="24.9" customHeight="1" x14ac:dyDescent="0.25">
      <c r="A1302" s="279" t="s">
        <v>1837</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203</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194</v>
      </c>
      <c r="AE1304" s="103" t="s">
        <v>9</v>
      </c>
      <c r="AF1304" s="85" t="s">
        <v>1706</v>
      </c>
      <c r="AG1304" s="85" t="s">
        <v>1707</v>
      </c>
      <c r="AH1304" s="85" t="s">
        <v>1708</v>
      </c>
      <c r="AI1304" s="86" t="s">
        <v>1709</v>
      </c>
      <c r="AJ1304" s="85"/>
      <c r="AK1304" s="86" t="s">
        <v>1710</v>
      </c>
    </row>
    <row r="1305" spans="1:37" ht="24.9" customHeight="1" thickTop="1" thickBot="1" x14ac:dyDescent="0.3">
      <c r="A1305" s="265" t="s">
        <v>1068</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121'!AF1251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65" t="s">
        <v>1069</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121'!AF1252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65" t="s">
        <v>1070</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121'!AF1253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65" t="s">
        <v>1071</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121'!AF1254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65" t="s">
        <v>1072</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121'!AF1255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1" t="s">
        <v>1838</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1.9607843137254901</v>
      </c>
      <c r="AF1310" s="58"/>
      <c r="AG1310" s="90">
        <f>SUM(AG1305:AG1309)</f>
        <v>5</v>
      </c>
      <c r="AH1310" s="91"/>
      <c r="AI1310" s="92"/>
      <c r="AJ1310" s="92"/>
      <c r="AK1310" s="92"/>
    </row>
    <row r="1311" spans="1:37" ht="24.9" customHeight="1" x14ac:dyDescent="0.25">
      <c r="A1311" s="279" t="s">
        <v>1839</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1073</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194</v>
      </c>
      <c r="AE1317" s="221" t="s">
        <v>9</v>
      </c>
      <c r="AF1317" s="85" t="s">
        <v>1706</v>
      </c>
      <c r="AG1317" s="85" t="s">
        <v>1707</v>
      </c>
      <c r="AH1317" s="85" t="s">
        <v>1708</v>
      </c>
      <c r="AI1317" s="86" t="s">
        <v>1709</v>
      </c>
      <c r="AJ1317" s="85"/>
      <c r="AK1317" s="86" t="s">
        <v>1710</v>
      </c>
    </row>
    <row r="1318" spans="1:37" ht="24.9" customHeight="1" thickTop="1" thickBot="1" x14ac:dyDescent="0.3">
      <c r="A1318" s="265" t="s">
        <v>1045</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121'!AF1264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65" t="s">
        <v>1074</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121'!AF1265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65" t="s">
        <v>1075</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121'!AF1266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65" t="s">
        <v>1076</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121'!AF1267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65" t="s">
        <v>1077</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121'!AF1268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65" t="s">
        <v>1078</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121'!AF1269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65" t="s">
        <v>1079</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121'!AF1270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65" t="s">
        <v>1080</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121'!AF1271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65" t="s">
        <v>1081</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121'!AF1272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65" t="s">
        <v>1082</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121'!AF1273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65" t="s">
        <v>1083</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121'!AF1274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65" t="s">
        <v>1084</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121'!AF1275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65" t="s">
        <v>1085</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121'!AF1276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65" t="s">
        <v>1086</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121'!AF1277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65" t="s">
        <v>1087</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121'!AF1278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65" t="s">
        <v>1088</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121'!AF1279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65" t="s">
        <v>1089</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121'!AF1280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65" t="s">
        <v>1090</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121'!AF1281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65" t="s">
        <v>1091</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121'!AF1282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65" t="s">
        <v>1092</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121'!AF1283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65" t="s">
        <v>1093</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121'!AF1284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1" t="s">
        <v>1840</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1.960784313725489</v>
      </c>
      <c r="AF1339" s="58"/>
      <c r="AG1339" s="90">
        <f>SUM(AG1318:AG1338)</f>
        <v>21</v>
      </c>
      <c r="AH1339" s="91"/>
      <c r="AI1339" s="92"/>
      <c r="AJ1339" s="92"/>
      <c r="AK1339" s="92"/>
    </row>
    <row r="1340" spans="1:37" ht="24.9" customHeight="1" x14ac:dyDescent="0.25">
      <c r="A1340" s="279" t="s">
        <v>1841</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203</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194</v>
      </c>
      <c r="AE1342" s="103" t="s">
        <v>9</v>
      </c>
      <c r="AF1342" s="85" t="s">
        <v>1706</v>
      </c>
      <c r="AG1342" s="85" t="s">
        <v>1707</v>
      </c>
      <c r="AH1342" s="85" t="s">
        <v>1708</v>
      </c>
      <c r="AI1342" s="86" t="s">
        <v>1709</v>
      </c>
      <c r="AJ1342" s="85"/>
      <c r="AK1342" s="86" t="s">
        <v>1710</v>
      </c>
    </row>
    <row r="1343" spans="1:37" ht="24.9" customHeight="1" thickTop="1" thickBot="1" x14ac:dyDescent="0.3">
      <c r="A1343" s="265" t="s">
        <v>1094</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121'!AF1287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65" t="s">
        <v>1096</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121'!AF1288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65" t="s">
        <v>1097</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121'!AF1289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65" t="s">
        <v>1098</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121'!AF1290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65" t="s">
        <v>1099</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121'!AF1291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1" t="s">
        <v>1842</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1.9607843137254901</v>
      </c>
      <c r="AF1348" s="58"/>
      <c r="AG1348" s="90">
        <f>SUM(AG1343:AG1347)</f>
        <v>5</v>
      </c>
      <c r="AH1348" s="91"/>
      <c r="AI1348" s="92"/>
      <c r="AJ1348" s="92"/>
      <c r="AK1348" s="92"/>
    </row>
    <row r="1349" spans="1:37" ht="24.9" customHeight="1" x14ac:dyDescent="0.25">
      <c r="A1349" s="279" t="s">
        <v>1843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1100</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194</v>
      </c>
      <c r="AE1355" s="221" t="s">
        <v>9</v>
      </c>
      <c r="AF1355" s="85" t="s">
        <v>1706</v>
      </c>
      <c r="AG1355" s="85" t="s">
        <v>1707</v>
      </c>
      <c r="AH1355" s="85" t="s">
        <v>1708</v>
      </c>
      <c r="AI1355" s="86" t="s">
        <v>1709</v>
      </c>
      <c r="AJ1355" s="85"/>
      <c r="AK1355" s="86" t="s">
        <v>1710</v>
      </c>
    </row>
    <row r="1356" spans="1:37" ht="24.9" customHeight="1" thickTop="1" thickBot="1" x14ac:dyDescent="0.3">
      <c r="A1356" s="265" t="s">
        <v>1045</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121'!AF1300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65" t="s">
        <v>1047</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121'!AF1301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65" t="s">
        <v>1101</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121'!AF1302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65" t="s">
        <v>1102</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121'!AF1303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65" t="s">
        <v>1103</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121'!AF1304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65" t="s">
        <v>1104</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121'!AF1305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65" t="s">
        <v>1105</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121'!AF1306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65" t="s">
        <v>1106</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121'!AF1307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65" t="s">
        <v>1107</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121'!AF1308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65" t="s">
        <v>1108</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121'!AF1309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65" t="s">
        <v>1109</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121'!AF1310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65" t="s">
        <v>1110</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121'!AF1311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65" t="s">
        <v>1111</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121'!AF1312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65" t="s">
        <v>1112</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121'!AF1313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65" t="s">
        <v>1113</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121'!AF1314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65" t="s">
        <v>1114</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121'!AF1315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65" t="s">
        <v>1115</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121'!AF1316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65" t="s">
        <v>1116</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121'!AF1317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65" t="s">
        <v>1117</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121'!AF1318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65" t="s">
        <v>1118</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121'!AF1319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65" t="s">
        <v>1119</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121'!AF1320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65" t="s">
        <v>1120</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121'!AF1321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65" t="s">
        <v>1121</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121'!AF1322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1" t="s">
        <v>1844</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1.9607843137254901</v>
      </c>
      <c r="AF1379" s="58"/>
      <c r="AG1379" s="90">
        <f>SUM(AG1356:AG1378)</f>
        <v>23</v>
      </c>
      <c r="AH1379" s="91"/>
      <c r="AI1379" s="92"/>
      <c r="AJ1379" s="92"/>
      <c r="AK1379" s="92"/>
    </row>
    <row r="1380" spans="1:37" ht="24.9" customHeight="1" x14ac:dyDescent="0.25">
      <c r="A1380" s="279" t="s">
        <v>1845</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203</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194</v>
      </c>
      <c r="AE1382" s="103" t="s">
        <v>9</v>
      </c>
      <c r="AF1382" s="85" t="s">
        <v>1706</v>
      </c>
      <c r="AG1382" s="85" t="s">
        <v>1707</v>
      </c>
      <c r="AH1382" s="85" t="s">
        <v>1708</v>
      </c>
      <c r="AI1382" s="86" t="s">
        <v>1709</v>
      </c>
      <c r="AJ1382" s="85"/>
      <c r="AK1382" s="86" t="s">
        <v>1710</v>
      </c>
    </row>
    <row r="1383" spans="1:37" ht="24.9" customHeight="1" thickTop="1" thickBot="1" x14ac:dyDescent="0.3">
      <c r="A1383" s="265" t="s">
        <v>1122</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121'!AF1325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65" t="s">
        <v>1123</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121'!AF1326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65" t="s">
        <v>1124</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121'!AF1327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65" t="s">
        <v>1125</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121'!AF1328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65" t="s">
        <v>1126</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121'!AF1329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1" t="s">
        <v>1846</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1.9607843137254901</v>
      </c>
      <c r="AF1388" s="58"/>
      <c r="AG1388" s="90">
        <f>SUM(AG1383:AG1387)</f>
        <v>5</v>
      </c>
      <c r="AH1388" s="91"/>
      <c r="AI1388" s="92"/>
      <c r="AJ1388" s="92"/>
      <c r="AK1388" s="92"/>
    </row>
    <row r="1389" spans="1:37" ht="24.9" customHeight="1" x14ac:dyDescent="0.25">
      <c r="A1389" s="279" t="s">
        <v>1847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1127</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194</v>
      </c>
      <c r="AE1395" s="221" t="s">
        <v>9</v>
      </c>
      <c r="AF1395" s="85" t="s">
        <v>1706</v>
      </c>
      <c r="AG1395" s="85" t="s">
        <v>1707</v>
      </c>
      <c r="AH1395" s="85" t="s">
        <v>1708</v>
      </c>
      <c r="AI1395" s="86" t="s">
        <v>1709</v>
      </c>
      <c r="AJ1395" s="85"/>
      <c r="AK1395" s="86" t="s">
        <v>1710</v>
      </c>
    </row>
    <row r="1396" spans="1:37" ht="24.9" customHeight="1" thickTop="1" thickBot="1" x14ac:dyDescent="0.3">
      <c r="A1396" s="265" t="s">
        <v>1045</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121'!AF1338</f>
        <v>2</v>
      </c>
      <c r="AE1396" s="87">
        <f t="shared" ref="AE1396:AE1409" si="252">IF(AG1396=1,AK1396,AG1396)</f>
        <v>0.14005602240896356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0.14005602240896356</v>
      </c>
    </row>
    <row r="1397" spans="1:37" ht="24.9" customHeight="1" thickTop="1" thickBot="1" x14ac:dyDescent="0.3">
      <c r="A1397" s="265" t="s">
        <v>1047</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121'!AF1339</f>
        <v>2</v>
      </c>
      <c r="AE1397" s="87">
        <f t="shared" si="252"/>
        <v>0.14005602240896356</v>
      </c>
      <c r="AF1397">
        <f t="shared" si="253"/>
        <v>1</v>
      </c>
      <c r="AG1397" s="85">
        <f t="shared" si="254"/>
        <v>1</v>
      </c>
      <c r="AH1397" s="88">
        <f t="shared" si="255"/>
        <v>1</v>
      </c>
      <c r="AI1397" s="89">
        <f t="shared" si="256"/>
        <v>7.1428571428571425E-2</v>
      </c>
      <c r="AJ1397" s="89">
        <f t="shared" si="257"/>
        <v>7.1428571428571425E-2</v>
      </c>
      <c r="AK1397" s="89">
        <f t="shared" si="258"/>
        <v>0.14005602240896356</v>
      </c>
    </row>
    <row r="1398" spans="1:37" ht="24.9" customHeight="1" thickTop="1" thickBot="1" x14ac:dyDescent="0.3">
      <c r="A1398" s="265" t="s">
        <v>1129</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121'!AF1340</f>
        <v>2</v>
      </c>
      <c r="AE1398" s="87">
        <f t="shared" si="252"/>
        <v>0.14005602240896356</v>
      </c>
      <c r="AF1398">
        <f t="shared" si="253"/>
        <v>1</v>
      </c>
      <c r="AG1398" s="85">
        <f t="shared" si="254"/>
        <v>1</v>
      </c>
      <c r="AH1398" s="88">
        <f t="shared" si="255"/>
        <v>1</v>
      </c>
      <c r="AI1398" s="89">
        <f t="shared" si="256"/>
        <v>7.1428571428571425E-2</v>
      </c>
      <c r="AJ1398" s="89">
        <f t="shared" si="257"/>
        <v>7.1428571428571425E-2</v>
      </c>
      <c r="AK1398" s="89">
        <f t="shared" si="258"/>
        <v>0.14005602240896356</v>
      </c>
    </row>
    <row r="1399" spans="1:37" ht="24.9" customHeight="1" thickTop="1" thickBot="1" x14ac:dyDescent="0.3">
      <c r="A1399" s="265" t="s">
        <v>1130</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121'!AF1341</f>
        <v>2</v>
      </c>
      <c r="AE1399" s="87">
        <f t="shared" si="252"/>
        <v>0.14005602240896356</v>
      </c>
      <c r="AF1399">
        <f t="shared" si="253"/>
        <v>1</v>
      </c>
      <c r="AG1399" s="85">
        <f t="shared" si="254"/>
        <v>1</v>
      </c>
      <c r="AH1399" s="88">
        <f t="shared" si="255"/>
        <v>1</v>
      </c>
      <c r="AI1399" s="89">
        <f t="shared" si="256"/>
        <v>7.1428571428571425E-2</v>
      </c>
      <c r="AJ1399" s="89">
        <f t="shared" si="257"/>
        <v>7.1428571428571425E-2</v>
      </c>
      <c r="AK1399" s="89">
        <f t="shared" si="258"/>
        <v>0.14005602240896356</v>
      </c>
    </row>
    <row r="1400" spans="1:37" ht="24.9" customHeight="1" thickTop="1" thickBot="1" x14ac:dyDescent="0.3">
      <c r="A1400" s="265" t="s">
        <v>1131</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121'!AF1342</f>
        <v>2</v>
      </c>
      <c r="AE1400" s="87">
        <f t="shared" si="252"/>
        <v>0.14005602240896356</v>
      </c>
      <c r="AF1400">
        <f t="shared" si="253"/>
        <v>1</v>
      </c>
      <c r="AG1400" s="85">
        <f t="shared" si="254"/>
        <v>1</v>
      </c>
      <c r="AH1400" s="88">
        <f t="shared" si="255"/>
        <v>1</v>
      </c>
      <c r="AI1400" s="89">
        <f t="shared" si="256"/>
        <v>7.1428571428571425E-2</v>
      </c>
      <c r="AJ1400" s="89">
        <f t="shared" si="257"/>
        <v>7.1428571428571425E-2</v>
      </c>
      <c r="AK1400" s="89">
        <f t="shared" si="258"/>
        <v>0.14005602240896356</v>
      </c>
    </row>
    <row r="1401" spans="1:37" ht="24.9" customHeight="1" thickTop="1" thickBot="1" x14ac:dyDescent="0.3">
      <c r="A1401" s="265" t="s">
        <v>1132</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121'!AF1343</f>
        <v>2</v>
      </c>
      <c r="AE1401" s="87">
        <f t="shared" si="252"/>
        <v>0.14005602240896356</v>
      </c>
      <c r="AF1401">
        <f t="shared" si="253"/>
        <v>1</v>
      </c>
      <c r="AG1401" s="85">
        <f t="shared" si="254"/>
        <v>1</v>
      </c>
      <c r="AH1401" s="88">
        <f t="shared" si="255"/>
        <v>1</v>
      </c>
      <c r="AI1401" s="89">
        <f t="shared" si="256"/>
        <v>7.1428571428571425E-2</v>
      </c>
      <c r="AJ1401" s="89">
        <f t="shared" si="257"/>
        <v>7.1428571428571425E-2</v>
      </c>
      <c r="AK1401" s="89">
        <f t="shared" si="258"/>
        <v>0.14005602240896356</v>
      </c>
    </row>
    <row r="1402" spans="1:37" ht="24.9" customHeight="1" thickTop="1" thickBot="1" x14ac:dyDescent="0.3">
      <c r="A1402" s="265" t="s">
        <v>1133</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121'!AF1344</f>
        <v>2</v>
      </c>
      <c r="AE1402" s="87">
        <f t="shared" si="252"/>
        <v>0.14005602240896356</v>
      </c>
      <c r="AF1402">
        <f t="shared" si="253"/>
        <v>1</v>
      </c>
      <c r="AG1402" s="85">
        <f t="shared" si="254"/>
        <v>1</v>
      </c>
      <c r="AH1402" s="88">
        <f t="shared" si="255"/>
        <v>1</v>
      </c>
      <c r="AI1402" s="89">
        <f t="shared" si="256"/>
        <v>7.1428571428571425E-2</v>
      </c>
      <c r="AJ1402" s="89">
        <f t="shared" si="257"/>
        <v>7.1428571428571425E-2</v>
      </c>
      <c r="AK1402" s="89">
        <f t="shared" si="258"/>
        <v>0.14005602240896356</v>
      </c>
    </row>
    <row r="1403" spans="1:37" ht="24.9" customHeight="1" thickTop="1" thickBot="1" x14ac:dyDescent="0.3">
      <c r="A1403" s="265" t="s">
        <v>1134</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121'!AF1345</f>
        <v>2</v>
      </c>
      <c r="AE1403" s="87">
        <f t="shared" si="252"/>
        <v>0.14005602240896356</v>
      </c>
      <c r="AF1403">
        <f t="shared" si="253"/>
        <v>1</v>
      </c>
      <c r="AG1403" s="85">
        <f t="shared" si="254"/>
        <v>1</v>
      </c>
      <c r="AH1403" s="88">
        <f t="shared" si="255"/>
        <v>1</v>
      </c>
      <c r="AI1403" s="89">
        <f t="shared" si="256"/>
        <v>7.1428571428571425E-2</v>
      </c>
      <c r="AJ1403" s="89">
        <f t="shared" si="257"/>
        <v>7.1428571428571425E-2</v>
      </c>
      <c r="AK1403" s="89">
        <f t="shared" si="258"/>
        <v>0.14005602240896356</v>
      </c>
    </row>
    <row r="1404" spans="1:37" ht="24.9" customHeight="1" thickTop="1" thickBot="1" x14ac:dyDescent="0.3">
      <c r="A1404" s="265" t="s">
        <v>1135</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121'!AF1346</f>
        <v>2</v>
      </c>
      <c r="AE1404" s="87">
        <f t="shared" si="252"/>
        <v>0.14005602240896356</v>
      </c>
      <c r="AF1404">
        <f t="shared" si="253"/>
        <v>1</v>
      </c>
      <c r="AG1404" s="85">
        <f t="shared" si="254"/>
        <v>1</v>
      </c>
      <c r="AH1404" s="88">
        <f t="shared" si="255"/>
        <v>1</v>
      </c>
      <c r="AI1404" s="89">
        <f t="shared" si="256"/>
        <v>7.1428571428571425E-2</v>
      </c>
      <c r="AJ1404" s="89">
        <f t="shared" si="257"/>
        <v>7.1428571428571425E-2</v>
      </c>
      <c r="AK1404" s="89">
        <f t="shared" si="258"/>
        <v>0.14005602240896356</v>
      </c>
    </row>
    <row r="1405" spans="1:37" ht="24.9" customHeight="1" thickTop="1" thickBot="1" x14ac:dyDescent="0.3">
      <c r="A1405" s="265" t="s">
        <v>1136</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121'!AF1347</f>
        <v>2</v>
      </c>
      <c r="AE1405" s="87">
        <f t="shared" si="252"/>
        <v>0.14005602240896356</v>
      </c>
      <c r="AF1405">
        <f t="shared" si="253"/>
        <v>1</v>
      </c>
      <c r="AG1405" s="85">
        <f t="shared" si="254"/>
        <v>1</v>
      </c>
      <c r="AH1405" s="88">
        <f t="shared" si="255"/>
        <v>1</v>
      </c>
      <c r="AI1405" s="89">
        <f t="shared" si="256"/>
        <v>7.1428571428571425E-2</v>
      </c>
      <c r="AJ1405" s="89">
        <f t="shared" si="257"/>
        <v>7.1428571428571425E-2</v>
      </c>
      <c r="AK1405" s="89">
        <f t="shared" si="258"/>
        <v>0.14005602240896356</v>
      </c>
    </row>
    <row r="1406" spans="1:37" ht="24.9" customHeight="1" thickTop="1" thickBot="1" x14ac:dyDescent="0.3">
      <c r="A1406" s="265" t="s">
        <v>1137</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121'!AF1348</f>
        <v>2</v>
      </c>
      <c r="AE1406" s="87">
        <f t="shared" si="252"/>
        <v>0.14005602240896356</v>
      </c>
      <c r="AF1406">
        <f t="shared" si="253"/>
        <v>1</v>
      </c>
      <c r="AG1406" s="85">
        <f t="shared" si="254"/>
        <v>1</v>
      </c>
      <c r="AH1406" s="88">
        <f t="shared" si="255"/>
        <v>1</v>
      </c>
      <c r="AI1406" s="89">
        <f t="shared" si="256"/>
        <v>7.1428571428571425E-2</v>
      </c>
      <c r="AJ1406" s="89">
        <f t="shared" si="257"/>
        <v>7.1428571428571425E-2</v>
      </c>
      <c r="AK1406" s="89">
        <f t="shared" si="258"/>
        <v>0.14005602240896356</v>
      </c>
    </row>
    <row r="1407" spans="1:37" ht="24.9" customHeight="1" thickTop="1" thickBot="1" x14ac:dyDescent="0.3">
      <c r="A1407" s="265" t="s">
        <v>1138</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121'!AF1349</f>
        <v>2</v>
      </c>
      <c r="AE1407" s="87">
        <f t="shared" si="252"/>
        <v>0.14005602240896356</v>
      </c>
      <c r="AF1407">
        <f t="shared" si="253"/>
        <v>1</v>
      </c>
      <c r="AG1407" s="85">
        <f t="shared" si="254"/>
        <v>1</v>
      </c>
      <c r="AH1407" s="88">
        <f t="shared" si="255"/>
        <v>1</v>
      </c>
      <c r="AI1407" s="89">
        <f t="shared" si="256"/>
        <v>7.1428571428571425E-2</v>
      </c>
      <c r="AJ1407" s="89">
        <f t="shared" si="257"/>
        <v>7.1428571428571425E-2</v>
      </c>
      <c r="AK1407" s="89">
        <f t="shared" si="258"/>
        <v>0.14005602240896356</v>
      </c>
    </row>
    <row r="1408" spans="1:37" ht="24.9" customHeight="1" thickTop="1" thickBot="1" x14ac:dyDescent="0.3">
      <c r="A1408" s="265" t="s">
        <v>1139</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121'!AF1350</f>
        <v>2</v>
      </c>
      <c r="AE1408" s="87">
        <f t="shared" si="252"/>
        <v>0.14005602240896356</v>
      </c>
      <c r="AF1408">
        <f t="shared" si="253"/>
        <v>1</v>
      </c>
      <c r="AG1408" s="85">
        <f t="shared" si="254"/>
        <v>1</v>
      </c>
      <c r="AH1408" s="88">
        <f t="shared" si="255"/>
        <v>1</v>
      </c>
      <c r="AI1408" s="89">
        <f t="shared" si="256"/>
        <v>7.1428571428571425E-2</v>
      </c>
      <c r="AJ1408" s="89">
        <f t="shared" si="257"/>
        <v>7.1428571428571425E-2</v>
      </c>
      <c r="AK1408" s="89">
        <f t="shared" si="258"/>
        <v>0.14005602240896356</v>
      </c>
    </row>
    <row r="1409" spans="1:37" ht="24.9" customHeight="1" thickTop="1" thickBot="1" x14ac:dyDescent="0.3">
      <c r="A1409" s="265" t="s">
        <v>1140</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121'!AF1351</f>
        <v>2</v>
      </c>
      <c r="AE1409" s="87">
        <f t="shared" si="252"/>
        <v>0.14005602240896356</v>
      </c>
      <c r="AF1409">
        <f t="shared" si="253"/>
        <v>1</v>
      </c>
      <c r="AG1409" s="85">
        <f t="shared" si="254"/>
        <v>1</v>
      </c>
      <c r="AH1409" s="88">
        <f t="shared" si="255"/>
        <v>1</v>
      </c>
      <c r="AI1409" s="89">
        <f t="shared" si="256"/>
        <v>7.1428571428571425E-2</v>
      </c>
      <c r="AJ1409" s="89">
        <f t="shared" si="257"/>
        <v>7.1428571428571425E-2</v>
      </c>
      <c r="AK1409" s="89">
        <f t="shared" si="258"/>
        <v>0.14005602240896356</v>
      </c>
    </row>
    <row r="1410" spans="1:37" ht="24.9" customHeight="1" thickTop="1" x14ac:dyDescent="0.25">
      <c r="A1410" s="281" t="s">
        <v>1848</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1.9607843137254897</v>
      </c>
      <c r="AF1410" s="58"/>
      <c r="AG1410" s="90">
        <f>SUM(AG1396:AG1409)</f>
        <v>14</v>
      </c>
      <c r="AH1410" s="91"/>
      <c r="AI1410" s="92"/>
      <c r="AJ1410" s="92"/>
      <c r="AK1410" s="92"/>
    </row>
    <row r="1411" spans="1:37" ht="24.9" customHeight="1" x14ac:dyDescent="0.25">
      <c r="A1411" s="279" t="s">
        <v>1849</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203</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194</v>
      </c>
      <c r="AE1413" s="103" t="s">
        <v>9</v>
      </c>
      <c r="AF1413" s="85" t="s">
        <v>1706</v>
      </c>
      <c r="AG1413" s="85" t="s">
        <v>1707</v>
      </c>
      <c r="AH1413" s="85" t="s">
        <v>1708</v>
      </c>
      <c r="AI1413" s="86" t="s">
        <v>1709</v>
      </c>
      <c r="AJ1413" s="85"/>
      <c r="AK1413" s="86" t="s">
        <v>1710</v>
      </c>
    </row>
    <row r="1414" spans="1:37" ht="24.9" customHeight="1" thickTop="1" thickBot="1" x14ac:dyDescent="0.3">
      <c r="A1414" s="265" t="s">
        <v>1141</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121'!AF1354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65" t="s">
        <v>1142</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121'!AF1355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65" t="s">
        <v>1143</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121'!AF1356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65" t="s">
        <v>1144</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121'!AF1357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65" t="s">
        <v>1145</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121'!AF1358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1" t="s">
        <v>1850</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1.9607843137254901</v>
      </c>
      <c r="AF1419" s="58"/>
      <c r="AG1419" s="90">
        <f>SUM(AG1414:AG1418)</f>
        <v>5</v>
      </c>
      <c r="AH1419" s="91"/>
      <c r="AI1419" s="92"/>
      <c r="AJ1419" s="92"/>
      <c r="AK1419" s="92"/>
    </row>
    <row r="1420" spans="1:37" ht="24.9" customHeight="1" x14ac:dyDescent="0.25">
      <c r="A1420" s="279" t="s">
        <v>1851</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1146</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194</v>
      </c>
      <c r="AE1426" s="221" t="s">
        <v>9</v>
      </c>
      <c r="AF1426" s="85" t="s">
        <v>1706</v>
      </c>
      <c r="AG1426" s="85" t="s">
        <v>1707</v>
      </c>
      <c r="AH1426" s="85" t="s">
        <v>1708</v>
      </c>
      <c r="AI1426" s="86" t="s">
        <v>1709</v>
      </c>
      <c r="AJ1426" s="85"/>
      <c r="AK1426" s="86" t="s">
        <v>1710</v>
      </c>
    </row>
    <row r="1427" spans="1:37" ht="24.9" customHeight="1" thickTop="1" thickBot="1" x14ac:dyDescent="0.3">
      <c r="A1427" s="265" t="s">
        <v>1045</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121'!AF1367</f>
        <v>2</v>
      </c>
      <c r="AE1427" s="87">
        <f t="shared" ref="AE1427:AE1485" si="259">IF(AG1427=1,AK1427,AG1427)</f>
        <v>3.3233632436025257E-2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3.3233632436025257E-2</v>
      </c>
    </row>
    <row r="1428" spans="1:37" ht="24.9" customHeight="1" thickTop="1" thickBot="1" x14ac:dyDescent="0.3">
      <c r="A1428" s="265" t="s">
        <v>1047</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121'!AF1368</f>
        <v>2</v>
      </c>
      <c r="AE1428" s="87">
        <f t="shared" si="259"/>
        <v>3.3233632436025257E-2</v>
      </c>
      <c r="AF1428">
        <f t="shared" si="260"/>
        <v>1</v>
      </c>
      <c r="AG1428" s="85">
        <f t="shared" si="261"/>
        <v>1</v>
      </c>
      <c r="AH1428" s="88">
        <f t="shared" si="262"/>
        <v>1</v>
      </c>
      <c r="AI1428" s="89">
        <f t="shared" si="263"/>
        <v>1.6949152542372881E-2</v>
      </c>
      <c r="AJ1428" s="89">
        <f t="shared" si="264"/>
        <v>1.6949152542372881E-2</v>
      </c>
      <c r="AK1428" s="89">
        <f t="shared" si="265"/>
        <v>3.3233632436025257E-2</v>
      </c>
    </row>
    <row r="1429" spans="1:37" ht="24.9" customHeight="1" thickTop="1" thickBot="1" x14ac:dyDescent="0.3">
      <c r="A1429" s="265" t="s">
        <v>1148</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121'!AF1369</f>
        <v>2</v>
      </c>
      <c r="AE1429" s="87">
        <f t="shared" si="259"/>
        <v>3.3233632436025257E-2</v>
      </c>
      <c r="AF1429">
        <f t="shared" si="260"/>
        <v>1</v>
      </c>
      <c r="AG1429" s="85">
        <f t="shared" si="261"/>
        <v>1</v>
      </c>
      <c r="AH1429" s="88">
        <f t="shared" si="262"/>
        <v>1</v>
      </c>
      <c r="AI1429" s="89">
        <f t="shared" si="263"/>
        <v>1.6949152542372881E-2</v>
      </c>
      <c r="AJ1429" s="89">
        <f t="shared" si="264"/>
        <v>1.6949152542372881E-2</v>
      </c>
      <c r="AK1429" s="89">
        <f t="shared" si="265"/>
        <v>3.3233632436025257E-2</v>
      </c>
    </row>
    <row r="1430" spans="1:37" ht="24.9" customHeight="1" thickTop="1" thickBot="1" x14ac:dyDescent="0.3">
      <c r="A1430" s="265" t="s">
        <v>1149</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121'!AF1370</f>
        <v>2</v>
      </c>
      <c r="AE1430" s="87">
        <f t="shared" si="259"/>
        <v>3.3233632436025257E-2</v>
      </c>
      <c r="AF1430">
        <f t="shared" si="260"/>
        <v>1</v>
      </c>
      <c r="AG1430" s="85">
        <f t="shared" si="261"/>
        <v>1</v>
      </c>
      <c r="AH1430" s="88">
        <f t="shared" si="262"/>
        <v>1</v>
      </c>
      <c r="AI1430" s="89">
        <f t="shared" si="263"/>
        <v>1.6949152542372881E-2</v>
      </c>
      <c r="AJ1430" s="89">
        <f t="shared" si="264"/>
        <v>1.6949152542372881E-2</v>
      </c>
      <c r="AK1430" s="89">
        <f t="shared" si="265"/>
        <v>3.3233632436025257E-2</v>
      </c>
    </row>
    <row r="1431" spans="1:37" ht="24.9" customHeight="1" thickTop="1" thickBot="1" x14ac:dyDescent="0.3">
      <c r="A1431" s="265" t="s">
        <v>1150</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121'!AF1371</f>
        <v>2</v>
      </c>
      <c r="AE1431" s="87">
        <f t="shared" si="259"/>
        <v>3.3233632436025257E-2</v>
      </c>
      <c r="AF1431">
        <f t="shared" si="260"/>
        <v>1</v>
      </c>
      <c r="AG1431" s="85">
        <f t="shared" si="261"/>
        <v>1</v>
      </c>
      <c r="AH1431" s="88">
        <f t="shared" si="262"/>
        <v>1</v>
      </c>
      <c r="AI1431" s="89">
        <f t="shared" si="263"/>
        <v>1.6949152542372881E-2</v>
      </c>
      <c r="AJ1431" s="89">
        <f t="shared" si="264"/>
        <v>1.6949152542372881E-2</v>
      </c>
      <c r="AK1431" s="89">
        <f t="shared" si="265"/>
        <v>3.3233632436025257E-2</v>
      </c>
    </row>
    <row r="1432" spans="1:37" ht="24.9" customHeight="1" thickTop="1" thickBot="1" x14ac:dyDescent="0.3">
      <c r="A1432" s="265" t="s">
        <v>1151</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121'!AF1372</f>
        <v>2</v>
      </c>
      <c r="AE1432" s="87">
        <f t="shared" si="259"/>
        <v>3.3233632436025257E-2</v>
      </c>
      <c r="AF1432">
        <f t="shared" si="260"/>
        <v>1</v>
      </c>
      <c r="AG1432" s="85">
        <f t="shared" si="261"/>
        <v>1</v>
      </c>
      <c r="AH1432" s="88">
        <f t="shared" si="262"/>
        <v>1</v>
      </c>
      <c r="AI1432" s="89">
        <f t="shared" si="263"/>
        <v>1.6949152542372881E-2</v>
      </c>
      <c r="AJ1432" s="89">
        <f t="shared" si="264"/>
        <v>1.6949152542372881E-2</v>
      </c>
      <c r="AK1432" s="89">
        <f t="shared" si="265"/>
        <v>3.3233632436025257E-2</v>
      </c>
    </row>
    <row r="1433" spans="1:37" ht="24.9" customHeight="1" thickTop="1" thickBot="1" x14ac:dyDescent="0.3">
      <c r="A1433" s="265" t="s">
        <v>1152</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121'!AF1373</f>
        <v>2</v>
      </c>
      <c r="AE1433" s="87">
        <f t="shared" si="259"/>
        <v>3.3233632436025257E-2</v>
      </c>
      <c r="AF1433">
        <f t="shared" si="260"/>
        <v>1</v>
      </c>
      <c r="AG1433" s="85">
        <f t="shared" si="261"/>
        <v>1</v>
      </c>
      <c r="AH1433" s="88">
        <f t="shared" si="262"/>
        <v>1</v>
      </c>
      <c r="AI1433" s="89">
        <f t="shared" si="263"/>
        <v>1.6949152542372881E-2</v>
      </c>
      <c r="AJ1433" s="89">
        <f t="shared" si="264"/>
        <v>1.6949152542372881E-2</v>
      </c>
      <c r="AK1433" s="89">
        <f t="shared" si="265"/>
        <v>3.3233632436025257E-2</v>
      </c>
    </row>
    <row r="1434" spans="1:37" ht="24.9" customHeight="1" thickTop="1" thickBot="1" x14ac:dyDescent="0.3">
      <c r="A1434" s="265" t="s">
        <v>1153</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121'!AF1374</f>
        <v>2</v>
      </c>
      <c r="AE1434" s="87">
        <f t="shared" si="259"/>
        <v>3.3233632436025257E-2</v>
      </c>
      <c r="AF1434">
        <f t="shared" si="260"/>
        <v>1</v>
      </c>
      <c r="AG1434" s="85">
        <f t="shared" si="261"/>
        <v>1</v>
      </c>
      <c r="AH1434" s="88">
        <f t="shared" si="262"/>
        <v>1</v>
      </c>
      <c r="AI1434" s="89">
        <f t="shared" si="263"/>
        <v>1.6949152542372881E-2</v>
      </c>
      <c r="AJ1434" s="89">
        <f t="shared" si="264"/>
        <v>1.6949152542372881E-2</v>
      </c>
      <c r="AK1434" s="89">
        <f t="shared" si="265"/>
        <v>3.3233632436025257E-2</v>
      </c>
    </row>
    <row r="1435" spans="1:37" ht="24.9" customHeight="1" thickTop="1" thickBot="1" x14ac:dyDescent="0.3">
      <c r="A1435" s="265" t="s">
        <v>1154</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121'!AF1375</f>
        <v>2</v>
      </c>
      <c r="AE1435" s="87">
        <f t="shared" si="259"/>
        <v>3.3233632436025257E-2</v>
      </c>
      <c r="AF1435">
        <f t="shared" si="260"/>
        <v>1</v>
      </c>
      <c r="AG1435" s="85">
        <f t="shared" si="261"/>
        <v>1</v>
      </c>
      <c r="AH1435" s="88">
        <f t="shared" si="262"/>
        <v>1</v>
      </c>
      <c r="AI1435" s="89">
        <f t="shared" si="263"/>
        <v>1.6949152542372881E-2</v>
      </c>
      <c r="AJ1435" s="89">
        <f t="shared" si="264"/>
        <v>1.6949152542372881E-2</v>
      </c>
      <c r="AK1435" s="89">
        <f t="shared" si="265"/>
        <v>3.3233632436025257E-2</v>
      </c>
    </row>
    <row r="1436" spans="1:37" ht="24.9" customHeight="1" thickTop="1" thickBot="1" x14ac:dyDescent="0.3">
      <c r="A1436" s="265" t="s">
        <v>1155</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121'!AF1376</f>
        <v>2</v>
      </c>
      <c r="AE1436" s="87">
        <f t="shared" si="259"/>
        <v>3.3233632436025257E-2</v>
      </c>
      <c r="AF1436">
        <f t="shared" si="260"/>
        <v>1</v>
      </c>
      <c r="AG1436" s="85">
        <f t="shared" si="261"/>
        <v>1</v>
      </c>
      <c r="AH1436" s="88">
        <f t="shared" si="262"/>
        <v>1</v>
      </c>
      <c r="AI1436" s="89">
        <f t="shared" si="263"/>
        <v>1.6949152542372881E-2</v>
      </c>
      <c r="AJ1436" s="89">
        <f t="shared" si="264"/>
        <v>1.6949152542372881E-2</v>
      </c>
      <c r="AK1436" s="89">
        <f t="shared" si="265"/>
        <v>3.3233632436025257E-2</v>
      </c>
    </row>
    <row r="1437" spans="1:37" ht="24.9" customHeight="1" thickTop="1" thickBot="1" x14ac:dyDescent="0.3">
      <c r="A1437" s="265" t="s">
        <v>1156</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121'!AF1377</f>
        <v>2</v>
      </c>
      <c r="AE1437" s="87">
        <f t="shared" si="259"/>
        <v>3.3233632436025257E-2</v>
      </c>
      <c r="AF1437">
        <f t="shared" si="260"/>
        <v>1</v>
      </c>
      <c r="AG1437" s="85">
        <f t="shared" si="261"/>
        <v>1</v>
      </c>
      <c r="AH1437" s="88">
        <f t="shared" si="262"/>
        <v>1</v>
      </c>
      <c r="AI1437" s="89">
        <f t="shared" si="263"/>
        <v>1.6949152542372881E-2</v>
      </c>
      <c r="AJ1437" s="89">
        <f t="shared" si="264"/>
        <v>1.6949152542372881E-2</v>
      </c>
      <c r="AK1437" s="89">
        <f t="shared" si="265"/>
        <v>3.3233632436025257E-2</v>
      </c>
    </row>
    <row r="1438" spans="1:37" ht="24.9" customHeight="1" thickTop="1" thickBot="1" x14ac:dyDescent="0.3">
      <c r="A1438" s="265" t="s">
        <v>1157</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121'!AF1378</f>
        <v>2</v>
      </c>
      <c r="AE1438" s="87">
        <f t="shared" si="259"/>
        <v>3.3233632436025257E-2</v>
      </c>
      <c r="AF1438">
        <f t="shared" si="260"/>
        <v>1</v>
      </c>
      <c r="AG1438" s="85">
        <f t="shared" si="261"/>
        <v>1</v>
      </c>
      <c r="AH1438" s="88">
        <f t="shared" si="262"/>
        <v>1</v>
      </c>
      <c r="AI1438" s="89">
        <f t="shared" si="263"/>
        <v>1.6949152542372881E-2</v>
      </c>
      <c r="AJ1438" s="89">
        <f t="shared" si="264"/>
        <v>1.6949152542372881E-2</v>
      </c>
      <c r="AK1438" s="89">
        <f t="shared" si="265"/>
        <v>3.3233632436025257E-2</v>
      </c>
    </row>
    <row r="1439" spans="1:37" ht="24.9" customHeight="1" thickTop="1" thickBot="1" x14ac:dyDescent="0.3">
      <c r="A1439" s="265" t="s">
        <v>1158</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121'!AF1379</f>
        <v>2</v>
      </c>
      <c r="AE1439" s="87">
        <f t="shared" si="259"/>
        <v>3.3233632436025257E-2</v>
      </c>
      <c r="AF1439">
        <f t="shared" si="260"/>
        <v>1</v>
      </c>
      <c r="AG1439" s="85">
        <f t="shared" si="261"/>
        <v>1</v>
      </c>
      <c r="AH1439" s="88">
        <f t="shared" si="262"/>
        <v>1</v>
      </c>
      <c r="AI1439" s="89">
        <f t="shared" si="263"/>
        <v>1.6949152542372881E-2</v>
      </c>
      <c r="AJ1439" s="89">
        <f t="shared" si="264"/>
        <v>1.6949152542372881E-2</v>
      </c>
      <c r="AK1439" s="89">
        <f t="shared" si="265"/>
        <v>3.3233632436025257E-2</v>
      </c>
    </row>
    <row r="1440" spans="1:37" ht="24.9" customHeight="1" thickTop="1" thickBot="1" x14ac:dyDescent="0.3">
      <c r="A1440" s="265" t="s">
        <v>1159</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121'!AF1380</f>
        <v>2</v>
      </c>
      <c r="AE1440" s="87">
        <f t="shared" si="259"/>
        <v>3.3233632436025257E-2</v>
      </c>
      <c r="AF1440">
        <f t="shared" si="260"/>
        <v>1</v>
      </c>
      <c r="AG1440" s="85">
        <f t="shared" si="261"/>
        <v>1</v>
      </c>
      <c r="AH1440" s="88">
        <f t="shared" si="262"/>
        <v>1</v>
      </c>
      <c r="AI1440" s="89">
        <f t="shared" si="263"/>
        <v>1.6949152542372881E-2</v>
      </c>
      <c r="AJ1440" s="89">
        <f t="shared" si="264"/>
        <v>1.6949152542372881E-2</v>
      </c>
      <c r="AK1440" s="89">
        <f t="shared" si="265"/>
        <v>3.3233632436025257E-2</v>
      </c>
    </row>
    <row r="1441" spans="1:37" ht="24.9" customHeight="1" thickTop="1" thickBot="1" x14ac:dyDescent="0.3">
      <c r="A1441" s="265" t="s">
        <v>1160</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121'!AF1381</f>
        <v>2</v>
      </c>
      <c r="AE1441" s="87">
        <f t="shared" si="259"/>
        <v>3.3233632436025257E-2</v>
      </c>
      <c r="AF1441">
        <f t="shared" si="260"/>
        <v>1</v>
      </c>
      <c r="AG1441" s="85">
        <f t="shared" si="261"/>
        <v>1</v>
      </c>
      <c r="AH1441" s="88">
        <f t="shared" si="262"/>
        <v>1</v>
      </c>
      <c r="AI1441" s="89">
        <f t="shared" si="263"/>
        <v>1.6949152542372881E-2</v>
      </c>
      <c r="AJ1441" s="89">
        <f t="shared" si="264"/>
        <v>1.6949152542372881E-2</v>
      </c>
      <c r="AK1441" s="89">
        <f t="shared" si="265"/>
        <v>3.3233632436025257E-2</v>
      </c>
    </row>
    <row r="1442" spans="1:37" ht="24.9" customHeight="1" thickTop="1" thickBot="1" x14ac:dyDescent="0.3">
      <c r="A1442" s="265" t="s">
        <v>1089</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121'!AF1382</f>
        <v>2</v>
      </c>
      <c r="AE1442" s="87">
        <f t="shared" si="259"/>
        <v>3.3233632436025257E-2</v>
      </c>
      <c r="AF1442">
        <f t="shared" si="260"/>
        <v>1</v>
      </c>
      <c r="AG1442" s="85">
        <f t="shared" si="261"/>
        <v>1</v>
      </c>
      <c r="AH1442" s="88">
        <f t="shared" si="262"/>
        <v>1</v>
      </c>
      <c r="AI1442" s="89">
        <f t="shared" si="263"/>
        <v>1.6949152542372881E-2</v>
      </c>
      <c r="AJ1442" s="89">
        <f t="shared" si="264"/>
        <v>1.6949152542372881E-2</v>
      </c>
      <c r="AK1442" s="89">
        <f t="shared" si="265"/>
        <v>3.3233632436025257E-2</v>
      </c>
    </row>
    <row r="1443" spans="1:37" ht="24.9" customHeight="1" thickTop="1" thickBot="1" x14ac:dyDescent="0.3">
      <c r="A1443" s="265" t="s">
        <v>1161</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121'!AF1383</f>
        <v>2</v>
      </c>
      <c r="AE1443" s="87">
        <f t="shared" si="259"/>
        <v>3.3233632436025257E-2</v>
      </c>
      <c r="AF1443">
        <f t="shared" si="260"/>
        <v>1</v>
      </c>
      <c r="AG1443" s="85">
        <f t="shared" si="261"/>
        <v>1</v>
      </c>
      <c r="AH1443" s="88">
        <f t="shared" si="262"/>
        <v>1</v>
      </c>
      <c r="AI1443" s="89">
        <f t="shared" si="263"/>
        <v>1.6949152542372881E-2</v>
      </c>
      <c r="AJ1443" s="89">
        <f t="shared" si="264"/>
        <v>1.6949152542372881E-2</v>
      </c>
      <c r="AK1443" s="89">
        <f t="shared" si="265"/>
        <v>3.3233632436025257E-2</v>
      </c>
    </row>
    <row r="1444" spans="1:37" ht="24.9" customHeight="1" thickTop="1" thickBot="1" x14ac:dyDescent="0.3">
      <c r="A1444" s="265" t="s">
        <v>1162</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121'!AF1384</f>
        <v>2</v>
      </c>
      <c r="AE1444" s="87">
        <f t="shared" si="259"/>
        <v>3.3233632436025257E-2</v>
      </c>
      <c r="AF1444">
        <f t="shared" si="260"/>
        <v>1</v>
      </c>
      <c r="AG1444" s="85">
        <f t="shared" si="261"/>
        <v>1</v>
      </c>
      <c r="AH1444" s="88">
        <f t="shared" si="262"/>
        <v>1</v>
      </c>
      <c r="AI1444" s="89">
        <f t="shared" si="263"/>
        <v>1.6949152542372881E-2</v>
      </c>
      <c r="AJ1444" s="89">
        <f t="shared" si="264"/>
        <v>1.6949152542372881E-2</v>
      </c>
      <c r="AK1444" s="89">
        <f t="shared" si="265"/>
        <v>3.3233632436025257E-2</v>
      </c>
    </row>
    <row r="1445" spans="1:37" ht="24.9" customHeight="1" thickTop="1" thickBot="1" x14ac:dyDescent="0.3">
      <c r="A1445" s="265" t="s">
        <v>1163</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121'!AF1385</f>
        <v>2</v>
      </c>
      <c r="AE1445" s="87">
        <f t="shared" si="259"/>
        <v>3.3233632436025257E-2</v>
      </c>
      <c r="AF1445">
        <f t="shared" si="260"/>
        <v>1</v>
      </c>
      <c r="AG1445" s="85">
        <f t="shared" si="261"/>
        <v>1</v>
      </c>
      <c r="AH1445" s="88">
        <f t="shared" si="262"/>
        <v>1</v>
      </c>
      <c r="AI1445" s="89">
        <f t="shared" si="263"/>
        <v>1.6949152542372881E-2</v>
      </c>
      <c r="AJ1445" s="89">
        <f t="shared" si="264"/>
        <v>1.6949152542372881E-2</v>
      </c>
      <c r="AK1445" s="89">
        <f t="shared" si="265"/>
        <v>3.3233632436025257E-2</v>
      </c>
    </row>
    <row r="1446" spans="1:37" ht="24.9" customHeight="1" thickTop="1" thickBot="1" x14ac:dyDescent="0.3">
      <c r="A1446" s="265" t="s">
        <v>1164</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121'!AF1386</f>
        <v>2</v>
      </c>
      <c r="AE1446" s="87">
        <f t="shared" si="259"/>
        <v>3.3233632436025257E-2</v>
      </c>
      <c r="AF1446">
        <f t="shared" si="260"/>
        <v>1</v>
      </c>
      <c r="AG1446" s="85">
        <f t="shared" si="261"/>
        <v>1</v>
      </c>
      <c r="AH1446" s="88">
        <f t="shared" si="262"/>
        <v>1</v>
      </c>
      <c r="AI1446" s="89">
        <f t="shared" si="263"/>
        <v>1.6949152542372881E-2</v>
      </c>
      <c r="AJ1446" s="89">
        <f t="shared" si="264"/>
        <v>1.6949152542372881E-2</v>
      </c>
      <c r="AK1446" s="89">
        <f t="shared" si="265"/>
        <v>3.3233632436025257E-2</v>
      </c>
    </row>
    <row r="1447" spans="1:37" ht="24.9" customHeight="1" thickTop="1" thickBot="1" x14ac:dyDescent="0.3">
      <c r="A1447" s="265" t="s">
        <v>1165</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121'!AF1387</f>
        <v>2</v>
      </c>
      <c r="AE1447" s="87">
        <f t="shared" si="259"/>
        <v>3.3233632436025257E-2</v>
      </c>
      <c r="AF1447">
        <f t="shared" si="260"/>
        <v>1</v>
      </c>
      <c r="AG1447" s="85">
        <f t="shared" si="261"/>
        <v>1</v>
      </c>
      <c r="AH1447" s="88">
        <f t="shared" si="262"/>
        <v>1</v>
      </c>
      <c r="AI1447" s="89">
        <f t="shared" si="263"/>
        <v>1.6949152542372881E-2</v>
      </c>
      <c r="AJ1447" s="89">
        <f t="shared" si="264"/>
        <v>1.6949152542372881E-2</v>
      </c>
      <c r="AK1447" s="89">
        <f t="shared" si="265"/>
        <v>3.3233632436025257E-2</v>
      </c>
    </row>
    <row r="1448" spans="1:37" ht="24.9" customHeight="1" thickTop="1" thickBot="1" x14ac:dyDescent="0.3">
      <c r="A1448" s="265" t="s">
        <v>1166</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121'!AF1388</f>
        <v>2</v>
      </c>
      <c r="AE1448" s="87">
        <f t="shared" si="259"/>
        <v>3.3233632436025257E-2</v>
      </c>
      <c r="AF1448">
        <f t="shared" si="260"/>
        <v>1</v>
      </c>
      <c r="AG1448" s="85">
        <f t="shared" si="261"/>
        <v>1</v>
      </c>
      <c r="AH1448" s="88">
        <f t="shared" si="262"/>
        <v>1</v>
      </c>
      <c r="AI1448" s="89">
        <f t="shared" si="263"/>
        <v>1.6949152542372881E-2</v>
      </c>
      <c r="AJ1448" s="89">
        <f t="shared" si="264"/>
        <v>1.6949152542372881E-2</v>
      </c>
      <c r="AK1448" s="89">
        <f t="shared" si="265"/>
        <v>3.3233632436025257E-2</v>
      </c>
    </row>
    <row r="1449" spans="1:37" ht="24.9" customHeight="1" thickTop="1" thickBot="1" x14ac:dyDescent="0.3">
      <c r="A1449" s="265" t="s">
        <v>1167</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121'!AF1389</f>
        <v>2</v>
      </c>
      <c r="AE1449" s="87">
        <f t="shared" si="259"/>
        <v>3.3233632436025257E-2</v>
      </c>
      <c r="AF1449">
        <f t="shared" si="260"/>
        <v>1</v>
      </c>
      <c r="AG1449" s="85">
        <f t="shared" si="261"/>
        <v>1</v>
      </c>
      <c r="AH1449" s="88">
        <f t="shared" si="262"/>
        <v>1</v>
      </c>
      <c r="AI1449" s="89">
        <f t="shared" si="263"/>
        <v>1.6949152542372881E-2</v>
      </c>
      <c r="AJ1449" s="89">
        <f t="shared" si="264"/>
        <v>1.6949152542372881E-2</v>
      </c>
      <c r="AK1449" s="89">
        <f t="shared" si="265"/>
        <v>3.3233632436025257E-2</v>
      </c>
    </row>
    <row r="1450" spans="1:37" ht="24.9" customHeight="1" thickTop="1" thickBot="1" x14ac:dyDescent="0.3">
      <c r="A1450" s="265" t="s">
        <v>1168</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121'!AF1390</f>
        <v>2</v>
      </c>
      <c r="AE1450" s="87">
        <f t="shared" si="259"/>
        <v>3.3233632436025257E-2</v>
      </c>
      <c r="AF1450">
        <f t="shared" si="260"/>
        <v>1</v>
      </c>
      <c r="AG1450" s="85">
        <f t="shared" si="261"/>
        <v>1</v>
      </c>
      <c r="AH1450" s="88">
        <f t="shared" si="262"/>
        <v>1</v>
      </c>
      <c r="AI1450" s="89">
        <f t="shared" si="263"/>
        <v>1.6949152542372881E-2</v>
      </c>
      <c r="AJ1450" s="89">
        <f t="shared" si="264"/>
        <v>1.6949152542372881E-2</v>
      </c>
      <c r="AK1450" s="89">
        <f t="shared" si="265"/>
        <v>3.3233632436025257E-2</v>
      </c>
    </row>
    <row r="1451" spans="1:37" ht="24.9" customHeight="1" thickTop="1" thickBot="1" x14ac:dyDescent="0.3">
      <c r="A1451" s="265" t="s">
        <v>1169</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121'!AF1391</f>
        <v>2</v>
      </c>
      <c r="AE1451" s="87">
        <f t="shared" si="259"/>
        <v>3.3233632436025257E-2</v>
      </c>
      <c r="AF1451">
        <f t="shared" si="260"/>
        <v>1</v>
      </c>
      <c r="AG1451" s="85">
        <f t="shared" si="261"/>
        <v>1</v>
      </c>
      <c r="AH1451" s="88">
        <f t="shared" si="262"/>
        <v>1</v>
      </c>
      <c r="AI1451" s="89">
        <f t="shared" si="263"/>
        <v>1.6949152542372881E-2</v>
      </c>
      <c r="AJ1451" s="89">
        <f t="shared" si="264"/>
        <v>1.6949152542372881E-2</v>
      </c>
      <c r="AK1451" s="89">
        <f t="shared" si="265"/>
        <v>3.3233632436025257E-2</v>
      </c>
    </row>
    <row r="1452" spans="1:37" ht="24.9" customHeight="1" thickTop="1" thickBot="1" x14ac:dyDescent="0.3">
      <c r="A1452" s="265" t="s">
        <v>1170</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121'!AF1392</f>
        <v>2</v>
      </c>
      <c r="AE1452" s="87">
        <f t="shared" si="259"/>
        <v>3.3233632436025257E-2</v>
      </c>
      <c r="AF1452">
        <f t="shared" si="260"/>
        <v>1</v>
      </c>
      <c r="AG1452" s="85">
        <f t="shared" si="261"/>
        <v>1</v>
      </c>
      <c r="AH1452" s="88">
        <f t="shared" si="262"/>
        <v>1</v>
      </c>
      <c r="AI1452" s="89">
        <f t="shared" si="263"/>
        <v>1.6949152542372881E-2</v>
      </c>
      <c r="AJ1452" s="89">
        <f t="shared" si="264"/>
        <v>1.6949152542372881E-2</v>
      </c>
      <c r="AK1452" s="89">
        <f t="shared" si="265"/>
        <v>3.3233632436025257E-2</v>
      </c>
    </row>
    <row r="1453" spans="1:37" ht="24.9" customHeight="1" thickTop="1" thickBot="1" x14ac:dyDescent="0.3">
      <c r="A1453" s="265" t="s">
        <v>1171</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121'!AF1393</f>
        <v>2</v>
      </c>
      <c r="AE1453" s="87">
        <f t="shared" si="259"/>
        <v>3.3233632436025257E-2</v>
      </c>
      <c r="AF1453">
        <f t="shared" si="260"/>
        <v>1</v>
      </c>
      <c r="AG1453" s="85">
        <f t="shared" si="261"/>
        <v>1</v>
      </c>
      <c r="AH1453" s="88">
        <f t="shared" si="262"/>
        <v>1</v>
      </c>
      <c r="AI1453" s="89">
        <f t="shared" si="263"/>
        <v>1.6949152542372881E-2</v>
      </c>
      <c r="AJ1453" s="89">
        <f t="shared" si="264"/>
        <v>1.6949152542372881E-2</v>
      </c>
      <c r="AK1453" s="89">
        <f t="shared" si="265"/>
        <v>3.3233632436025257E-2</v>
      </c>
    </row>
    <row r="1454" spans="1:37" ht="24.9" customHeight="1" thickTop="1" thickBot="1" x14ac:dyDescent="0.3">
      <c r="A1454" s="265" t="s">
        <v>1172</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121'!AF1394</f>
        <v>2</v>
      </c>
      <c r="AE1454" s="87">
        <f t="shared" si="259"/>
        <v>3.3233632436025257E-2</v>
      </c>
      <c r="AF1454">
        <f t="shared" si="260"/>
        <v>1</v>
      </c>
      <c r="AG1454" s="85">
        <f t="shared" si="261"/>
        <v>1</v>
      </c>
      <c r="AH1454" s="88">
        <f t="shared" si="262"/>
        <v>1</v>
      </c>
      <c r="AI1454" s="89">
        <f t="shared" si="263"/>
        <v>1.6949152542372881E-2</v>
      </c>
      <c r="AJ1454" s="89">
        <f t="shared" si="264"/>
        <v>1.6949152542372881E-2</v>
      </c>
      <c r="AK1454" s="89">
        <f t="shared" si="265"/>
        <v>3.3233632436025257E-2</v>
      </c>
    </row>
    <row r="1455" spans="1:37" ht="24.9" customHeight="1" thickTop="1" thickBot="1" x14ac:dyDescent="0.3">
      <c r="A1455" s="265" t="s">
        <v>1173</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121'!AF1395</f>
        <v>2</v>
      </c>
      <c r="AE1455" s="87">
        <f t="shared" si="259"/>
        <v>3.3233632436025257E-2</v>
      </c>
      <c r="AF1455">
        <f t="shared" si="260"/>
        <v>1</v>
      </c>
      <c r="AG1455" s="85">
        <f t="shared" si="261"/>
        <v>1</v>
      </c>
      <c r="AH1455" s="88">
        <f t="shared" si="262"/>
        <v>1</v>
      </c>
      <c r="AI1455" s="89">
        <f t="shared" si="263"/>
        <v>1.6949152542372881E-2</v>
      </c>
      <c r="AJ1455" s="89">
        <f t="shared" si="264"/>
        <v>1.6949152542372881E-2</v>
      </c>
      <c r="AK1455" s="89">
        <f t="shared" si="265"/>
        <v>3.3233632436025257E-2</v>
      </c>
    </row>
    <row r="1456" spans="1:37" ht="24.9" customHeight="1" thickTop="1" thickBot="1" x14ac:dyDescent="0.3">
      <c r="A1456" s="265" t="s">
        <v>1174</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121'!AF1396</f>
        <v>2</v>
      </c>
      <c r="AE1456" s="87">
        <f t="shared" si="259"/>
        <v>3.3233632436025257E-2</v>
      </c>
      <c r="AF1456">
        <f t="shared" si="260"/>
        <v>1</v>
      </c>
      <c r="AG1456" s="85">
        <f t="shared" si="261"/>
        <v>1</v>
      </c>
      <c r="AH1456" s="88">
        <f t="shared" si="262"/>
        <v>1</v>
      </c>
      <c r="AI1456" s="89">
        <f t="shared" si="263"/>
        <v>1.6949152542372881E-2</v>
      </c>
      <c r="AJ1456" s="89">
        <f t="shared" si="264"/>
        <v>1.6949152542372881E-2</v>
      </c>
      <c r="AK1456" s="89">
        <f t="shared" si="265"/>
        <v>3.3233632436025257E-2</v>
      </c>
    </row>
    <row r="1457" spans="1:37" ht="24.9" customHeight="1" thickTop="1" thickBot="1" x14ac:dyDescent="0.3">
      <c r="A1457" s="265" t="s">
        <v>1175</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121'!AF1397</f>
        <v>2</v>
      </c>
      <c r="AE1457" s="87">
        <f t="shared" si="259"/>
        <v>3.3233632436025257E-2</v>
      </c>
      <c r="AF1457">
        <f t="shared" si="260"/>
        <v>1</v>
      </c>
      <c r="AG1457" s="85">
        <f t="shared" si="261"/>
        <v>1</v>
      </c>
      <c r="AH1457" s="88">
        <f t="shared" si="262"/>
        <v>1</v>
      </c>
      <c r="AI1457" s="89">
        <f t="shared" si="263"/>
        <v>1.6949152542372881E-2</v>
      </c>
      <c r="AJ1457" s="89">
        <f t="shared" si="264"/>
        <v>1.6949152542372881E-2</v>
      </c>
      <c r="AK1457" s="89">
        <f t="shared" si="265"/>
        <v>3.3233632436025257E-2</v>
      </c>
    </row>
    <row r="1458" spans="1:37" ht="24.9" customHeight="1" thickTop="1" thickBot="1" x14ac:dyDescent="0.3">
      <c r="A1458" s="265" t="s">
        <v>1176</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121'!AF1398</f>
        <v>2</v>
      </c>
      <c r="AE1458" s="87">
        <f t="shared" si="259"/>
        <v>3.3233632436025257E-2</v>
      </c>
      <c r="AF1458">
        <f t="shared" si="260"/>
        <v>1</v>
      </c>
      <c r="AG1458" s="85">
        <f t="shared" si="261"/>
        <v>1</v>
      </c>
      <c r="AH1458" s="88">
        <f t="shared" si="262"/>
        <v>1</v>
      </c>
      <c r="AI1458" s="89">
        <f t="shared" si="263"/>
        <v>1.6949152542372881E-2</v>
      </c>
      <c r="AJ1458" s="89">
        <f t="shared" si="264"/>
        <v>1.6949152542372881E-2</v>
      </c>
      <c r="AK1458" s="89">
        <f t="shared" si="265"/>
        <v>3.3233632436025257E-2</v>
      </c>
    </row>
    <row r="1459" spans="1:37" ht="24.9" customHeight="1" thickTop="1" thickBot="1" x14ac:dyDescent="0.3">
      <c r="A1459" s="265" t="s">
        <v>1177</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121'!AF1399</f>
        <v>2</v>
      </c>
      <c r="AE1459" s="87">
        <f t="shared" si="259"/>
        <v>3.3233632436025257E-2</v>
      </c>
      <c r="AF1459">
        <f t="shared" si="260"/>
        <v>1</v>
      </c>
      <c r="AG1459" s="85">
        <f t="shared" si="261"/>
        <v>1</v>
      </c>
      <c r="AH1459" s="88">
        <f t="shared" si="262"/>
        <v>1</v>
      </c>
      <c r="AI1459" s="89">
        <f t="shared" si="263"/>
        <v>1.6949152542372881E-2</v>
      </c>
      <c r="AJ1459" s="89">
        <f t="shared" si="264"/>
        <v>1.6949152542372881E-2</v>
      </c>
      <c r="AK1459" s="89">
        <f t="shared" si="265"/>
        <v>3.3233632436025257E-2</v>
      </c>
    </row>
    <row r="1460" spans="1:37" ht="24.9" customHeight="1" thickTop="1" thickBot="1" x14ac:dyDescent="0.3">
      <c r="A1460" s="265" t="s">
        <v>1178</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121'!AF1400</f>
        <v>2</v>
      </c>
      <c r="AE1460" s="87">
        <f t="shared" si="259"/>
        <v>3.3233632436025257E-2</v>
      </c>
      <c r="AF1460">
        <f t="shared" si="260"/>
        <v>1</v>
      </c>
      <c r="AG1460" s="85">
        <f t="shared" si="261"/>
        <v>1</v>
      </c>
      <c r="AH1460" s="88">
        <f t="shared" si="262"/>
        <v>1</v>
      </c>
      <c r="AI1460" s="89">
        <f t="shared" si="263"/>
        <v>1.6949152542372881E-2</v>
      </c>
      <c r="AJ1460" s="89">
        <f t="shared" si="264"/>
        <v>1.6949152542372881E-2</v>
      </c>
      <c r="AK1460" s="89">
        <f t="shared" si="265"/>
        <v>3.3233632436025257E-2</v>
      </c>
    </row>
    <row r="1461" spans="1:37" ht="24.9" customHeight="1" thickTop="1" thickBot="1" x14ac:dyDescent="0.3">
      <c r="A1461" s="265" t="s">
        <v>1179</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121'!AF1401</f>
        <v>2</v>
      </c>
      <c r="AE1461" s="87">
        <f t="shared" si="259"/>
        <v>3.3233632436025257E-2</v>
      </c>
      <c r="AF1461">
        <f t="shared" si="260"/>
        <v>1</v>
      </c>
      <c r="AG1461" s="85">
        <f t="shared" si="261"/>
        <v>1</v>
      </c>
      <c r="AH1461" s="88">
        <f t="shared" si="262"/>
        <v>1</v>
      </c>
      <c r="AI1461" s="89">
        <f t="shared" si="263"/>
        <v>1.6949152542372881E-2</v>
      </c>
      <c r="AJ1461" s="89">
        <f t="shared" si="264"/>
        <v>1.6949152542372881E-2</v>
      </c>
      <c r="AK1461" s="89">
        <f t="shared" si="265"/>
        <v>3.3233632436025257E-2</v>
      </c>
    </row>
    <row r="1462" spans="1:37" ht="24.9" customHeight="1" thickTop="1" thickBot="1" x14ac:dyDescent="0.3">
      <c r="A1462" s="265" t="s">
        <v>1180</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121'!AF1402</f>
        <v>2</v>
      </c>
      <c r="AE1462" s="87">
        <f t="shared" si="259"/>
        <v>3.3233632436025257E-2</v>
      </c>
      <c r="AF1462">
        <f t="shared" si="260"/>
        <v>1</v>
      </c>
      <c r="AG1462" s="85">
        <f t="shared" si="261"/>
        <v>1</v>
      </c>
      <c r="AH1462" s="88">
        <f t="shared" si="262"/>
        <v>1</v>
      </c>
      <c r="AI1462" s="89">
        <f t="shared" si="263"/>
        <v>1.6949152542372881E-2</v>
      </c>
      <c r="AJ1462" s="89">
        <f t="shared" si="264"/>
        <v>1.6949152542372881E-2</v>
      </c>
      <c r="AK1462" s="89">
        <f t="shared" si="265"/>
        <v>3.3233632436025257E-2</v>
      </c>
    </row>
    <row r="1463" spans="1:37" ht="24.9" customHeight="1" thickTop="1" thickBot="1" x14ac:dyDescent="0.3">
      <c r="A1463" s="265" t="s">
        <v>1181</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121'!AF1403</f>
        <v>2</v>
      </c>
      <c r="AE1463" s="87">
        <f t="shared" si="259"/>
        <v>3.3233632436025257E-2</v>
      </c>
      <c r="AF1463">
        <f t="shared" si="260"/>
        <v>1</v>
      </c>
      <c r="AG1463" s="85">
        <f t="shared" si="261"/>
        <v>1</v>
      </c>
      <c r="AH1463" s="88">
        <f t="shared" si="262"/>
        <v>1</v>
      </c>
      <c r="AI1463" s="89">
        <f t="shared" si="263"/>
        <v>1.6949152542372881E-2</v>
      </c>
      <c r="AJ1463" s="89">
        <f t="shared" si="264"/>
        <v>1.6949152542372881E-2</v>
      </c>
      <c r="AK1463" s="89">
        <f t="shared" si="265"/>
        <v>3.3233632436025257E-2</v>
      </c>
    </row>
    <row r="1464" spans="1:37" ht="24.9" customHeight="1" thickTop="1" thickBot="1" x14ac:dyDescent="0.3">
      <c r="A1464" s="265" t="s">
        <v>1182</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121'!AF1404</f>
        <v>2</v>
      </c>
      <c r="AE1464" s="87">
        <f t="shared" si="259"/>
        <v>3.3233632436025257E-2</v>
      </c>
      <c r="AF1464">
        <f t="shared" si="260"/>
        <v>1</v>
      </c>
      <c r="AG1464" s="85">
        <f t="shared" si="261"/>
        <v>1</v>
      </c>
      <c r="AH1464" s="88">
        <f t="shared" si="262"/>
        <v>1</v>
      </c>
      <c r="AI1464" s="89">
        <f t="shared" si="263"/>
        <v>1.6949152542372881E-2</v>
      </c>
      <c r="AJ1464" s="89">
        <f t="shared" si="264"/>
        <v>1.6949152542372881E-2</v>
      </c>
      <c r="AK1464" s="89">
        <f t="shared" si="265"/>
        <v>3.3233632436025257E-2</v>
      </c>
    </row>
    <row r="1465" spans="1:37" ht="24.9" customHeight="1" thickTop="1" thickBot="1" x14ac:dyDescent="0.3">
      <c r="A1465" s="265" t="s">
        <v>1183</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121'!AF1405</f>
        <v>2</v>
      </c>
      <c r="AE1465" s="87">
        <f t="shared" si="259"/>
        <v>3.3233632436025257E-2</v>
      </c>
      <c r="AF1465">
        <f t="shared" si="260"/>
        <v>1</v>
      </c>
      <c r="AG1465" s="85">
        <f t="shared" si="261"/>
        <v>1</v>
      </c>
      <c r="AH1465" s="88">
        <f t="shared" si="262"/>
        <v>1</v>
      </c>
      <c r="AI1465" s="89">
        <f t="shared" si="263"/>
        <v>1.6949152542372881E-2</v>
      </c>
      <c r="AJ1465" s="89">
        <f t="shared" si="264"/>
        <v>1.6949152542372881E-2</v>
      </c>
      <c r="AK1465" s="89">
        <f t="shared" si="265"/>
        <v>3.3233632436025257E-2</v>
      </c>
    </row>
    <row r="1466" spans="1:37" ht="24.9" customHeight="1" thickTop="1" thickBot="1" x14ac:dyDescent="0.3">
      <c r="A1466" s="265" t="s">
        <v>1184</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121'!AF1406</f>
        <v>2</v>
      </c>
      <c r="AE1466" s="87">
        <f t="shared" si="259"/>
        <v>3.3233632436025257E-2</v>
      </c>
      <c r="AF1466">
        <f t="shared" si="260"/>
        <v>1</v>
      </c>
      <c r="AG1466" s="85">
        <f t="shared" si="261"/>
        <v>1</v>
      </c>
      <c r="AH1466" s="88">
        <f t="shared" si="262"/>
        <v>1</v>
      </c>
      <c r="AI1466" s="89">
        <f t="shared" si="263"/>
        <v>1.6949152542372881E-2</v>
      </c>
      <c r="AJ1466" s="89">
        <f t="shared" si="264"/>
        <v>1.6949152542372881E-2</v>
      </c>
      <c r="AK1466" s="89">
        <f t="shared" si="265"/>
        <v>3.3233632436025257E-2</v>
      </c>
    </row>
    <row r="1467" spans="1:37" ht="24.9" customHeight="1" thickTop="1" thickBot="1" x14ac:dyDescent="0.3">
      <c r="A1467" s="265" t="s">
        <v>1185</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121'!AF1407</f>
        <v>2</v>
      </c>
      <c r="AE1467" s="87">
        <f t="shared" si="259"/>
        <v>3.3233632436025257E-2</v>
      </c>
      <c r="AF1467">
        <f t="shared" si="260"/>
        <v>1</v>
      </c>
      <c r="AG1467" s="85">
        <f t="shared" si="261"/>
        <v>1</v>
      </c>
      <c r="AH1467" s="88">
        <f t="shared" si="262"/>
        <v>1</v>
      </c>
      <c r="AI1467" s="89">
        <f t="shared" si="263"/>
        <v>1.6949152542372881E-2</v>
      </c>
      <c r="AJ1467" s="89">
        <f t="shared" si="264"/>
        <v>1.6949152542372881E-2</v>
      </c>
      <c r="AK1467" s="89">
        <f t="shared" si="265"/>
        <v>3.3233632436025257E-2</v>
      </c>
    </row>
    <row r="1468" spans="1:37" ht="24.9" customHeight="1" thickTop="1" thickBot="1" x14ac:dyDescent="0.3">
      <c r="A1468" s="265" t="s">
        <v>1186</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121'!AF1408</f>
        <v>2</v>
      </c>
      <c r="AE1468" s="87">
        <f t="shared" si="259"/>
        <v>3.3233632436025257E-2</v>
      </c>
      <c r="AF1468">
        <f t="shared" si="260"/>
        <v>1</v>
      </c>
      <c r="AG1468" s="85">
        <f t="shared" si="261"/>
        <v>1</v>
      </c>
      <c r="AH1468" s="88">
        <f t="shared" si="262"/>
        <v>1</v>
      </c>
      <c r="AI1468" s="89">
        <f t="shared" si="263"/>
        <v>1.6949152542372881E-2</v>
      </c>
      <c r="AJ1468" s="89">
        <f t="shared" si="264"/>
        <v>1.6949152542372881E-2</v>
      </c>
      <c r="AK1468" s="89">
        <f t="shared" si="265"/>
        <v>3.3233632436025257E-2</v>
      </c>
    </row>
    <row r="1469" spans="1:37" ht="24.9" customHeight="1" thickTop="1" thickBot="1" x14ac:dyDescent="0.3">
      <c r="A1469" s="265" t="s">
        <v>1187</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121'!AF1409</f>
        <v>2</v>
      </c>
      <c r="AE1469" s="87">
        <f t="shared" si="259"/>
        <v>3.3233632436025257E-2</v>
      </c>
      <c r="AF1469">
        <f t="shared" si="260"/>
        <v>1</v>
      </c>
      <c r="AG1469" s="85">
        <f t="shared" si="261"/>
        <v>1</v>
      </c>
      <c r="AH1469" s="88">
        <f t="shared" si="262"/>
        <v>1</v>
      </c>
      <c r="AI1469" s="89">
        <f t="shared" si="263"/>
        <v>1.6949152542372881E-2</v>
      </c>
      <c r="AJ1469" s="89">
        <f t="shared" si="264"/>
        <v>1.6949152542372881E-2</v>
      </c>
      <c r="AK1469" s="89">
        <f t="shared" si="265"/>
        <v>3.3233632436025257E-2</v>
      </c>
    </row>
    <row r="1470" spans="1:37" ht="24.9" customHeight="1" thickTop="1" thickBot="1" x14ac:dyDescent="0.3">
      <c r="A1470" s="265" t="s">
        <v>1188</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121'!AF1410</f>
        <v>2</v>
      </c>
      <c r="AE1470" s="87">
        <f t="shared" si="259"/>
        <v>3.3233632436025257E-2</v>
      </c>
      <c r="AF1470">
        <f t="shared" si="260"/>
        <v>1</v>
      </c>
      <c r="AG1470" s="85">
        <f t="shared" si="261"/>
        <v>1</v>
      </c>
      <c r="AH1470" s="88">
        <f t="shared" si="262"/>
        <v>1</v>
      </c>
      <c r="AI1470" s="89">
        <f t="shared" si="263"/>
        <v>1.6949152542372881E-2</v>
      </c>
      <c r="AJ1470" s="89">
        <f t="shared" si="264"/>
        <v>1.6949152542372881E-2</v>
      </c>
      <c r="AK1470" s="89">
        <f t="shared" si="265"/>
        <v>3.3233632436025257E-2</v>
      </c>
    </row>
    <row r="1471" spans="1:37" ht="24.9" customHeight="1" thickTop="1" thickBot="1" x14ac:dyDescent="0.3">
      <c r="A1471" s="265" t="s">
        <v>1189</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121'!AF1411</f>
        <v>2</v>
      </c>
      <c r="AE1471" s="87">
        <f t="shared" si="259"/>
        <v>3.3233632436025257E-2</v>
      </c>
      <c r="AF1471">
        <f t="shared" si="260"/>
        <v>1</v>
      </c>
      <c r="AG1471" s="85">
        <f t="shared" si="261"/>
        <v>1</v>
      </c>
      <c r="AH1471" s="88">
        <f t="shared" si="262"/>
        <v>1</v>
      </c>
      <c r="AI1471" s="89">
        <f t="shared" si="263"/>
        <v>1.6949152542372881E-2</v>
      </c>
      <c r="AJ1471" s="89">
        <f t="shared" si="264"/>
        <v>1.6949152542372881E-2</v>
      </c>
      <c r="AK1471" s="89">
        <f t="shared" si="265"/>
        <v>3.3233632436025257E-2</v>
      </c>
    </row>
    <row r="1472" spans="1:37" ht="24.9" customHeight="1" thickTop="1" thickBot="1" x14ac:dyDescent="0.3">
      <c r="A1472" s="265" t="s">
        <v>1190</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121'!AF1412</f>
        <v>2</v>
      </c>
      <c r="AE1472" s="87">
        <f t="shared" si="259"/>
        <v>3.3233632436025257E-2</v>
      </c>
      <c r="AF1472">
        <f t="shared" si="260"/>
        <v>1</v>
      </c>
      <c r="AG1472" s="85">
        <f t="shared" si="261"/>
        <v>1</v>
      </c>
      <c r="AH1472" s="88">
        <f t="shared" si="262"/>
        <v>1</v>
      </c>
      <c r="AI1472" s="89">
        <f t="shared" si="263"/>
        <v>1.6949152542372881E-2</v>
      </c>
      <c r="AJ1472" s="89">
        <f t="shared" si="264"/>
        <v>1.6949152542372881E-2</v>
      </c>
      <c r="AK1472" s="89">
        <f t="shared" si="265"/>
        <v>3.3233632436025257E-2</v>
      </c>
    </row>
    <row r="1473" spans="1:37" ht="24.9" customHeight="1" thickTop="1" thickBot="1" x14ac:dyDescent="0.3">
      <c r="A1473" s="265" t="s">
        <v>1191</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121'!AF1413</f>
        <v>2</v>
      </c>
      <c r="AE1473" s="87">
        <f t="shared" si="259"/>
        <v>3.3233632436025257E-2</v>
      </c>
      <c r="AF1473">
        <f t="shared" si="260"/>
        <v>1</v>
      </c>
      <c r="AG1473" s="85">
        <f t="shared" si="261"/>
        <v>1</v>
      </c>
      <c r="AH1473" s="88">
        <f t="shared" si="262"/>
        <v>1</v>
      </c>
      <c r="AI1473" s="89">
        <f t="shared" si="263"/>
        <v>1.6949152542372881E-2</v>
      </c>
      <c r="AJ1473" s="89">
        <f t="shared" si="264"/>
        <v>1.6949152542372881E-2</v>
      </c>
      <c r="AK1473" s="89">
        <f t="shared" si="265"/>
        <v>3.3233632436025257E-2</v>
      </c>
    </row>
    <row r="1474" spans="1:37" ht="24.9" customHeight="1" thickTop="1" thickBot="1" x14ac:dyDescent="0.3">
      <c r="A1474" s="265" t="s">
        <v>1192</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121'!AF1414</f>
        <v>2</v>
      </c>
      <c r="AE1474" s="87">
        <f t="shared" si="259"/>
        <v>3.3233632436025257E-2</v>
      </c>
      <c r="AF1474">
        <f t="shared" si="260"/>
        <v>1</v>
      </c>
      <c r="AG1474" s="85">
        <f t="shared" si="261"/>
        <v>1</v>
      </c>
      <c r="AH1474" s="88">
        <f t="shared" si="262"/>
        <v>1</v>
      </c>
      <c r="AI1474" s="89">
        <f t="shared" si="263"/>
        <v>1.6949152542372881E-2</v>
      </c>
      <c r="AJ1474" s="89">
        <f t="shared" si="264"/>
        <v>1.6949152542372881E-2</v>
      </c>
      <c r="AK1474" s="89">
        <f t="shared" si="265"/>
        <v>3.3233632436025257E-2</v>
      </c>
    </row>
    <row r="1475" spans="1:37" ht="24.9" customHeight="1" thickTop="1" thickBot="1" x14ac:dyDescent="0.3">
      <c r="A1475" s="265" t="s">
        <v>1193</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121'!AF1415</f>
        <v>2</v>
      </c>
      <c r="AE1475" s="87">
        <f t="shared" si="259"/>
        <v>3.3233632436025257E-2</v>
      </c>
      <c r="AF1475">
        <f t="shared" si="260"/>
        <v>1</v>
      </c>
      <c r="AG1475" s="85">
        <f t="shared" si="261"/>
        <v>1</v>
      </c>
      <c r="AH1475" s="88">
        <f t="shared" si="262"/>
        <v>1</v>
      </c>
      <c r="AI1475" s="89">
        <f t="shared" si="263"/>
        <v>1.6949152542372881E-2</v>
      </c>
      <c r="AJ1475" s="89">
        <f t="shared" si="264"/>
        <v>1.6949152542372881E-2</v>
      </c>
      <c r="AK1475" s="89">
        <f t="shared" si="265"/>
        <v>3.3233632436025257E-2</v>
      </c>
    </row>
    <row r="1476" spans="1:37" ht="24.9" customHeight="1" thickTop="1" thickBot="1" x14ac:dyDescent="0.3">
      <c r="A1476" s="265" t="s">
        <v>1194</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121'!AF1416</f>
        <v>2</v>
      </c>
      <c r="AE1476" s="87">
        <f t="shared" si="259"/>
        <v>3.3233632436025257E-2</v>
      </c>
      <c r="AF1476">
        <f t="shared" si="260"/>
        <v>1</v>
      </c>
      <c r="AG1476" s="85">
        <f t="shared" si="261"/>
        <v>1</v>
      </c>
      <c r="AH1476" s="88">
        <f t="shared" si="262"/>
        <v>1</v>
      </c>
      <c r="AI1476" s="89">
        <f t="shared" si="263"/>
        <v>1.6949152542372881E-2</v>
      </c>
      <c r="AJ1476" s="89">
        <f t="shared" si="264"/>
        <v>1.6949152542372881E-2</v>
      </c>
      <c r="AK1476" s="89">
        <f t="shared" si="265"/>
        <v>3.3233632436025257E-2</v>
      </c>
    </row>
    <row r="1477" spans="1:37" ht="24.9" customHeight="1" thickTop="1" thickBot="1" x14ac:dyDescent="0.3">
      <c r="A1477" s="265" t="s">
        <v>1195</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121'!AF1417</f>
        <v>2</v>
      </c>
      <c r="AE1477" s="87">
        <f t="shared" si="259"/>
        <v>3.3233632436025257E-2</v>
      </c>
      <c r="AF1477">
        <f t="shared" si="260"/>
        <v>1</v>
      </c>
      <c r="AG1477" s="85">
        <f t="shared" si="261"/>
        <v>1</v>
      </c>
      <c r="AH1477" s="88">
        <f t="shared" si="262"/>
        <v>1</v>
      </c>
      <c r="AI1477" s="89">
        <f t="shared" si="263"/>
        <v>1.6949152542372881E-2</v>
      </c>
      <c r="AJ1477" s="89">
        <f t="shared" si="264"/>
        <v>1.6949152542372881E-2</v>
      </c>
      <c r="AK1477" s="89">
        <f t="shared" si="265"/>
        <v>3.3233632436025257E-2</v>
      </c>
    </row>
    <row r="1478" spans="1:37" ht="24.9" customHeight="1" thickTop="1" thickBot="1" x14ac:dyDescent="0.3">
      <c r="A1478" s="265" t="s">
        <v>1196</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121'!AF1418</f>
        <v>2</v>
      </c>
      <c r="AE1478" s="87">
        <f t="shared" si="259"/>
        <v>3.3233632436025257E-2</v>
      </c>
      <c r="AF1478">
        <f t="shared" si="260"/>
        <v>1</v>
      </c>
      <c r="AG1478" s="85">
        <f t="shared" si="261"/>
        <v>1</v>
      </c>
      <c r="AH1478" s="88">
        <f t="shared" si="262"/>
        <v>1</v>
      </c>
      <c r="AI1478" s="89">
        <f t="shared" si="263"/>
        <v>1.6949152542372881E-2</v>
      </c>
      <c r="AJ1478" s="89">
        <f t="shared" si="264"/>
        <v>1.6949152542372881E-2</v>
      </c>
      <c r="AK1478" s="89">
        <f t="shared" si="265"/>
        <v>3.3233632436025257E-2</v>
      </c>
    </row>
    <row r="1479" spans="1:37" ht="24.9" customHeight="1" thickTop="1" thickBot="1" x14ac:dyDescent="0.3">
      <c r="A1479" s="265" t="s">
        <v>1197</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121'!AF1419</f>
        <v>2</v>
      </c>
      <c r="AE1479" s="87">
        <f t="shared" si="259"/>
        <v>3.3233632436025257E-2</v>
      </c>
      <c r="AF1479">
        <f t="shared" si="260"/>
        <v>1</v>
      </c>
      <c r="AG1479" s="85">
        <f t="shared" si="261"/>
        <v>1</v>
      </c>
      <c r="AH1479" s="88">
        <f t="shared" si="262"/>
        <v>1</v>
      </c>
      <c r="AI1479" s="89">
        <f t="shared" si="263"/>
        <v>1.6949152542372881E-2</v>
      </c>
      <c r="AJ1479" s="89">
        <f t="shared" si="264"/>
        <v>1.6949152542372881E-2</v>
      </c>
      <c r="AK1479" s="89">
        <f t="shared" si="265"/>
        <v>3.3233632436025257E-2</v>
      </c>
    </row>
    <row r="1480" spans="1:37" ht="24.9" customHeight="1" thickTop="1" thickBot="1" x14ac:dyDescent="0.3">
      <c r="A1480" s="265" t="s">
        <v>1198</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121'!AF1420</f>
        <v>2</v>
      </c>
      <c r="AE1480" s="87">
        <f t="shared" si="259"/>
        <v>3.3233632436025257E-2</v>
      </c>
      <c r="AF1480">
        <f t="shared" si="260"/>
        <v>1</v>
      </c>
      <c r="AG1480" s="85">
        <f t="shared" si="261"/>
        <v>1</v>
      </c>
      <c r="AH1480" s="88">
        <f t="shared" si="262"/>
        <v>1</v>
      </c>
      <c r="AI1480" s="89">
        <f t="shared" si="263"/>
        <v>1.6949152542372881E-2</v>
      </c>
      <c r="AJ1480" s="89">
        <f t="shared" si="264"/>
        <v>1.6949152542372881E-2</v>
      </c>
      <c r="AK1480" s="89">
        <f t="shared" si="265"/>
        <v>3.3233632436025257E-2</v>
      </c>
    </row>
    <row r="1481" spans="1:37" ht="24.9" customHeight="1" thickTop="1" thickBot="1" x14ac:dyDescent="0.3">
      <c r="A1481" s="265" t="s">
        <v>1199</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121'!AF1421</f>
        <v>2</v>
      </c>
      <c r="AE1481" s="87">
        <f t="shared" si="259"/>
        <v>3.3233632436025257E-2</v>
      </c>
      <c r="AF1481">
        <f t="shared" si="260"/>
        <v>1</v>
      </c>
      <c r="AG1481" s="85">
        <f t="shared" si="261"/>
        <v>1</v>
      </c>
      <c r="AH1481" s="88">
        <f t="shared" si="262"/>
        <v>1</v>
      </c>
      <c r="AI1481" s="89">
        <f t="shared" si="263"/>
        <v>1.6949152542372881E-2</v>
      </c>
      <c r="AJ1481" s="89">
        <f t="shared" si="264"/>
        <v>1.6949152542372881E-2</v>
      </c>
      <c r="AK1481" s="89">
        <f t="shared" si="265"/>
        <v>3.3233632436025257E-2</v>
      </c>
    </row>
    <row r="1482" spans="1:37" ht="24.9" customHeight="1" thickTop="1" thickBot="1" x14ac:dyDescent="0.3">
      <c r="A1482" s="265" t="s">
        <v>1200</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121'!AF1422</f>
        <v>2</v>
      </c>
      <c r="AE1482" s="87">
        <f t="shared" si="259"/>
        <v>3.3233632436025257E-2</v>
      </c>
      <c r="AF1482">
        <f t="shared" si="260"/>
        <v>1</v>
      </c>
      <c r="AG1482" s="85">
        <f t="shared" si="261"/>
        <v>1</v>
      </c>
      <c r="AH1482" s="88">
        <f t="shared" si="262"/>
        <v>1</v>
      </c>
      <c r="AI1482" s="89">
        <f t="shared" si="263"/>
        <v>1.6949152542372881E-2</v>
      </c>
      <c r="AJ1482" s="89">
        <f t="shared" si="264"/>
        <v>1.6949152542372881E-2</v>
      </c>
      <c r="AK1482" s="89">
        <f t="shared" si="265"/>
        <v>3.3233632436025257E-2</v>
      </c>
    </row>
    <row r="1483" spans="1:37" ht="24.9" customHeight="1" thickTop="1" thickBot="1" x14ac:dyDescent="0.3">
      <c r="A1483" s="265" t="s">
        <v>1201</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121'!AF1423</f>
        <v>2</v>
      </c>
      <c r="AE1483" s="87">
        <f t="shared" si="259"/>
        <v>3.3233632436025257E-2</v>
      </c>
      <c r="AF1483">
        <f t="shared" si="260"/>
        <v>1</v>
      </c>
      <c r="AG1483" s="85">
        <f t="shared" si="261"/>
        <v>1</v>
      </c>
      <c r="AH1483" s="88">
        <f t="shared" si="262"/>
        <v>1</v>
      </c>
      <c r="AI1483" s="89">
        <f t="shared" si="263"/>
        <v>1.6949152542372881E-2</v>
      </c>
      <c r="AJ1483" s="89">
        <f t="shared" si="264"/>
        <v>1.6949152542372881E-2</v>
      </c>
      <c r="AK1483" s="89">
        <f t="shared" si="265"/>
        <v>3.3233632436025257E-2</v>
      </c>
    </row>
    <row r="1484" spans="1:37" ht="24.9" customHeight="1" thickTop="1" thickBot="1" x14ac:dyDescent="0.3">
      <c r="A1484" s="265" t="s">
        <v>1202</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121'!AF1424</f>
        <v>2</v>
      </c>
      <c r="AE1484" s="87">
        <f t="shared" si="259"/>
        <v>3.3233632436025257E-2</v>
      </c>
      <c r="AF1484">
        <f t="shared" si="260"/>
        <v>1</v>
      </c>
      <c r="AG1484" s="85">
        <f t="shared" si="261"/>
        <v>1</v>
      </c>
      <c r="AH1484" s="88">
        <f t="shared" si="262"/>
        <v>1</v>
      </c>
      <c r="AI1484" s="89">
        <f t="shared" si="263"/>
        <v>1.6949152542372881E-2</v>
      </c>
      <c r="AJ1484" s="89">
        <f t="shared" si="264"/>
        <v>1.6949152542372881E-2</v>
      </c>
      <c r="AK1484" s="89">
        <f t="shared" si="265"/>
        <v>3.3233632436025257E-2</v>
      </c>
    </row>
    <row r="1485" spans="1:37" ht="24.9" customHeight="1" thickTop="1" thickBot="1" x14ac:dyDescent="0.3">
      <c r="A1485" s="265" t="s">
        <v>1203</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121'!AF1425</f>
        <v>2</v>
      </c>
      <c r="AE1485" s="87">
        <f t="shared" si="259"/>
        <v>3.3233632436025257E-2</v>
      </c>
      <c r="AF1485">
        <f t="shared" si="260"/>
        <v>1</v>
      </c>
      <c r="AG1485" s="85">
        <f t="shared" si="261"/>
        <v>1</v>
      </c>
      <c r="AH1485" s="88">
        <f t="shared" si="262"/>
        <v>1</v>
      </c>
      <c r="AI1485" s="89">
        <f t="shared" si="263"/>
        <v>1.6949152542372881E-2</v>
      </c>
      <c r="AJ1485" s="89">
        <f t="shared" si="264"/>
        <v>1.6949152542372881E-2</v>
      </c>
      <c r="AK1485" s="89">
        <f t="shared" si="265"/>
        <v>3.3233632436025257E-2</v>
      </c>
    </row>
    <row r="1486" spans="1:37" ht="24.9" customHeight="1" thickTop="1" x14ac:dyDescent="0.25">
      <c r="A1486" s="281" t="s">
        <v>1848</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1.9607843137254883</v>
      </c>
      <c r="AF1486" s="58"/>
      <c r="AG1486" s="90">
        <f>SUM(AG1427:AG1485)</f>
        <v>59</v>
      </c>
      <c r="AH1486" s="91"/>
      <c r="AI1486" s="92"/>
      <c r="AJ1486" s="92"/>
      <c r="AK1486" s="92"/>
    </row>
    <row r="1487" spans="1:37" ht="24.9" customHeight="1" x14ac:dyDescent="0.25">
      <c r="A1487" s="279" t="s">
        <v>1852</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203</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194</v>
      </c>
      <c r="AE1489" s="103" t="s">
        <v>9</v>
      </c>
      <c r="AF1489" s="85" t="s">
        <v>1706</v>
      </c>
      <c r="AG1489" s="85" t="s">
        <v>1707</v>
      </c>
      <c r="AH1489" s="85" t="s">
        <v>1708</v>
      </c>
      <c r="AI1489" s="86" t="s">
        <v>1709</v>
      </c>
      <c r="AJ1489" s="85"/>
      <c r="AK1489" s="86" t="s">
        <v>1710</v>
      </c>
    </row>
    <row r="1490" spans="1:37" ht="24.9" customHeight="1" thickTop="1" thickBot="1" x14ac:dyDescent="0.3">
      <c r="A1490" s="265" t="s">
        <v>1204</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121'!AF1428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65" t="s">
        <v>1205</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121'!AF1429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65" t="s">
        <v>1206</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121'!AF1430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65" t="s">
        <v>1207</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121'!AF1431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65" t="s">
        <v>1208</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121'!AF1432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1" t="s">
        <v>1853</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1.9607843137254901</v>
      </c>
      <c r="AF1495" s="58"/>
      <c r="AG1495" s="90">
        <f>SUM(AG1490:AG1494)</f>
        <v>5</v>
      </c>
      <c r="AH1495" s="91"/>
      <c r="AI1495" s="92"/>
      <c r="AJ1495" s="92"/>
      <c r="AK1495" s="92"/>
    </row>
    <row r="1496" spans="1:37" ht="24.9" customHeight="1" x14ac:dyDescent="0.25">
      <c r="A1496" s="279" t="s">
        <v>1854</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1209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194</v>
      </c>
      <c r="AE1502" s="221" t="s">
        <v>9</v>
      </c>
      <c r="AF1502" s="85" t="s">
        <v>1706</v>
      </c>
      <c r="AG1502" s="85" t="s">
        <v>1707</v>
      </c>
      <c r="AH1502" s="85" t="s">
        <v>1708</v>
      </c>
      <c r="AI1502" s="86" t="s">
        <v>1709</v>
      </c>
      <c r="AJ1502" s="85"/>
      <c r="AK1502" s="86" t="s">
        <v>1710</v>
      </c>
    </row>
    <row r="1503" spans="1:37" ht="24.9" customHeight="1" thickTop="1" thickBot="1" x14ac:dyDescent="0.3">
      <c r="A1503" s="265" t="s">
        <v>1211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121'!AF1441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65" t="s">
        <v>1047</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121'!AF1442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65" t="s">
        <v>1212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121'!AF1443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65" t="s">
        <v>1213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121'!AF1444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65" t="s">
        <v>1214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121'!AF1445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65" t="s">
        <v>1215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121'!AF1446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65" t="s">
        <v>1216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121'!AF1447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65" t="s">
        <v>1217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121'!AF1448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65" t="s">
        <v>1218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121'!AF1449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65" t="s">
        <v>1219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121'!AF1450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65" t="s">
        <v>1220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121'!AF1451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65" t="s">
        <v>1221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121'!AF1452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65" t="s">
        <v>1222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121'!AF1453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65" t="s">
        <v>1223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121'!AF1454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65" t="s">
        <v>1224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121'!AF1455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65" t="s">
        <v>1225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121'!AF1456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65" t="s">
        <v>1226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121'!AF1457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65" t="s">
        <v>1227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121'!AF1458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65" t="s">
        <v>1228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121'!AF1459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65" t="s">
        <v>1229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121'!AF1460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65" t="s">
        <v>1230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121'!AF1461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65" t="s">
        <v>1231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121'!AF1462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65" t="s">
        <v>1232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121'!AF1463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65" t="s">
        <v>1233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121'!AF1464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65" t="s">
        <v>1234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121'!AF1465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65" t="s">
        <v>1235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121'!AF1466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65" t="s">
        <v>1236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121'!AF1467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65" t="s">
        <v>1237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121'!AF1468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65" t="s">
        <v>1238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121'!AF1469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65" t="s">
        <v>1239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121'!AF1470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65" t="s">
        <v>1240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121'!AF1471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65" t="s">
        <v>1241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121'!AF1472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65" t="s">
        <v>1242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121'!AF1473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65" t="s">
        <v>1243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121'!AF1474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65" t="s">
        <v>1244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121'!AF1475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65" t="s">
        <v>1245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121'!AF1476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65" t="s">
        <v>1246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121'!AF1477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65" t="s">
        <v>1247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121'!AF1478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65" t="s">
        <v>1248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121'!AF1479</f>
        <v>2</v>
      </c>
      <c r="AE1541" s="87">
        <f t="shared" si="266"/>
        <v>3.1123560535325237E-2</v>
      </c>
      <c r="AF1541">
        <f t="shared" si="267"/>
        <v>1</v>
      </c>
      <c r="AG1541" s="85">
        <f t="shared" si="268"/>
        <v>1</v>
      </c>
      <c r="AH1541" s="88">
        <f t="shared" si="269"/>
        <v>1</v>
      </c>
      <c r="AI1541" s="89">
        <f t="shared" si="270"/>
        <v>1.5873015873015872E-2</v>
      </c>
      <c r="AJ1541" s="89">
        <f t="shared" si="271"/>
        <v>1.5873015873015872E-2</v>
      </c>
      <c r="AK1541" s="89">
        <f t="shared" si="272"/>
        <v>3.1123560535325237E-2</v>
      </c>
    </row>
    <row r="1542" spans="1:37" ht="24.9" customHeight="1" thickTop="1" thickBot="1" x14ac:dyDescent="0.3">
      <c r="A1542" s="265" t="s">
        <v>1249</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121'!AF1480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65" t="s">
        <v>1250</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121'!AF1481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65" t="s">
        <v>1251</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121'!AF1482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65" t="s">
        <v>1252</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121'!AF1483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65" t="s">
        <v>1253</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121'!AF1484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65" t="s">
        <v>1254</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121'!AF1485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65" t="s">
        <v>1255</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121'!AF1486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65" t="s">
        <v>1256</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121'!AF1487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65" t="s">
        <v>1257</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121'!AF1488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65" t="s">
        <v>1258</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121'!AF1489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65" t="s">
        <v>1259</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121'!AF1490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65" t="s">
        <v>1260</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121'!AF1491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65" t="s">
        <v>1261</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121'!AF1492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65" t="s">
        <v>1262</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121'!AF1493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65" t="s">
        <v>1263</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121'!AF1494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65" t="s">
        <v>1264</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121'!AF1495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65" t="s">
        <v>1265</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121'!AF1496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65" t="s">
        <v>1266</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121'!AF1497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65" t="s">
        <v>1267</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121'!AF1498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65" t="s">
        <v>1268</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121'!AF1499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65" t="s">
        <v>1269</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121'!AF1500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65" t="s">
        <v>1270</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121'!AF1501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65" t="s">
        <v>1271</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121'!AF1502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65" t="s">
        <v>1272</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121'!AF1503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1" t="s">
        <v>1855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1.9607843137254917</v>
      </c>
      <c r="AF1566" s="58"/>
      <c r="AG1566" s="90">
        <f>SUM(AG1503:AG1565)</f>
        <v>63</v>
      </c>
      <c r="AH1566" s="91"/>
      <c r="AI1566" s="92"/>
      <c r="AJ1566" s="92"/>
      <c r="AK1566" s="92"/>
    </row>
    <row r="1567" spans="1:37" ht="24.9" customHeight="1" x14ac:dyDescent="0.25">
      <c r="A1567" s="279" t="s">
        <v>1856</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203</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194</v>
      </c>
      <c r="AE1569" s="103" t="s">
        <v>9</v>
      </c>
      <c r="AF1569" s="85" t="s">
        <v>1706</v>
      </c>
      <c r="AG1569" s="85" t="s">
        <v>1707</v>
      </c>
      <c r="AH1569" s="85" t="s">
        <v>1708</v>
      </c>
      <c r="AI1569" s="86" t="s">
        <v>1709</v>
      </c>
      <c r="AJ1569" s="85"/>
      <c r="AK1569" s="86" t="s">
        <v>1710</v>
      </c>
    </row>
    <row r="1570" spans="1:37" ht="24.9" customHeight="1" thickTop="1" thickBot="1" x14ac:dyDescent="0.3">
      <c r="A1570" s="265" t="s">
        <v>1273</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121'!AF1506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65" t="s">
        <v>1274</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121'!AF1507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65" t="s">
        <v>1275</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121'!AF1508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65" t="s">
        <v>1276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121'!AF1509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65" t="s">
        <v>1277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121'!AF1510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1" t="s">
        <v>1857</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1.9607843137254901</v>
      </c>
      <c r="AF1575" s="58"/>
      <c r="AG1575" s="90">
        <f>SUM(AG1570:AG1574)</f>
        <v>5</v>
      </c>
      <c r="AH1575" s="91"/>
      <c r="AI1575" s="92"/>
      <c r="AJ1575" s="92"/>
      <c r="AK1575" s="92"/>
    </row>
    <row r="1576" spans="1:37" ht="24.9" customHeight="1" x14ac:dyDescent="0.25">
      <c r="A1576" s="279" t="s">
        <v>1858</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1278</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194</v>
      </c>
      <c r="AE1582" s="221" t="s">
        <v>9</v>
      </c>
      <c r="AF1582" s="85" t="s">
        <v>1706</v>
      </c>
      <c r="AG1582" s="85" t="s">
        <v>1707</v>
      </c>
      <c r="AH1582" s="85" t="s">
        <v>1708</v>
      </c>
      <c r="AI1582" s="86" t="s">
        <v>1709</v>
      </c>
      <c r="AJ1582" s="85"/>
      <c r="AK1582" s="86" t="s">
        <v>1710</v>
      </c>
    </row>
    <row r="1583" spans="1:37" ht="24.9" customHeight="1" thickTop="1" thickBot="1" x14ac:dyDescent="0.3">
      <c r="A1583" s="265" t="s">
        <v>1045</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121'!AF1519</f>
        <v>2</v>
      </c>
      <c r="AE1583" s="87">
        <f t="shared" ref="AE1583:AE1594" si="273">IF(AG1583=1,AK1583,AG1583)</f>
        <v>0.16339869281045749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0.16339869281045749</v>
      </c>
    </row>
    <row r="1584" spans="1:37" ht="24.9" customHeight="1" thickTop="1" thickBot="1" x14ac:dyDescent="0.3">
      <c r="A1584" s="265" t="s">
        <v>1074</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121'!AF1520</f>
        <v>2</v>
      </c>
      <c r="AE1584" s="87">
        <f t="shared" si="273"/>
        <v>0.16339869281045749</v>
      </c>
      <c r="AF1584">
        <f t="shared" si="274"/>
        <v>1</v>
      </c>
      <c r="AG1584" s="85">
        <f t="shared" si="275"/>
        <v>1</v>
      </c>
      <c r="AH1584" s="88">
        <f t="shared" si="276"/>
        <v>1</v>
      </c>
      <c r="AI1584" s="89">
        <f t="shared" si="277"/>
        <v>8.3333333333333329E-2</v>
      </c>
      <c r="AJ1584" s="89">
        <f t="shared" si="278"/>
        <v>8.3333333333333329E-2</v>
      </c>
      <c r="AK1584" s="89">
        <f t="shared" si="279"/>
        <v>0.16339869281045749</v>
      </c>
    </row>
    <row r="1585" spans="1:37" ht="24.9" customHeight="1" thickTop="1" thickBot="1" x14ac:dyDescent="0.3">
      <c r="A1585" s="265" t="s">
        <v>1280</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121'!AF1521</f>
        <v>2</v>
      </c>
      <c r="AE1585" s="87">
        <f t="shared" si="273"/>
        <v>0.16339869281045749</v>
      </c>
      <c r="AF1585">
        <f t="shared" si="274"/>
        <v>1</v>
      </c>
      <c r="AG1585" s="85">
        <f t="shared" si="275"/>
        <v>1</v>
      </c>
      <c r="AH1585" s="88">
        <f t="shared" si="276"/>
        <v>1</v>
      </c>
      <c r="AI1585" s="89">
        <f t="shared" si="277"/>
        <v>8.3333333333333329E-2</v>
      </c>
      <c r="AJ1585" s="89">
        <f t="shared" si="278"/>
        <v>8.3333333333333329E-2</v>
      </c>
      <c r="AK1585" s="89">
        <f t="shared" si="279"/>
        <v>0.16339869281045749</v>
      </c>
    </row>
    <row r="1586" spans="1:37" ht="24.9" customHeight="1" thickTop="1" thickBot="1" x14ac:dyDescent="0.3">
      <c r="A1586" s="265" t="s">
        <v>1281</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121'!AF1522</f>
        <v>2</v>
      </c>
      <c r="AE1586" s="87">
        <f t="shared" si="273"/>
        <v>0.16339869281045749</v>
      </c>
      <c r="AF1586">
        <f t="shared" si="274"/>
        <v>1</v>
      </c>
      <c r="AG1586" s="85">
        <f t="shared" si="275"/>
        <v>1</v>
      </c>
      <c r="AH1586" s="88">
        <f t="shared" si="276"/>
        <v>1</v>
      </c>
      <c r="AI1586" s="89">
        <f t="shared" si="277"/>
        <v>8.3333333333333329E-2</v>
      </c>
      <c r="AJ1586" s="89">
        <f t="shared" si="278"/>
        <v>8.3333333333333329E-2</v>
      </c>
      <c r="AK1586" s="89">
        <f t="shared" si="279"/>
        <v>0.16339869281045749</v>
      </c>
    </row>
    <row r="1587" spans="1:37" ht="24.9" customHeight="1" thickTop="1" thickBot="1" x14ac:dyDescent="0.3">
      <c r="A1587" s="267" t="s">
        <v>1282</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121'!AF1523</f>
        <v>2</v>
      </c>
      <c r="AE1587" s="87">
        <f t="shared" si="273"/>
        <v>0.16339869281045749</v>
      </c>
      <c r="AF1587">
        <f t="shared" si="274"/>
        <v>1</v>
      </c>
      <c r="AG1587" s="85">
        <f t="shared" si="275"/>
        <v>1</v>
      </c>
      <c r="AH1587" s="88">
        <f t="shared" si="276"/>
        <v>1</v>
      </c>
      <c r="AI1587" s="89">
        <f t="shared" si="277"/>
        <v>8.3333333333333329E-2</v>
      </c>
      <c r="AJ1587" s="89">
        <f t="shared" si="278"/>
        <v>8.3333333333333329E-2</v>
      </c>
      <c r="AK1587" s="89">
        <f t="shared" si="279"/>
        <v>0.16339869281045749</v>
      </c>
    </row>
    <row r="1588" spans="1:37" ht="24.9" customHeight="1" thickTop="1" thickBot="1" x14ac:dyDescent="0.3">
      <c r="A1588" s="267" t="s">
        <v>1283</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121'!AF1524</f>
        <v>2</v>
      </c>
      <c r="AE1588" s="87">
        <f t="shared" si="273"/>
        <v>0.16339869281045749</v>
      </c>
      <c r="AF1588">
        <f t="shared" si="274"/>
        <v>1</v>
      </c>
      <c r="AG1588" s="85">
        <f t="shared" si="275"/>
        <v>1</v>
      </c>
      <c r="AH1588" s="88">
        <f t="shared" si="276"/>
        <v>1</v>
      </c>
      <c r="AI1588" s="89">
        <f t="shared" si="277"/>
        <v>8.3333333333333329E-2</v>
      </c>
      <c r="AJ1588" s="89">
        <f t="shared" si="278"/>
        <v>8.3333333333333329E-2</v>
      </c>
      <c r="AK1588" s="89">
        <f t="shared" si="279"/>
        <v>0.16339869281045749</v>
      </c>
    </row>
    <row r="1589" spans="1:37" ht="24.9" customHeight="1" thickTop="1" thickBot="1" x14ac:dyDescent="0.3">
      <c r="A1589" s="265" t="s">
        <v>1284</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121'!AF1525</f>
        <v>2</v>
      </c>
      <c r="AE1589" s="87">
        <f t="shared" si="273"/>
        <v>0.16339869281045749</v>
      </c>
      <c r="AF1589">
        <f t="shared" si="274"/>
        <v>1</v>
      </c>
      <c r="AG1589" s="85">
        <f t="shared" si="275"/>
        <v>1</v>
      </c>
      <c r="AH1589" s="88">
        <f t="shared" si="276"/>
        <v>1</v>
      </c>
      <c r="AI1589" s="89">
        <f t="shared" si="277"/>
        <v>8.3333333333333329E-2</v>
      </c>
      <c r="AJ1589" s="89">
        <f t="shared" si="278"/>
        <v>8.3333333333333329E-2</v>
      </c>
      <c r="AK1589" s="89">
        <f t="shared" si="279"/>
        <v>0.16339869281045749</v>
      </c>
    </row>
    <row r="1590" spans="1:37" ht="24.9" customHeight="1" thickTop="1" thickBot="1" x14ac:dyDescent="0.3">
      <c r="A1590" s="265" t="s">
        <v>1285</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121'!AF1526</f>
        <v>2</v>
      </c>
      <c r="AE1590" s="87">
        <f t="shared" si="273"/>
        <v>0.16339869281045749</v>
      </c>
      <c r="AF1590">
        <f t="shared" si="274"/>
        <v>1</v>
      </c>
      <c r="AG1590" s="85">
        <f t="shared" si="275"/>
        <v>1</v>
      </c>
      <c r="AH1590" s="88">
        <f t="shared" si="276"/>
        <v>1</v>
      </c>
      <c r="AI1590" s="89">
        <f t="shared" si="277"/>
        <v>8.3333333333333329E-2</v>
      </c>
      <c r="AJ1590" s="89">
        <f t="shared" si="278"/>
        <v>8.3333333333333329E-2</v>
      </c>
      <c r="AK1590" s="89">
        <f t="shared" si="279"/>
        <v>0.16339869281045749</v>
      </c>
    </row>
    <row r="1591" spans="1:37" ht="24.9" customHeight="1" thickTop="1" thickBot="1" x14ac:dyDescent="0.3">
      <c r="A1591" s="265" t="s">
        <v>1286</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121'!AF1527</f>
        <v>2</v>
      </c>
      <c r="AE1591" s="87">
        <f t="shared" si="273"/>
        <v>0.16339869281045749</v>
      </c>
      <c r="AF1591">
        <f t="shared" si="274"/>
        <v>1</v>
      </c>
      <c r="AG1591" s="85">
        <f t="shared" si="275"/>
        <v>1</v>
      </c>
      <c r="AH1591" s="88">
        <f t="shared" si="276"/>
        <v>1</v>
      </c>
      <c r="AI1591" s="89">
        <f t="shared" si="277"/>
        <v>8.3333333333333329E-2</v>
      </c>
      <c r="AJ1591" s="89">
        <f t="shared" si="278"/>
        <v>8.3333333333333329E-2</v>
      </c>
      <c r="AK1591" s="89">
        <f t="shared" si="279"/>
        <v>0.16339869281045749</v>
      </c>
    </row>
    <row r="1592" spans="1:37" ht="24.9" customHeight="1" thickTop="1" thickBot="1" x14ac:dyDescent="0.3">
      <c r="A1592" s="265" t="s">
        <v>1287</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121'!AF1528</f>
        <v>2</v>
      </c>
      <c r="AE1592" s="87">
        <f t="shared" si="273"/>
        <v>0.16339869281045749</v>
      </c>
      <c r="AF1592">
        <f t="shared" si="274"/>
        <v>1</v>
      </c>
      <c r="AG1592" s="85">
        <f t="shared" si="275"/>
        <v>1</v>
      </c>
      <c r="AH1592" s="88">
        <f t="shared" si="276"/>
        <v>1</v>
      </c>
      <c r="AI1592" s="89">
        <f t="shared" si="277"/>
        <v>8.3333333333333329E-2</v>
      </c>
      <c r="AJ1592" s="89">
        <f t="shared" si="278"/>
        <v>8.3333333333333329E-2</v>
      </c>
      <c r="AK1592" s="89">
        <f t="shared" si="279"/>
        <v>0.16339869281045749</v>
      </c>
    </row>
    <row r="1593" spans="1:37" ht="24.9" customHeight="1" thickTop="1" thickBot="1" x14ac:dyDescent="0.3">
      <c r="A1593" s="265" t="s">
        <v>1288</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121'!AF1529</f>
        <v>2</v>
      </c>
      <c r="AE1593" s="87">
        <f t="shared" si="273"/>
        <v>0.16339869281045749</v>
      </c>
      <c r="AF1593">
        <f t="shared" si="274"/>
        <v>1</v>
      </c>
      <c r="AG1593" s="85">
        <f t="shared" si="275"/>
        <v>1</v>
      </c>
      <c r="AH1593" s="88">
        <f t="shared" si="276"/>
        <v>1</v>
      </c>
      <c r="AI1593" s="89">
        <f t="shared" si="277"/>
        <v>8.3333333333333329E-2</v>
      </c>
      <c r="AJ1593" s="89">
        <f t="shared" si="278"/>
        <v>8.3333333333333329E-2</v>
      </c>
      <c r="AK1593" s="89">
        <f t="shared" si="279"/>
        <v>0.16339869281045749</v>
      </c>
    </row>
    <row r="1594" spans="1:37" ht="24.9" customHeight="1" thickTop="1" thickBot="1" x14ac:dyDescent="0.3">
      <c r="A1594" s="267" t="s">
        <v>1289</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121'!AF1530</f>
        <v>2</v>
      </c>
      <c r="AE1594" s="87">
        <f t="shared" si="273"/>
        <v>0.16339869281045749</v>
      </c>
      <c r="AF1594">
        <f t="shared" si="274"/>
        <v>1</v>
      </c>
      <c r="AG1594" s="85">
        <f t="shared" si="275"/>
        <v>1</v>
      </c>
      <c r="AH1594" s="88">
        <f t="shared" si="276"/>
        <v>1</v>
      </c>
      <c r="AI1594" s="89">
        <f t="shared" si="277"/>
        <v>8.3333333333333329E-2</v>
      </c>
      <c r="AJ1594" s="89">
        <f t="shared" si="278"/>
        <v>8.3333333333333329E-2</v>
      </c>
      <c r="AK1594" s="89">
        <f t="shared" si="279"/>
        <v>0.16339869281045749</v>
      </c>
    </row>
    <row r="1595" spans="1:37" ht="24.9" customHeight="1" thickTop="1" x14ac:dyDescent="0.25">
      <c r="A1595" s="281" t="s">
        <v>1859</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1.9607843137254894</v>
      </c>
      <c r="AF1595" s="58"/>
      <c r="AG1595" s="90">
        <f>SUM(AG1583:AG1594)</f>
        <v>12</v>
      </c>
      <c r="AH1595" s="91"/>
      <c r="AI1595" s="92"/>
      <c r="AJ1595" s="92"/>
      <c r="AK1595" s="92"/>
    </row>
    <row r="1596" spans="1:37" ht="24.9" customHeight="1" x14ac:dyDescent="0.25">
      <c r="A1596" s="279" t="s">
        <v>1860</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203</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194</v>
      </c>
      <c r="AE1598" s="103" t="s">
        <v>9</v>
      </c>
      <c r="AF1598" s="85" t="s">
        <v>1706</v>
      </c>
      <c r="AG1598" s="85" t="s">
        <v>1707</v>
      </c>
      <c r="AH1598" s="85" t="s">
        <v>1708</v>
      </c>
      <c r="AI1598" s="86" t="s">
        <v>1709</v>
      </c>
      <c r="AJ1598" s="85"/>
      <c r="AK1598" s="86" t="s">
        <v>1710</v>
      </c>
    </row>
    <row r="1599" spans="1:37" ht="24.9" customHeight="1" thickTop="1" thickBot="1" x14ac:dyDescent="0.3">
      <c r="A1599" s="265" t="s">
        <v>1290</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121'!AF1533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65" t="s">
        <v>1291</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121'!AF1534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65" t="s">
        <v>1292</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121'!AF1535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65" t="s">
        <v>1293</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121'!AF1536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65" t="s">
        <v>1294</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121'!AF1537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1" t="s">
        <v>1861</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1.9607843137254901</v>
      </c>
      <c r="AF1604" s="58"/>
      <c r="AG1604" s="90">
        <f>SUM(AG1599:AG1603)</f>
        <v>5</v>
      </c>
      <c r="AH1604" s="91"/>
      <c r="AI1604" s="92"/>
      <c r="AJ1604" s="92"/>
      <c r="AK1604" s="92"/>
    </row>
    <row r="1605" spans="1:37" ht="24.9" customHeight="1" x14ac:dyDescent="0.25">
      <c r="A1605" s="279" t="s">
        <v>1862</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1295</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194</v>
      </c>
      <c r="AE1611" s="221" t="s">
        <v>9</v>
      </c>
      <c r="AF1611" s="85" t="s">
        <v>1706</v>
      </c>
      <c r="AG1611" s="85" t="s">
        <v>1707</v>
      </c>
      <c r="AH1611" s="85" t="s">
        <v>1708</v>
      </c>
      <c r="AI1611" s="86" t="s">
        <v>1709</v>
      </c>
      <c r="AJ1611" s="85"/>
      <c r="AK1611" s="86" t="s">
        <v>1710</v>
      </c>
    </row>
    <row r="1612" spans="1:37" ht="24.9" customHeight="1" thickTop="1" thickBot="1" x14ac:dyDescent="0.3">
      <c r="A1612" s="265" t="s">
        <v>1045</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121'!AF1546</f>
        <v>2</v>
      </c>
      <c r="AE1612" s="87">
        <f t="shared" ref="AE1612:AE1621" si="280">IF(AG1612=1,AK1612,AG1612)</f>
        <v>0.19607843137254902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0.19607843137254902</v>
      </c>
    </row>
    <row r="1613" spans="1:37" ht="24.9" customHeight="1" thickTop="1" thickBot="1" x14ac:dyDescent="0.3">
      <c r="A1613" s="265" t="s">
        <v>1047</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121'!AF1547</f>
        <v>2</v>
      </c>
      <c r="AE1613" s="87">
        <f t="shared" si="280"/>
        <v>0.19607843137254902</v>
      </c>
      <c r="AF1613">
        <f t="shared" si="281"/>
        <v>1</v>
      </c>
      <c r="AG1613" s="85">
        <f t="shared" si="282"/>
        <v>1</v>
      </c>
      <c r="AH1613" s="88">
        <f t="shared" si="283"/>
        <v>1</v>
      </c>
      <c r="AI1613" s="89">
        <f t="shared" si="284"/>
        <v>0.1</v>
      </c>
      <c r="AJ1613" s="89">
        <f t="shared" si="285"/>
        <v>0.1</v>
      </c>
      <c r="AK1613" s="89">
        <f t="shared" si="286"/>
        <v>0.19607843137254902</v>
      </c>
    </row>
    <row r="1614" spans="1:37" ht="24.9" customHeight="1" thickTop="1" thickBot="1" x14ac:dyDescent="0.3">
      <c r="A1614" s="265" t="s">
        <v>1297</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121'!AF1548</f>
        <v>2</v>
      </c>
      <c r="AE1614" s="87">
        <f t="shared" si="280"/>
        <v>0.19607843137254902</v>
      </c>
      <c r="AF1614">
        <f t="shared" si="281"/>
        <v>1</v>
      </c>
      <c r="AG1614" s="85">
        <f t="shared" si="282"/>
        <v>1</v>
      </c>
      <c r="AH1614" s="88">
        <f t="shared" si="283"/>
        <v>1</v>
      </c>
      <c r="AI1614" s="89">
        <f t="shared" si="284"/>
        <v>0.1</v>
      </c>
      <c r="AJ1614" s="89">
        <f t="shared" si="285"/>
        <v>0.1</v>
      </c>
      <c r="AK1614" s="89">
        <f t="shared" si="286"/>
        <v>0.19607843137254902</v>
      </c>
    </row>
    <row r="1615" spans="1:37" ht="24.9" customHeight="1" thickTop="1" thickBot="1" x14ac:dyDescent="0.3">
      <c r="A1615" s="265" t="s">
        <v>1298</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121'!AF1549</f>
        <v>2</v>
      </c>
      <c r="AE1615" s="87">
        <f t="shared" si="280"/>
        <v>0.19607843137254902</v>
      </c>
      <c r="AF1615">
        <f t="shared" si="281"/>
        <v>1</v>
      </c>
      <c r="AG1615" s="85">
        <f t="shared" si="282"/>
        <v>1</v>
      </c>
      <c r="AH1615" s="88">
        <f t="shared" si="283"/>
        <v>1</v>
      </c>
      <c r="AI1615" s="89">
        <f t="shared" si="284"/>
        <v>0.1</v>
      </c>
      <c r="AJ1615" s="89">
        <f t="shared" si="285"/>
        <v>0.1</v>
      </c>
      <c r="AK1615" s="89">
        <f t="shared" si="286"/>
        <v>0.19607843137254902</v>
      </c>
    </row>
    <row r="1616" spans="1:37" ht="24.9" customHeight="1" thickTop="1" thickBot="1" x14ac:dyDescent="0.3">
      <c r="A1616" s="267" t="s">
        <v>1299</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121'!AF1550</f>
        <v>2</v>
      </c>
      <c r="AE1616" s="87">
        <f t="shared" si="280"/>
        <v>0.19607843137254902</v>
      </c>
      <c r="AF1616">
        <f t="shared" si="281"/>
        <v>1</v>
      </c>
      <c r="AG1616" s="85">
        <f t="shared" si="282"/>
        <v>1</v>
      </c>
      <c r="AH1616" s="88">
        <f t="shared" si="283"/>
        <v>1</v>
      </c>
      <c r="AI1616" s="89">
        <f t="shared" si="284"/>
        <v>0.1</v>
      </c>
      <c r="AJ1616" s="89">
        <f t="shared" si="285"/>
        <v>0.1</v>
      </c>
      <c r="AK1616" s="89">
        <f t="shared" si="286"/>
        <v>0.19607843137254902</v>
      </c>
    </row>
    <row r="1617" spans="1:37" ht="24.9" customHeight="1" thickTop="1" thickBot="1" x14ac:dyDescent="0.3">
      <c r="A1617" s="267" t="s">
        <v>1300</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121'!AF1551</f>
        <v>2</v>
      </c>
      <c r="AE1617" s="87">
        <f t="shared" si="280"/>
        <v>0.19607843137254902</v>
      </c>
      <c r="AF1617">
        <f t="shared" si="281"/>
        <v>1</v>
      </c>
      <c r="AG1617" s="85">
        <f t="shared" si="282"/>
        <v>1</v>
      </c>
      <c r="AH1617" s="88">
        <f t="shared" si="283"/>
        <v>1</v>
      </c>
      <c r="AI1617" s="89">
        <f t="shared" si="284"/>
        <v>0.1</v>
      </c>
      <c r="AJ1617" s="89">
        <f t="shared" si="285"/>
        <v>0.1</v>
      </c>
      <c r="AK1617" s="89">
        <f t="shared" si="286"/>
        <v>0.19607843137254902</v>
      </c>
    </row>
    <row r="1618" spans="1:37" ht="24.9" customHeight="1" thickTop="1" thickBot="1" x14ac:dyDescent="0.3">
      <c r="A1618" s="265" t="s">
        <v>1301</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121'!AF1552</f>
        <v>2</v>
      </c>
      <c r="AE1618" s="87">
        <f t="shared" si="280"/>
        <v>0.19607843137254902</v>
      </c>
      <c r="AF1618">
        <f t="shared" si="281"/>
        <v>1</v>
      </c>
      <c r="AG1618" s="85">
        <f t="shared" si="282"/>
        <v>1</v>
      </c>
      <c r="AH1618" s="88">
        <f t="shared" si="283"/>
        <v>1</v>
      </c>
      <c r="AI1618" s="89">
        <f t="shared" si="284"/>
        <v>0.1</v>
      </c>
      <c r="AJ1618" s="89">
        <f t="shared" si="285"/>
        <v>0.1</v>
      </c>
      <c r="AK1618" s="89">
        <f t="shared" si="286"/>
        <v>0.19607843137254902</v>
      </c>
    </row>
    <row r="1619" spans="1:37" ht="24.9" customHeight="1" thickTop="1" thickBot="1" x14ac:dyDescent="0.3">
      <c r="A1619" s="265" t="s">
        <v>1302</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121'!AF1553</f>
        <v>2</v>
      </c>
      <c r="AE1619" s="87">
        <f t="shared" si="280"/>
        <v>0.19607843137254902</v>
      </c>
      <c r="AF1619">
        <f t="shared" si="281"/>
        <v>1</v>
      </c>
      <c r="AG1619" s="85">
        <f t="shared" si="282"/>
        <v>1</v>
      </c>
      <c r="AH1619" s="88">
        <f t="shared" si="283"/>
        <v>1</v>
      </c>
      <c r="AI1619" s="89">
        <f t="shared" si="284"/>
        <v>0.1</v>
      </c>
      <c r="AJ1619" s="89">
        <f t="shared" si="285"/>
        <v>0.1</v>
      </c>
      <c r="AK1619" s="89">
        <f t="shared" si="286"/>
        <v>0.19607843137254902</v>
      </c>
    </row>
    <row r="1620" spans="1:37" ht="24.9" customHeight="1" thickTop="1" thickBot="1" x14ac:dyDescent="0.3">
      <c r="A1620" s="265" t="s">
        <v>1303</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121'!AF1554</f>
        <v>2</v>
      </c>
      <c r="AE1620" s="87">
        <f t="shared" si="280"/>
        <v>0.19607843137254902</v>
      </c>
      <c r="AF1620">
        <f t="shared" si="281"/>
        <v>1</v>
      </c>
      <c r="AG1620" s="85">
        <f t="shared" si="282"/>
        <v>1</v>
      </c>
      <c r="AH1620" s="88">
        <f t="shared" si="283"/>
        <v>1</v>
      </c>
      <c r="AI1620" s="89">
        <f t="shared" si="284"/>
        <v>0.1</v>
      </c>
      <c r="AJ1620" s="89">
        <f t="shared" si="285"/>
        <v>0.1</v>
      </c>
      <c r="AK1620" s="89">
        <f t="shared" si="286"/>
        <v>0.19607843137254902</v>
      </c>
    </row>
    <row r="1621" spans="1:37" ht="24.9" customHeight="1" thickTop="1" thickBot="1" x14ac:dyDescent="0.3">
      <c r="A1621" s="265" t="s">
        <v>1304</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121'!AF1555</f>
        <v>2</v>
      </c>
      <c r="AE1621" s="87">
        <f t="shared" si="280"/>
        <v>0.19607843137254902</v>
      </c>
      <c r="AF1621">
        <f t="shared" si="281"/>
        <v>1</v>
      </c>
      <c r="AG1621" s="85">
        <f t="shared" si="282"/>
        <v>1</v>
      </c>
      <c r="AH1621" s="88">
        <f t="shared" si="283"/>
        <v>1</v>
      </c>
      <c r="AI1621" s="89">
        <f t="shared" si="284"/>
        <v>0.1</v>
      </c>
      <c r="AJ1621" s="89">
        <f t="shared" si="285"/>
        <v>0.1</v>
      </c>
      <c r="AK1621" s="89">
        <f t="shared" si="286"/>
        <v>0.19607843137254902</v>
      </c>
    </row>
    <row r="1622" spans="1:37" ht="24.9" customHeight="1" thickTop="1" x14ac:dyDescent="0.25">
      <c r="A1622" s="281" t="s">
        <v>1863</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1.9607843137254901</v>
      </c>
      <c r="AF1622" s="58"/>
      <c r="AG1622" s="90">
        <f>SUM(AG1612:AG1621)</f>
        <v>10</v>
      </c>
      <c r="AH1622" s="91"/>
      <c r="AI1622" s="92"/>
      <c r="AJ1622" s="92"/>
      <c r="AK1622" s="92"/>
    </row>
    <row r="1623" spans="1:37" ht="24.9" customHeight="1" x14ac:dyDescent="0.25">
      <c r="A1623" s="279" t="s">
        <v>1864</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203</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194</v>
      </c>
      <c r="AE1625" s="103" t="s">
        <v>9</v>
      </c>
      <c r="AF1625" s="85" t="s">
        <v>1706</v>
      </c>
      <c r="AG1625" s="85" t="s">
        <v>1707</v>
      </c>
      <c r="AH1625" s="85" t="s">
        <v>1708</v>
      </c>
      <c r="AI1625" s="86" t="s">
        <v>1709</v>
      </c>
      <c r="AJ1625" s="85"/>
      <c r="AK1625" s="86" t="s">
        <v>1710</v>
      </c>
    </row>
    <row r="1626" spans="1:37" ht="24.9" customHeight="1" thickTop="1" thickBot="1" x14ac:dyDescent="0.3">
      <c r="A1626" s="265" t="s">
        <v>1068</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121'!AF1558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65" t="s">
        <v>1069</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121'!AF1559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65" t="s">
        <v>1070</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121'!AF1560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65" t="s">
        <v>1071</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121'!AF1561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65" t="s">
        <v>1305</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121'!AF1562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1" t="s">
        <v>1865</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1.9607843137254901</v>
      </c>
      <c r="AF1631" s="58"/>
      <c r="AG1631" s="90">
        <f>SUM(AG1626:AG1630)</f>
        <v>5</v>
      </c>
      <c r="AH1631" s="91"/>
      <c r="AI1631" s="92"/>
      <c r="AJ1631" s="92"/>
      <c r="AK1631" s="92"/>
    </row>
    <row r="1632" spans="1:37" ht="24.9" customHeight="1" x14ac:dyDescent="0.25">
      <c r="A1632" s="279" t="s">
        <v>1866</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1306</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194</v>
      </c>
      <c r="AE1638" s="221" t="s">
        <v>9</v>
      </c>
      <c r="AF1638" s="85" t="s">
        <v>1706</v>
      </c>
      <c r="AG1638" s="85" t="s">
        <v>1707</v>
      </c>
      <c r="AH1638" s="85" t="s">
        <v>1708</v>
      </c>
      <c r="AI1638" s="86" t="s">
        <v>1709</v>
      </c>
      <c r="AJ1638" s="85"/>
      <c r="AK1638" s="86" t="s">
        <v>1710</v>
      </c>
    </row>
    <row r="1639" spans="1:37" ht="24.9" customHeight="1" thickTop="1" thickBot="1" x14ac:dyDescent="0.3">
      <c r="A1639" s="265" t="s">
        <v>1045</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121'!AF1571</f>
        <v>2</v>
      </c>
      <c r="AE1639" s="87">
        <f t="shared" ref="AE1639:AE1664" si="287">IF(AG1639=1,AK1639,AG1639)</f>
        <v>7.5414781297134234E-2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7.5414781297134234E-2</v>
      </c>
    </row>
    <row r="1640" spans="1:37" ht="24.9" customHeight="1" thickTop="1" thickBot="1" x14ac:dyDescent="0.3">
      <c r="A1640" s="265" t="s">
        <v>1047</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121'!AF1572</f>
        <v>2</v>
      </c>
      <c r="AE1640" s="87">
        <f t="shared" si="287"/>
        <v>7.5414781297134234E-2</v>
      </c>
      <c r="AF1640">
        <f t="shared" si="288"/>
        <v>1</v>
      </c>
      <c r="AG1640" s="85">
        <f t="shared" si="289"/>
        <v>1</v>
      </c>
      <c r="AH1640" s="88">
        <f t="shared" si="290"/>
        <v>1</v>
      </c>
      <c r="AI1640" s="89">
        <f t="shared" si="291"/>
        <v>3.8461538461538464E-2</v>
      </c>
      <c r="AJ1640" s="89">
        <f t="shared" si="292"/>
        <v>3.8461538461538464E-2</v>
      </c>
      <c r="AK1640" s="89">
        <f t="shared" si="293"/>
        <v>7.5414781297134234E-2</v>
      </c>
    </row>
    <row r="1641" spans="1:37" ht="24.9" customHeight="1" thickTop="1" thickBot="1" x14ac:dyDescent="0.3">
      <c r="A1641" s="265" t="s">
        <v>1307</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121'!AF1573</f>
        <v>2</v>
      </c>
      <c r="AE1641" s="87">
        <f t="shared" si="287"/>
        <v>7.5414781297134234E-2</v>
      </c>
      <c r="AF1641">
        <f t="shared" si="288"/>
        <v>1</v>
      </c>
      <c r="AG1641" s="85">
        <f t="shared" si="289"/>
        <v>1</v>
      </c>
      <c r="AH1641" s="88">
        <f t="shared" si="290"/>
        <v>1</v>
      </c>
      <c r="AI1641" s="89">
        <f t="shared" si="291"/>
        <v>3.8461538461538464E-2</v>
      </c>
      <c r="AJ1641" s="89">
        <f t="shared" si="292"/>
        <v>3.8461538461538464E-2</v>
      </c>
      <c r="AK1641" s="89">
        <f t="shared" si="293"/>
        <v>7.5414781297134234E-2</v>
      </c>
    </row>
    <row r="1642" spans="1:37" ht="24.9" customHeight="1" thickTop="1" thickBot="1" x14ac:dyDescent="0.3">
      <c r="A1642" s="265" t="s">
        <v>1308</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121'!AF1574</f>
        <v>2</v>
      </c>
      <c r="AE1642" s="87">
        <f t="shared" si="287"/>
        <v>7.5414781297134234E-2</v>
      </c>
      <c r="AF1642">
        <f t="shared" si="288"/>
        <v>1</v>
      </c>
      <c r="AG1642" s="85">
        <f t="shared" si="289"/>
        <v>1</v>
      </c>
      <c r="AH1642" s="88">
        <f t="shared" si="290"/>
        <v>1</v>
      </c>
      <c r="AI1642" s="89">
        <f t="shared" si="291"/>
        <v>3.8461538461538464E-2</v>
      </c>
      <c r="AJ1642" s="89">
        <f t="shared" si="292"/>
        <v>3.8461538461538464E-2</v>
      </c>
      <c r="AK1642" s="89">
        <f t="shared" si="293"/>
        <v>7.5414781297134234E-2</v>
      </c>
    </row>
    <row r="1643" spans="1:37" ht="24.9" customHeight="1" thickTop="1" thickBot="1" x14ac:dyDescent="0.3">
      <c r="A1643" s="267" t="s">
        <v>1309</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121'!AF1575</f>
        <v>2</v>
      </c>
      <c r="AE1643" s="87">
        <f t="shared" si="287"/>
        <v>7.5414781297134234E-2</v>
      </c>
      <c r="AF1643">
        <f t="shared" si="288"/>
        <v>1</v>
      </c>
      <c r="AG1643" s="85">
        <f t="shared" si="289"/>
        <v>1</v>
      </c>
      <c r="AH1643" s="88">
        <f t="shared" si="290"/>
        <v>1</v>
      </c>
      <c r="AI1643" s="89">
        <f t="shared" si="291"/>
        <v>3.8461538461538464E-2</v>
      </c>
      <c r="AJ1643" s="89">
        <f t="shared" si="292"/>
        <v>3.8461538461538464E-2</v>
      </c>
      <c r="AK1643" s="89">
        <f t="shared" si="293"/>
        <v>7.5414781297134234E-2</v>
      </c>
    </row>
    <row r="1644" spans="1:37" ht="24.9" customHeight="1" thickTop="1" thickBot="1" x14ac:dyDescent="0.3">
      <c r="A1644" s="267" t="s">
        <v>1310</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121'!AF1576</f>
        <v>2</v>
      </c>
      <c r="AE1644" s="87">
        <f t="shared" si="287"/>
        <v>7.5414781297134234E-2</v>
      </c>
      <c r="AF1644">
        <f t="shared" si="288"/>
        <v>1</v>
      </c>
      <c r="AG1644" s="85">
        <f t="shared" si="289"/>
        <v>1</v>
      </c>
      <c r="AH1644" s="88">
        <f t="shared" si="290"/>
        <v>1</v>
      </c>
      <c r="AI1644" s="89">
        <f t="shared" si="291"/>
        <v>3.8461538461538464E-2</v>
      </c>
      <c r="AJ1644" s="89">
        <f t="shared" si="292"/>
        <v>3.8461538461538464E-2</v>
      </c>
      <c r="AK1644" s="89">
        <f t="shared" si="293"/>
        <v>7.5414781297134234E-2</v>
      </c>
    </row>
    <row r="1645" spans="1:37" ht="24.9" customHeight="1" thickTop="1" thickBot="1" x14ac:dyDescent="0.3">
      <c r="A1645" s="265" t="s">
        <v>1311</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121'!AF1577</f>
        <v>2</v>
      </c>
      <c r="AE1645" s="87">
        <f t="shared" si="287"/>
        <v>7.5414781297134234E-2</v>
      </c>
      <c r="AF1645">
        <f t="shared" si="288"/>
        <v>1</v>
      </c>
      <c r="AG1645" s="85">
        <f t="shared" si="289"/>
        <v>1</v>
      </c>
      <c r="AH1645" s="88">
        <f t="shared" si="290"/>
        <v>1</v>
      </c>
      <c r="AI1645" s="89">
        <f t="shared" si="291"/>
        <v>3.8461538461538464E-2</v>
      </c>
      <c r="AJ1645" s="89">
        <f t="shared" si="292"/>
        <v>3.8461538461538464E-2</v>
      </c>
      <c r="AK1645" s="89">
        <f t="shared" si="293"/>
        <v>7.5414781297134234E-2</v>
      </c>
    </row>
    <row r="1646" spans="1:37" ht="24.9" customHeight="1" thickTop="1" thickBot="1" x14ac:dyDescent="0.3">
      <c r="A1646" s="265" t="s">
        <v>1312</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121'!AF1578</f>
        <v>2</v>
      </c>
      <c r="AE1646" s="87">
        <f t="shared" si="287"/>
        <v>7.5414781297134234E-2</v>
      </c>
      <c r="AF1646">
        <f t="shared" si="288"/>
        <v>1</v>
      </c>
      <c r="AG1646" s="85">
        <f t="shared" si="289"/>
        <v>1</v>
      </c>
      <c r="AH1646" s="88">
        <f t="shared" si="290"/>
        <v>1</v>
      </c>
      <c r="AI1646" s="89">
        <f t="shared" si="291"/>
        <v>3.8461538461538464E-2</v>
      </c>
      <c r="AJ1646" s="89">
        <f t="shared" si="292"/>
        <v>3.8461538461538464E-2</v>
      </c>
      <c r="AK1646" s="89">
        <f t="shared" si="293"/>
        <v>7.5414781297134234E-2</v>
      </c>
    </row>
    <row r="1647" spans="1:37" ht="24.9" customHeight="1" thickTop="1" thickBot="1" x14ac:dyDescent="0.3">
      <c r="A1647" s="265" t="s">
        <v>1313</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121'!AF1579</f>
        <v>2</v>
      </c>
      <c r="AE1647" s="87">
        <f t="shared" si="287"/>
        <v>7.5414781297134234E-2</v>
      </c>
      <c r="AF1647">
        <f t="shared" si="288"/>
        <v>1</v>
      </c>
      <c r="AG1647" s="85">
        <f t="shared" si="289"/>
        <v>1</v>
      </c>
      <c r="AH1647" s="88">
        <f t="shared" si="290"/>
        <v>1</v>
      </c>
      <c r="AI1647" s="89">
        <f t="shared" si="291"/>
        <v>3.8461538461538464E-2</v>
      </c>
      <c r="AJ1647" s="89">
        <f t="shared" si="292"/>
        <v>3.8461538461538464E-2</v>
      </c>
      <c r="AK1647" s="89">
        <f t="shared" si="293"/>
        <v>7.5414781297134234E-2</v>
      </c>
    </row>
    <row r="1648" spans="1:37" ht="24.9" customHeight="1" thickTop="1" thickBot="1" x14ac:dyDescent="0.3">
      <c r="A1648" s="265" t="s">
        <v>1314</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121'!AF1580</f>
        <v>2</v>
      </c>
      <c r="AE1648" s="87">
        <f t="shared" si="287"/>
        <v>7.5414781297134234E-2</v>
      </c>
      <c r="AF1648">
        <f t="shared" si="288"/>
        <v>1</v>
      </c>
      <c r="AG1648" s="85">
        <f t="shared" si="289"/>
        <v>1</v>
      </c>
      <c r="AH1648" s="88">
        <f t="shared" si="290"/>
        <v>1</v>
      </c>
      <c r="AI1648" s="89">
        <f t="shared" si="291"/>
        <v>3.8461538461538464E-2</v>
      </c>
      <c r="AJ1648" s="89">
        <f t="shared" si="292"/>
        <v>3.8461538461538464E-2</v>
      </c>
      <c r="AK1648" s="89">
        <f t="shared" si="293"/>
        <v>7.5414781297134234E-2</v>
      </c>
    </row>
    <row r="1649" spans="1:37" ht="24.9" customHeight="1" thickTop="1" thickBot="1" x14ac:dyDescent="0.3">
      <c r="A1649" s="265" t="s">
        <v>1315</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121'!AF1581</f>
        <v>2</v>
      </c>
      <c r="AE1649" s="87">
        <f t="shared" si="287"/>
        <v>7.5414781297134234E-2</v>
      </c>
      <c r="AF1649">
        <f t="shared" si="288"/>
        <v>1</v>
      </c>
      <c r="AG1649" s="85">
        <f t="shared" si="289"/>
        <v>1</v>
      </c>
      <c r="AH1649" s="88">
        <f t="shared" si="290"/>
        <v>1</v>
      </c>
      <c r="AI1649" s="89">
        <f t="shared" si="291"/>
        <v>3.8461538461538464E-2</v>
      </c>
      <c r="AJ1649" s="89">
        <f t="shared" si="292"/>
        <v>3.8461538461538464E-2</v>
      </c>
      <c r="AK1649" s="89">
        <f t="shared" si="293"/>
        <v>7.5414781297134234E-2</v>
      </c>
    </row>
    <row r="1650" spans="1:37" ht="24.9" customHeight="1" thickTop="1" thickBot="1" x14ac:dyDescent="0.3">
      <c r="A1650" s="267" t="s">
        <v>1316</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121'!AF1582</f>
        <v>2</v>
      </c>
      <c r="AE1650" s="87">
        <f t="shared" si="287"/>
        <v>7.5414781297134234E-2</v>
      </c>
      <c r="AF1650">
        <f t="shared" si="288"/>
        <v>1</v>
      </c>
      <c r="AG1650" s="85">
        <f t="shared" si="289"/>
        <v>1</v>
      </c>
      <c r="AH1650" s="88">
        <f t="shared" si="290"/>
        <v>1</v>
      </c>
      <c r="AI1650" s="89">
        <f t="shared" si="291"/>
        <v>3.8461538461538464E-2</v>
      </c>
      <c r="AJ1650" s="89">
        <f t="shared" si="292"/>
        <v>3.8461538461538464E-2</v>
      </c>
      <c r="AK1650" s="89">
        <f t="shared" si="293"/>
        <v>7.5414781297134234E-2</v>
      </c>
    </row>
    <row r="1651" spans="1:37" ht="24.9" customHeight="1" thickTop="1" thickBot="1" x14ac:dyDescent="0.3">
      <c r="A1651" s="267" t="s">
        <v>1317</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121'!AF1583</f>
        <v>2</v>
      </c>
      <c r="AE1651" s="87">
        <f t="shared" si="287"/>
        <v>7.5414781297134234E-2</v>
      </c>
      <c r="AF1651">
        <f t="shared" si="288"/>
        <v>1</v>
      </c>
      <c r="AG1651" s="85">
        <f t="shared" si="289"/>
        <v>1</v>
      </c>
      <c r="AH1651" s="88">
        <f t="shared" si="290"/>
        <v>1</v>
      </c>
      <c r="AI1651" s="89">
        <f t="shared" si="291"/>
        <v>3.8461538461538464E-2</v>
      </c>
      <c r="AJ1651" s="89">
        <f t="shared" si="292"/>
        <v>3.8461538461538464E-2</v>
      </c>
      <c r="AK1651" s="89">
        <f t="shared" si="293"/>
        <v>7.5414781297134234E-2</v>
      </c>
    </row>
    <row r="1652" spans="1:37" ht="24.9" customHeight="1" thickTop="1" thickBot="1" x14ac:dyDescent="0.3">
      <c r="A1652" s="265" t="s">
        <v>1318</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121'!AF1584</f>
        <v>2</v>
      </c>
      <c r="AE1652" s="87">
        <f t="shared" si="287"/>
        <v>7.5414781297134234E-2</v>
      </c>
      <c r="AF1652">
        <f t="shared" si="288"/>
        <v>1</v>
      </c>
      <c r="AG1652" s="85">
        <f t="shared" si="289"/>
        <v>1</v>
      </c>
      <c r="AH1652" s="88">
        <f t="shared" si="290"/>
        <v>1</v>
      </c>
      <c r="AI1652" s="89">
        <f t="shared" si="291"/>
        <v>3.8461538461538464E-2</v>
      </c>
      <c r="AJ1652" s="89">
        <f t="shared" si="292"/>
        <v>3.8461538461538464E-2</v>
      </c>
      <c r="AK1652" s="89">
        <f t="shared" si="293"/>
        <v>7.5414781297134234E-2</v>
      </c>
    </row>
    <row r="1653" spans="1:37" ht="24.9" customHeight="1" thickTop="1" thickBot="1" x14ac:dyDescent="0.3">
      <c r="A1653" s="265" t="s">
        <v>1319</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121'!AF1585</f>
        <v>2</v>
      </c>
      <c r="AE1653" s="87">
        <f t="shared" si="287"/>
        <v>7.5414781297134234E-2</v>
      </c>
      <c r="AF1653">
        <f t="shared" si="288"/>
        <v>1</v>
      </c>
      <c r="AG1653" s="85">
        <f t="shared" si="289"/>
        <v>1</v>
      </c>
      <c r="AH1653" s="88">
        <f t="shared" si="290"/>
        <v>1</v>
      </c>
      <c r="AI1653" s="89">
        <f t="shared" si="291"/>
        <v>3.8461538461538464E-2</v>
      </c>
      <c r="AJ1653" s="89">
        <f t="shared" si="292"/>
        <v>3.8461538461538464E-2</v>
      </c>
      <c r="AK1653" s="89">
        <f t="shared" si="293"/>
        <v>7.5414781297134234E-2</v>
      </c>
    </row>
    <row r="1654" spans="1:37" ht="24.9" customHeight="1" thickTop="1" thickBot="1" x14ac:dyDescent="0.3">
      <c r="A1654" s="265" t="s">
        <v>1320</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121'!AF1586</f>
        <v>2</v>
      </c>
      <c r="AE1654" s="87">
        <f t="shared" si="287"/>
        <v>7.5414781297134234E-2</v>
      </c>
      <c r="AF1654">
        <f t="shared" si="288"/>
        <v>1</v>
      </c>
      <c r="AG1654" s="85">
        <f t="shared" si="289"/>
        <v>1</v>
      </c>
      <c r="AH1654" s="88">
        <f t="shared" si="290"/>
        <v>1</v>
      </c>
      <c r="AI1654" s="89">
        <f t="shared" si="291"/>
        <v>3.8461538461538464E-2</v>
      </c>
      <c r="AJ1654" s="89">
        <f t="shared" si="292"/>
        <v>3.8461538461538464E-2</v>
      </c>
      <c r="AK1654" s="89">
        <f t="shared" si="293"/>
        <v>7.5414781297134234E-2</v>
      </c>
    </row>
    <row r="1655" spans="1:37" ht="24.9" customHeight="1" thickTop="1" thickBot="1" x14ac:dyDescent="0.3">
      <c r="A1655" s="267" t="s">
        <v>1321</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121'!AF1587</f>
        <v>2</v>
      </c>
      <c r="AE1655" s="87">
        <f t="shared" si="287"/>
        <v>7.5414781297134234E-2</v>
      </c>
      <c r="AF1655">
        <f t="shared" si="288"/>
        <v>1</v>
      </c>
      <c r="AG1655" s="85">
        <f t="shared" si="289"/>
        <v>1</v>
      </c>
      <c r="AH1655" s="88">
        <f t="shared" si="290"/>
        <v>1</v>
      </c>
      <c r="AI1655" s="89">
        <f t="shared" si="291"/>
        <v>3.8461538461538464E-2</v>
      </c>
      <c r="AJ1655" s="89">
        <f t="shared" si="292"/>
        <v>3.8461538461538464E-2</v>
      </c>
      <c r="AK1655" s="89">
        <f t="shared" si="293"/>
        <v>7.5414781297134234E-2</v>
      </c>
    </row>
    <row r="1656" spans="1:37" ht="24.9" customHeight="1" thickTop="1" thickBot="1" x14ac:dyDescent="0.3">
      <c r="A1656" s="265" t="s">
        <v>1322</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121'!AF1588</f>
        <v>2</v>
      </c>
      <c r="AE1656" s="87">
        <f t="shared" si="287"/>
        <v>7.5414781297134234E-2</v>
      </c>
      <c r="AF1656">
        <f t="shared" si="288"/>
        <v>1</v>
      </c>
      <c r="AG1656" s="85">
        <f t="shared" si="289"/>
        <v>1</v>
      </c>
      <c r="AH1656" s="88">
        <f t="shared" si="290"/>
        <v>1</v>
      </c>
      <c r="AI1656" s="89">
        <f t="shared" si="291"/>
        <v>3.8461538461538464E-2</v>
      </c>
      <c r="AJ1656" s="89">
        <f t="shared" si="292"/>
        <v>3.8461538461538464E-2</v>
      </c>
      <c r="AK1656" s="89">
        <f t="shared" si="293"/>
        <v>7.5414781297134234E-2</v>
      </c>
    </row>
    <row r="1657" spans="1:37" ht="24.9" customHeight="1" thickTop="1" thickBot="1" x14ac:dyDescent="0.3">
      <c r="A1657" s="265" t="s">
        <v>1323</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121'!AF1589</f>
        <v>2</v>
      </c>
      <c r="AE1657" s="87">
        <f t="shared" si="287"/>
        <v>7.5414781297134234E-2</v>
      </c>
      <c r="AF1657">
        <f t="shared" si="288"/>
        <v>1</v>
      </c>
      <c r="AG1657" s="85">
        <f t="shared" si="289"/>
        <v>1</v>
      </c>
      <c r="AH1657" s="88">
        <f t="shared" si="290"/>
        <v>1</v>
      </c>
      <c r="AI1657" s="89">
        <f t="shared" si="291"/>
        <v>3.8461538461538464E-2</v>
      </c>
      <c r="AJ1657" s="89">
        <f t="shared" si="292"/>
        <v>3.8461538461538464E-2</v>
      </c>
      <c r="AK1657" s="89">
        <f t="shared" si="293"/>
        <v>7.5414781297134234E-2</v>
      </c>
    </row>
    <row r="1658" spans="1:37" ht="24.9" customHeight="1" thickTop="1" thickBot="1" x14ac:dyDescent="0.3">
      <c r="A1658" s="265" t="s">
        <v>1324</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121'!AF1590</f>
        <v>2</v>
      </c>
      <c r="AE1658" s="87">
        <f t="shared" si="287"/>
        <v>7.5414781297134234E-2</v>
      </c>
      <c r="AF1658">
        <f t="shared" si="288"/>
        <v>1</v>
      </c>
      <c r="AG1658" s="85">
        <f t="shared" si="289"/>
        <v>1</v>
      </c>
      <c r="AH1658" s="88">
        <f t="shared" si="290"/>
        <v>1</v>
      </c>
      <c r="AI1658" s="89">
        <f t="shared" si="291"/>
        <v>3.8461538461538464E-2</v>
      </c>
      <c r="AJ1658" s="89">
        <f t="shared" si="292"/>
        <v>3.8461538461538464E-2</v>
      </c>
      <c r="AK1658" s="89">
        <f t="shared" si="293"/>
        <v>7.5414781297134234E-2</v>
      </c>
    </row>
    <row r="1659" spans="1:37" ht="24.9" customHeight="1" thickTop="1" thickBot="1" x14ac:dyDescent="0.3">
      <c r="A1659" s="265" t="s">
        <v>1325</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121'!AF1591</f>
        <v>2</v>
      </c>
      <c r="AE1659" s="87">
        <f t="shared" si="287"/>
        <v>7.5414781297134234E-2</v>
      </c>
      <c r="AF1659">
        <f t="shared" si="288"/>
        <v>1</v>
      </c>
      <c r="AG1659" s="85">
        <f t="shared" si="289"/>
        <v>1</v>
      </c>
      <c r="AH1659" s="88">
        <f t="shared" si="290"/>
        <v>1</v>
      </c>
      <c r="AI1659" s="89">
        <f t="shared" si="291"/>
        <v>3.8461538461538464E-2</v>
      </c>
      <c r="AJ1659" s="89">
        <f t="shared" si="292"/>
        <v>3.8461538461538464E-2</v>
      </c>
      <c r="AK1659" s="89">
        <f t="shared" si="293"/>
        <v>7.5414781297134234E-2</v>
      </c>
    </row>
    <row r="1660" spans="1:37" ht="24.9" customHeight="1" thickTop="1" thickBot="1" x14ac:dyDescent="0.3">
      <c r="A1660" s="267" t="s">
        <v>1326</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121'!AF1592</f>
        <v>2</v>
      </c>
      <c r="AE1660" s="87">
        <f t="shared" si="287"/>
        <v>7.5414781297134234E-2</v>
      </c>
      <c r="AF1660">
        <f t="shared" si="288"/>
        <v>1</v>
      </c>
      <c r="AG1660" s="85">
        <f t="shared" si="289"/>
        <v>1</v>
      </c>
      <c r="AH1660" s="88">
        <f t="shared" si="290"/>
        <v>1</v>
      </c>
      <c r="AI1660" s="89">
        <f t="shared" si="291"/>
        <v>3.8461538461538464E-2</v>
      </c>
      <c r="AJ1660" s="89">
        <f t="shared" si="292"/>
        <v>3.8461538461538464E-2</v>
      </c>
      <c r="AK1660" s="89">
        <f t="shared" si="293"/>
        <v>7.5414781297134234E-2</v>
      </c>
    </row>
    <row r="1661" spans="1:37" ht="24.9" customHeight="1" thickTop="1" thickBot="1" x14ac:dyDescent="0.3">
      <c r="A1661" s="267" t="s">
        <v>1327</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121'!AF1593</f>
        <v>2</v>
      </c>
      <c r="AE1661" s="87">
        <f t="shared" si="287"/>
        <v>7.5414781297134234E-2</v>
      </c>
      <c r="AF1661">
        <f t="shared" si="288"/>
        <v>1</v>
      </c>
      <c r="AG1661" s="85">
        <f t="shared" si="289"/>
        <v>1</v>
      </c>
      <c r="AH1661" s="88">
        <f t="shared" si="290"/>
        <v>1</v>
      </c>
      <c r="AI1661" s="89">
        <f t="shared" si="291"/>
        <v>3.8461538461538464E-2</v>
      </c>
      <c r="AJ1661" s="89">
        <f t="shared" si="292"/>
        <v>3.8461538461538464E-2</v>
      </c>
      <c r="AK1661" s="89">
        <f t="shared" si="293"/>
        <v>7.5414781297134234E-2</v>
      </c>
    </row>
    <row r="1662" spans="1:37" ht="24.9" customHeight="1" thickTop="1" thickBot="1" x14ac:dyDescent="0.3">
      <c r="A1662" s="265" t="s">
        <v>1328</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121'!AF1594</f>
        <v>2</v>
      </c>
      <c r="AE1662" s="87">
        <f t="shared" si="287"/>
        <v>7.5414781297134234E-2</v>
      </c>
      <c r="AF1662">
        <f t="shared" si="288"/>
        <v>1</v>
      </c>
      <c r="AG1662" s="85">
        <f t="shared" si="289"/>
        <v>1</v>
      </c>
      <c r="AH1662" s="88">
        <f t="shared" si="290"/>
        <v>1</v>
      </c>
      <c r="AI1662" s="89">
        <f t="shared" si="291"/>
        <v>3.8461538461538464E-2</v>
      </c>
      <c r="AJ1662" s="89">
        <f t="shared" si="292"/>
        <v>3.8461538461538464E-2</v>
      </c>
      <c r="AK1662" s="89">
        <f t="shared" si="293"/>
        <v>7.5414781297134234E-2</v>
      </c>
    </row>
    <row r="1663" spans="1:37" ht="24.9" customHeight="1" thickTop="1" thickBot="1" x14ac:dyDescent="0.3">
      <c r="A1663" s="265" t="s">
        <v>1329</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121'!AF1595</f>
        <v>2</v>
      </c>
      <c r="AE1663" s="87">
        <f t="shared" si="287"/>
        <v>7.5414781297134234E-2</v>
      </c>
      <c r="AF1663">
        <f t="shared" si="288"/>
        <v>1</v>
      </c>
      <c r="AG1663" s="85">
        <f t="shared" si="289"/>
        <v>1</v>
      </c>
      <c r="AH1663" s="88">
        <f t="shared" si="290"/>
        <v>1</v>
      </c>
      <c r="AI1663" s="89">
        <f t="shared" si="291"/>
        <v>3.8461538461538464E-2</v>
      </c>
      <c r="AJ1663" s="89">
        <f t="shared" si="292"/>
        <v>3.8461538461538464E-2</v>
      </c>
      <c r="AK1663" s="89">
        <f t="shared" si="293"/>
        <v>7.5414781297134234E-2</v>
      </c>
    </row>
    <row r="1664" spans="1:37" ht="24.9" customHeight="1" thickTop="1" thickBot="1" x14ac:dyDescent="0.3">
      <c r="A1664" s="265" t="s">
        <v>1330</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121'!AF1596</f>
        <v>2</v>
      </c>
      <c r="AE1664" s="87">
        <f t="shared" si="287"/>
        <v>7.5414781297134234E-2</v>
      </c>
      <c r="AF1664">
        <f t="shared" si="288"/>
        <v>1</v>
      </c>
      <c r="AG1664" s="85">
        <f t="shared" si="289"/>
        <v>1</v>
      </c>
      <c r="AH1664" s="88">
        <f t="shared" si="290"/>
        <v>1</v>
      </c>
      <c r="AI1664" s="89">
        <f t="shared" si="291"/>
        <v>3.8461538461538464E-2</v>
      </c>
      <c r="AJ1664" s="89">
        <f t="shared" si="292"/>
        <v>3.8461538461538464E-2</v>
      </c>
      <c r="AK1664" s="89">
        <f t="shared" si="293"/>
        <v>7.5414781297134234E-2</v>
      </c>
    </row>
    <row r="1665" spans="1:37" ht="24.9" customHeight="1" thickTop="1" x14ac:dyDescent="0.25">
      <c r="A1665" s="281" t="s">
        <v>1867</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1.9607843137254894</v>
      </c>
      <c r="AF1665" s="58"/>
      <c r="AG1665" s="90">
        <f>SUM(AG1639:AG1664)</f>
        <v>26</v>
      </c>
      <c r="AH1665" s="91"/>
      <c r="AI1665" s="92"/>
      <c r="AJ1665" s="92"/>
      <c r="AK1665" s="92"/>
    </row>
    <row r="1666" spans="1:37" ht="24.9" customHeight="1" x14ac:dyDescent="0.25">
      <c r="A1666" s="279" t="s">
        <v>1868</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203</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194</v>
      </c>
      <c r="AE1668" s="103" t="s">
        <v>9</v>
      </c>
      <c r="AF1668" s="85" t="s">
        <v>1706</v>
      </c>
      <c r="AG1668" s="85" t="s">
        <v>1707</v>
      </c>
      <c r="AH1668" s="85" t="s">
        <v>1708</v>
      </c>
      <c r="AI1668" s="86" t="s">
        <v>1709</v>
      </c>
      <c r="AJ1668" s="85"/>
      <c r="AK1668" s="86" t="s">
        <v>1710</v>
      </c>
    </row>
    <row r="1669" spans="1:37" ht="24.9" customHeight="1" thickTop="1" thickBot="1" x14ac:dyDescent="0.3">
      <c r="A1669" s="265" t="s">
        <v>1331</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121'!AF1599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65" t="s">
        <v>1332</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121'!AF1600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65" t="s">
        <v>1333</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121'!AF1601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65" t="s">
        <v>1334</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121'!AF1602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65" t="s">
        <v>1335</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121'!AF1603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1" t="s">
        <v>1869</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1.9607843137254901</v>
      </c>
      <c r="AF1674" s="58"/>
      <c r="AG1674" s="90">
        <f>SUM(AG1669:AG1673)</f>
        <v>5</v>
      </c>
      <c r="AH1674" s="91"/>
      <c r="AI1674" s="92"/>
      <c r="AJ1674" s="92"/>
      <c r="AK1674" s="92"/>
    </row>
    <row r="1675" spans="1:37" ht="24.9" customHeight="1" x14ac:dyDescent="0.25">
      <c r="A1675" s="279" t="s">
        <v>1870</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1336</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194</v>
      </c>
      <c r="AE1681" s="221" t="s">
        <v>9</v>
      </c>
      <c r="AF1681" s="85" t="s">
        <v>1706</v>
      </c>
      <c r="AG1681" s="85" t="s">
        <v>1707</v>
      </c>
      <c r="AH1681" s="85" t="s">
        <v>1708</v>
      </c>
      <c r="AI1681" s="86" t="s">
        <v>1709</v>
      </c>
      <c r="AJ1681" s="85"/>
      <c r="AK1681" s="86" t="s">
        <v>1710</v>
      </c>
    </row>
    <row r="1682" spans="1:37" ht="24.9" customHeight="1" thickTop="1" thickBot="1" x14ac:dyDescent="0.3">
      <c r="A1682" s="265" t="s">
        <v>1045</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121'!AF1612</f>
        <v>2</v>
      </c>
      <c r="AE1682" s="87">
        <f t="shared" ref="AE1682:AE1730" si="294">IF(AG1682=1,AK1682,AG1682)</f>
        <v>4.0016006402561019E-2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4.0016006402561019E-2</v>
      </c>
    </row>
    <row r="1683" spans="1:37" ht="24.9" customHeight="1" thickTop="1" thickBot="1" x14ac:dyDescent="0.3">
      <c r="A1683" s="265" t="s">
        <v>1047</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121'!AF1613</f>
        <v>2</v>
      </c>
      <c r="AE1683" s="87">
        <f t="shared" si="294"/>
        <v>4.0016006402561019E-2</v>
      </c>
      <c r="AF1683">
        <f t="shared" si="295"/>
        <v>1</v>
      </c>
      <c r="AG1683" s="85">
        <f t="shared" si="296"/>
        <v>1</v>
      </c>
      <c r="AH1683" s="88">
        <f t="shared" si="297"/>
        <v>1</v>
      </c>
      <c r="AI1683" s="89">
        <f t="shared" si="298"/>
        <v>2.0408163265306121E-2</v>
      </c>
      <c r="AJ1683" s="89">
        <f t="shared" si="299"/>
        <v>2.0408163265306121E-2</v>
      </c>
      <c r="AK1683" s="89">
        <f t="shared" si="300"/>
        <v>4.0016006402561019E-2</v>
      </c>
    </row>
    <row r="1684" spans="1:37" ht="24.9" customHeight="1" thickTop="1" thickBot="1" x14ac:dyDescent="0.3">
      <c r="A1684" s="265" t="s">
        <v>1338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121'!AF1614</f>
        <v>2</v>
      </c>
      <c r="AE1684" s="87">
        <f t="shared" si="294"/>
        <v>4.0016006402561019E-2</v>
      </c>
      <c r="AF1684">
        <f t="shared" si="295"/>
        <v>1</v>
      </c>
      <c r="AG1684" s="85">
        <f t="shared" si="296"/>
        <v>1</v>
      </c>
      <c r="AH1684" s="88">
        <f t="shared" si="297"/>
        <v>1</v>
      </c>
      <c r="AI1684" s="89">
        <f t="shared" si="298"/>
        <v>2.0408163265306121E-2</v>
      </c>
      <c r="AJ1684" s="89">
        <f t="shared" si="299"/>
        <v>2.0408163265306121E-2</v>
      </c>
      <c r="AK1684" s="89">
        <f t="shared" si="300"/>
        <v>4.0016006402561019E-2</v>
      </c>
    </row>
    <row r="1685" spans="1:37" ht="24.9" customHeight="1" thickTop="1" thickBot="1" x14ac:dyDescent="0.3">
      <c r="A1685" s="265" t="s">
        <v>1339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121'!AF1615</f>
        <v>2</v>
      </c>
      <c r="AE1685" s="87">
        <f t="shared" si="294"/>
        <v>4.0016006402561019E-2</v>
      </c>
      <c r="AF1685">
        <f t="shared" si="295"/>
        <v>1</v>
      </c>
      <c r="AG1685" s="85">
        <f t="shared" si="296"/>
        <v>1</v>
      </c>
      <c r="AH1685" s="88">
        <f t="shared" si="297"/>
        <v>1</v>
      </c>
      <c r="AI1685" s="89">
        <f t="shared" si="298"/>
        <v>2.0408163265306121E-2</v>
      </c>
      <c r="AJ1685" s="89">
        <f t="shared" si="299"/>
        <v>2.0408163265306121E-2</v>
      </c>
      <c r="AK1685" s="89">
        <f t="shared" si="300"/>
        <v>4.0016006402561019E-2</v>
      </c>
    </row>
    <row r="1686" spans="1:37" ht="24.9" customHeight="1" thickTop="1" thickBot="1" x14ac:dyDescent="0.3">
      <c r="A1686" s="267" t="s">
        <v>1340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121'!AF1616</f>
        <v>2</v>
      </c>
      <c r="AE1686" s="87">
        <f t="shared" si="294"/>
        <v>4.0016006402561019E-2</v>
      </c>
      <c r="AF1686">
        <f t="shared" si="295"/>
        <v>1</v>
      </c>
      <c r="AG1686" s="85">
        <f t="shared" si="296"/>
        <v>1</v>
      </c>
      <c r="AH1686" s="88">
        <f t="shared" si="297"/>
        <v>1</v>
      </c>
      <c r="AI1686" s="89">
        <f t="shared" si="298"/>
        <v>2.0408163265306121E-2</v>
      </c>
      <c r="AJ1686" s="89">
        <f t="shared" si="299"/>
        <v>2.0408163265306121E-2</v>
      </c>
      <c r="AK1686" s="89">
        <f t="shared" si="300"/>
        <v>4.0016006402561019E-2</v>
      </c>
    </row>
    <row r="1687" spans="1:37" ht="24.9" customHeight="1" thickTop="1" thickBot="1" x14ac:dyDescent="0.3">
      <c r="A1687" s="267" t="s">
        <v>1341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121'!AF1617</f>
        <v>2</v>
      </c>
      <c r="AE1687" s="87">
        <f t="shared" si="294"/>
        <v>4.0016006402561019E-2</v>
      </c>
      <c r="AF1687">
        <f t="shared" si="295"/>
        <v>1</v>
      </c>
      <c r="AG1687" s="85">
        <f t="shared" si="296"/>
        <v>1</v>
      </c>
      <c r="AH1687" s="88">
        <f t="shared" si="297"/>
        <v>1</v>
      </c>
      <c r="AI1687" s="89">
        <f t="shared" si="298"/>
        <v>2.0408163265306121E-2</v>
      </c>
      <c r="AJ1687" s="89">
        <f t="shared" si="299"/>
        <v>2.0408163265306121E-2</v>
      </c>
      <c r="AK1687" s="89">
        <f t="shared" si="300"/>
        <v>4.0016006402561019E-2</v>
      </c>
    </row>
    <row r="1688" spans="1:37" ht="24.9" customHeight="1" thickTop="1" thickBot="1" x14ac:dyDescent="0.3">
      <c r="A1688" s="265" t="s">
        <v>1342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121'!AF1618</f>
        <v>2</v>
      </c>
      <c r="AE1688" s="87">
        <f t="shared" si="294"/>
        <v>4.0016006402561019E-2</v>
      </c>
      <c r="AF1688">
        <f t="shared" si="295"/>
        <v>1</v>
      </c>
      <c r="AG1688" s="85">
        <f t="shared" si="296"/>
        <v>1</v>
      </c>
      <c r="AH1688" s="88">
        <f t="shared" si="297"/>
        <v>1</v>
      </c>
      <c r="AI1688" s="89">
        <f t="shared" si="298"/>
        <v>2.0408163265306121E-2</v>
      </c>
      <c r="AJ1688" s="89">
        <f t="shared" si="299"/>
        <v>2.0408163265306121E-2</v>
      </c>
      <c r="AK1688" s="89">
        <f t="shared" si="300"/>
        <v>4.0016006402561019E-2</v>
      </c>
    </row>
    <row r="1689" spans="1:37" ht="24.9" customHeight="1" thickTop="1" thickBot="1" x14ac:dyDescent="0.3">
      <c r="A1689" s="265" t="s">
        <v>1343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121'!AF1619</f>
        <v>2</v>
      </c>
      <c r="AE1689" s="87">
        <f t="shared" si="294"/>
        <v>4.0016006402561019E-2</v>
      </c>
      <c r="AF1689">
        <f t="shared" si="295"/>
        <v>1</v>
      </c>
      <c r="AG1689" s="85">
        <f t="shared" si="296"/>
        <v>1</v>
      </c>
      <c r="AH1689" s="88">
        <f t="shared" si="297"/>
        <v>1</v>
      </c>
      <c r="AI1689" s="89">
        <f t="shared" si="298"/>
        <v>2.0408163265306121E-2</v>
      </c>
      <c r="AJ1689" s="89">
        <f t="shared" si="299"/>
        <v>2.0408163265306121E-2</v>
      </c>
      <c r="AK1689" s="89">
        <f t="shared" si="300"/>
        <v>4.0016006402561019E-2</v>
      </c>
    </row>
    <row r="1690" spans="1:37" ht="24.9" customHeight="1" thickTop="1" thickBot="1" x14ac:dyDescent="0.3">
      <c r="A1690" s="265" t="s">
        <v>1344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121'!AF1620</f>
        <v>2</v>
      </c>
      <c r="AE1690" s="87">
        <f t="shared" si="294"/>
        <v>4.0016006402561019E-2</v>
      </c>
      <c r="AF1690">
        <f t="shared" si="295"/>
        <v>1</v>
      </c>
      <c r="AG1690" s="85">
        <f t="shared" si="296"/>
        <v>1</v>
      </c>
      <c r="AH1690" s="88">
        <f t="shared" si="297"/>
        <v>1</v>
      </c>
      <c r="AI1690" s="89">
        <f t="shared" si="298"/>
        <v>2.0408163265306121E-2</v>
      </c>
      <c r="AJ1690" s="89">
        <f t="shared" si="299"/>
        <v>2.0408163265306121E-2</v>
      </c>
      <c r="AK1690" s="89">
        <f t="shared" si="300"/>
        <v>4.0016006402561019E-2</v>
      </c>
    </row>
    <row r="1691" spans="1:37" ht="24.9" customHeight="1" thickTop="1" thickBot="1" x14ac:dyDescent="0.3">
      <c r="A1691" s="265" t="s">
        <v>1345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121'!AF1621</f>
        <v>2</v>
      </c>
      <c r="AE1691" s="87">
        <f t="shared" si="294"/>
        <v>4.0016006402561019E-2</v>
      </c>
      <c r="AF1691">
        <f t="shared" si="295"/>
        <v>1</v>
      </c>
      <c r="AG1691" s="85">
        <f t="shared" si="296"/>
        <v>1</v>
      </c>
      <c r="AH1691" s="88">
        <f t="shared" si="297"/>
        <v>1</v>
      </c>
      <c r="AI1691" s="89">
        <f t="shared" si="298"/>
        <v>2.0408163265306121E-2</v>
      </c>
      <c r="AJ1691" s="89">
        <f t="shared" si="299"/>
        <v>2.0408163265306121E-2</v>
      </c>
      <c r="AK1691" s="89">
        <f t="shared" si="300"/>
        <v>4.0016006402561019E-2</v>
      </c>
    </row>
    <row r="1692" spans="1:37" ht="24.9" customHeight="1" thickTop="1" thickBot="1" x14ac:dyDescent="0.3">
      <c r="A1692" s="265" t="s">
        <v>1346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121'!AF1622</f>
        <v>2</v>
      </c>
      <c r="AE1692" s="87">
        <f t="shared" si="294"/>
        <v>4.0016006402561019E-2</v>
      </c>
      <c r="AF1692">
        <f t="shared" si="295"/>
        <v>1</v>
      </c>
      <c r="AG1692" s="85">
        <f t="shared" si="296"/>
        <v>1</v>
      </c>
      <c r="AH1692" s="88">
        <f t="shared" si="297"/>
        <v>1</v>
      </c>
      <c r="AI1692" s="89">
        <f t="shared" si="298"/>
        <v>2.0408163265306121E-2</v>
      </c>
      <c r="AJ1692" s="89">
        <f t="shared" si="299"/>
        <v>2.0408163265306121E-2</v>
      </c>
      <c r="AK1692" s="89">
        <f t="shared" si="300"/>
        <v>4.0016006402561019E-2</v>
      </c>
    </row>
    <row r="1693" spans="1:37" ht="24.9" customHeight="1" thickTop="1" thickBot="1" x14ac:dyDescent="0.3">
      <c r="A1693" s="267" t="s">
        <v>1347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121'!AF1623</f>
        <v>2</v>
      </c>
      <c r="AE1693" s="87">
        <f t="shared" si="294"/>
        <v>4.0016006402561019E-2</v>
      </c>
      <c r="AF1693">
        <f t="shared" si="295"/>
        <v>1</v>
      </c>
      <c r="AG1693" s="85">
        <f t="shared" si="296"/>
        <v>1</v>
      </c>
      <c r="AH1693" s="88">
        <f t="shared" si="297"/>
        <v>1</v>
      </c>
      <c r="AI1693" s="89">
        <f t="shared" si="298"/>
        <v>2.0408163265306121E-2</v>
      </c>
      <c r="AJ1693" s="89">
        <f t="shared" si="299"/>
        <v>2.0408163265306121E-2</v>
      </c>
      <c r="AK1693" s="89">
        <f t="shared" si="300"/>
        <v>4.0016006402561019E-2</v>
      </c>
    </row>
    <row r="1694" spans="1:37" ht="24.9" customHeight="1" thickTop="1" thickBot="1" x14ac:dyDescent="0.3">
      <c r="A1694" s="267" t="s">
        <v>1348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121'!AF1624</f>
        <v>2</v>
      </c>
      <c r="AE1694" s="87">
        <f t="shared" si="294"/>
        <v>4.0016006402561019E-2</v>
      </c>
      <c r="AF1694">
        <f t="shared" si="295"/>
        <v>1</v>
      </c>
      <c r="AG1694" s="85">
        <f t="shared" si="296"/>
        <v>1</v>
      </c>
      <c r="AH1694" s="88">
        <f t="shared" si="297"/>
        <v>1</v>
      </c>
      <c r="AI1694" s="89">
        <f t="shared" si="298"/>
        <v>2.0408163265306121E-2</v>
      </c>
      <c r="AJ1694" s="89">
        <f t="shared" si="299"/>
        <v>2.0408163265306121E-2</v>
      </c>
      <c r="AK1694" s="89">
        <f t="shared" si="300"/>
        <v>4.0016006402561019E-2</v>
      </c>
    </row>
    <row r="1695" spans="1:37" ht="24.9" customHeight="1" thickTop="1" thickBot="1" x14ac:dyDescent="0.3">
      <c r="A1695" s="265" t="s">
        <v>1349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121'!AF1625</f>
        <v>2</v>
      </c>
      <c r="AE1695" s="87">
        <f t="shared" si="294"/>
        <v>4.0016006402561019E-2</v>
      </c>
      <c r="AF1695">
        <f t="shared" si="295"/>
        <v>1</v>
      </c>
      <c r="AG1695" s="85">
        <f t="shared" si="296"/>
        <v>1</v>
      </c>
      <c r="AH1695" s="88">
        <f t="shared" si="297"/>
        <v>1</v>
      </c>
      <c r="AI1695" s="89">
        <f t="shared" si="298"/>
        <v>2.0408163265306121E-2</v>
      </c>
      <c r="AJ1695" s="89">
        <f t="shared" si="299"/>
        <v>2.0408163265306121E-2</v>
      </c>
      <c r="AK1695" s="89">
        <f t="shared" si="300"/>
        <v>4.0016006402561019E-2</v>
      </c>
    </row>
    <row r="1696" spans="1:37" ht="24.9" customHeight="1" thickTop="1" thickBot="1" x14ac:dyDescent="0.3">
      <c r="A1696" s="265" t="s">
        <v>1350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121'!AF1626</f>
        <v>2</v>
      </c>
      <c r="AE1696" s="87">
        <f t="shared" si="294"/>
        <v>4.0016006402561019E-2</v>
      </c>
      <c r="AF1696">
        <f t="shared" si="295"/>
        <v>1</v>
      </c>
      <c r="AG1696" s="85">
        <f t="shared" si="296"/>
        <v>1</v>
      </c>
      <c r="AH1696" s="88">
        <f t="shared" si="297"/>
        <v>1</v>
      </c>
      <c r="AI1696" s="89">
        <f t="shared" si="298"/>
        <v>2.0408163265306121E-2</v>
      </c>
      <c r="AJ1696" s="89">
        <f t="shared" si="299"/>
        <v>2.0408163265306121E-2</v>
      </c>
      <c r="AK1696" s="89">
        <f t="shared" si="300"/>
        <v>4.0016006402561019E-2</v>
      </c>
    </row>
    <row r="1697" spans="1:37" ht="24.9" customHeight="1" thickTop="1" thickBot="1" x14ac:dyDescent="0.3">
      <c r="A1697" s="265" t="s">
        <v>1351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121'!AF1627</f>
        <v>2</v>
      </c>
      <c r="AE1697" s="87">
        <f t="shared" si="294"/>
        <v>4.0016006402561019E-2</v>
      </c>
      <c r="AF1697">
        <f t="shared" si="295"/>
        <v>1</v>
      </c>
      <c r="AG1697" s="85">
        <f t="shared" si="296"/>
        <v>1</v>
      </c>
      <c r="AH1697" s="88">
        <f t="shared" si="297"/>
        <v>1</v>
      </c>
      <c r="AI1697" s="89">
        <f t="shared" si="298"/>
        <v>2.0408163265306121E-2</v>
      </c>
      <c r="AJ1697" s="89">
        <f t="shared" si="299"/>
        <v>2.0408163265306121E-2</v>
      </c>
      <c r="AK1697" s="89">
        <f t="shared" si="300"/>
        <v>4.0016006402561019E-2</v>
      </c>
    </row>
    <row r="1698" spans="1:37" ht="24.9" customHeight="1" thickTop="1" thickBot="1" x14ac:dyDescent="0.3">
      <c r="A1698" s="267" t="s">
        <v>1352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121'!AF1628</f>
        <v>2</v>
      </c>
      <c r="AE1698" s="87">
        <f t="shared" si="294"/>
        <v>4.0016006402561019E-2</v>
      </c>
      <c r="AF1698">
        <f t="shared" si="295"/>
        <v>1</v>
      </c>
      <c r="AG1698" s="85">
        <f t="shared" si="296"/>
        <v>1</v>
      </c>
      <c r="AH1698" s="88">
        <f t="shared" si="297"/>
        <v>1</v>
      </c>
      <c r="AI1698" s="89">
        <f t="shared" si="298"/>
        <v>2.0408163265306121E-2</v>
      </c>
      <c r="AJ1698" s="89">
        <f t="shared" si="299"/>
        <v>2.0408163265306121E-2</v>
      </c>
      <c r="AK1698" s="89">
        <f t="shared" si="300"/>
        <v>4.0016006402561019E-2</v>
      </c>
    </row>
    <row r="1699" spans="1:37" ht="24.9" customHeight="1" thickTop="1" thickBot="1" x14ac:dyDescent="0.3">
      <c r="A1699" s="265" t="s">
        <v>1353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121'!AF1629</f>
        <v>2</v>
      </c>
      <c r="AE1699" s="87">
        <f t="shared" si="294"/>
        <v>4.0016006402561019E-2</v>
      </c>
      <c r="AF1699">
        <f t="shared" si="295"/>
        <v>1</v>
      </c>
      <c r="AG1699" s="85">
        <f t="shared" si="296"/>
        <v>1</v>
      </c>
      <c r="AH1699" s="88">
        <f t="shared" si="297"/>
        <v>1</v>
      </c>
      <c r="AI1699" s="89">
        <f t="shared" si="298"/>
        <v>2.0408163265306121E-2</v>
      </c>
      <c r="AJ1699" s="89">
        <f t="shared" si="299"/>
        <v>2.0408163265306121E-2</v>
      </c>
      <c r="AK1699" s="89">
        <f t="shared" si="300"/>
        <v>4.0016006402561019E-2</v>
      </c>
    </row>
    <row r="1700" spans="1:37" ht="24.9" customHeight="1" thickTop="1" thickBot="1" x14ac:dyDescent="0.3">
      <c r="A1700" s="265" t="s">
        <v>1354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121'!AF1630</f>
        <v>2</v>
      </c>
      <c r="AE1700" s="87">
        <f t="shared" si="294"/>
        <v>4.0016006402561019E-2</v>
      </c>
      <c r="AF1700">
        <f t="shared" si="295"/>
        <v>1</v>
      </c>
      <c r="AG1700" s="85">
        <f t="shared" si="296"/>
        <v>1</v>
      </c>
      <c r="AH1700" s="88">
        <f t="shared" si="297"/>
        <v>1</v>
      </c>
      <c r="AI1700" s="89">
        <f t="shared" si="298"/>
        <v>2.0408163265306121E-2</v>
      </c>
      <c r="AJ1700" s="89">
        <f t="shared" si="299"/>
        <v>2.0408163265306121E-2</v>
      </c>
      <c r="AK1700" s="89">
        <f t="shared" si="300"/>
        <v>4.0016006402561019E-2</v>
      </c>
    </row>
    <row r="1701" spans="1:37" ht="24.9" customHeight="1" thickTop="1" thickBot="1" x14ac:dyDescent="0.3">
      <c r="A1701" s="265" t="s">
        <v>1355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121'!AF1631</f>
        <v>2</v>
      </c>
      <c r="AE1701" s="87">
        <f t="shared" si="294"/>
        <v>4.0016006402561019E-2</v>
      </c>
      <c r="AF1701">
        <f t="shared" si="295"/>
        <v>1</v>
      </c>
      <c r="AG1701" s="85">
        <f t="shared" si="296"/>
        <v>1</v>
      </c>
      <c r="AH1701" s="88">
        <f t="shared" si="297"/>
        <v>1</v>
      </c>
      <c r="AI1701" s="89">
        <f t="shared" si="298"/>
        <v>2.0408163265306121E-2</v>
      </c>
      <c r="AJ1701" s="89">
        <f t="shared" si="299"/>
        <v>2.0408163265306121E-2</v>
      </c>
      <c r="AK1701" s="89">
        <f t="shared" si="300"/>
        <v>4.0016006402561019E-2</v>
      </c>
    </row>
    <row r="1702" spans="1:37" ht="24.9" customHeight="1" thickTop="1" thickBot="1" x14ac:dyDescent="0.3">
      <c r="A1702" s="265" t="s">
        <v>1356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121'!AF1632</f>
        <v>2</v>
      </c>
      <c r="AE1702" s="87">
        <f t="shared" si="294"/>
        <v>4.0016006402561019E-2</v>
      </c>
      <c r="AF1702">
        <f t="shared" si="295"/>
        <v>1</v>
      </c>
      <c r="AG1702" s="85">
        <f t="shared" si="296"/>
        <v>1</v>
      </c>
      <c r="AH1702" s="88">
        <f t="shared" si="297"/>
        <v>1</v>
      </c>
      <c r="AI1702" s="89">
        <f t="shared" si="298"/>
        <v>2.0408163265306121E-2</v>
      </c>
      <c r="AJ1702" s="89">
        <f t="shared" si="299"/>
        <v>2.0408163265306121E-2</v>
      </c>
      <c r="AK1702" s="89">
        <f t="shared" si="300"/>
        <v>4.0016006402561019E-2</v>
      </c>
    </row>
    <row r="1703" spans="1:37" ht="24.9" customHeight="1" thickTop="1" thickBot="1" x14ac:dyDescent="0.3">
      <c r="A1703" s="267" t="s">
        <v>1357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121'!AF1633</f>
        <v>2</v>
      </c>
      <c r="AE1703" s="87">
        <f t="shared" si="294"/>
        <v>4.0016006402561019E-2</v>
      </c>
      <c r="AF1703">
        <f t="shared" si="295"/>
        <v>1</v>
      </c>
      <c r="AG1703" s="85">
        <f t="shared" si="296"/>
        <v>1</v>
      </c>
      <c r="AH1703" s="88">
        <f t="shared" si="297"/>
        <v>1</v>
      </c>
      <c r="AI1703" s="89">
        <f t="shared" si="298"/>
        <v>2.0408163265306121E-2</v>
      </c>
      <c r="AJ1703" s="89">
        <f t="shared" si="299"/>
        <v>2.0408163265306121E-2</v>
      </c>
      <c r="AK1703" s="89">
        <f t="shared" si="300"/>
        <v>4.0016006402561019E-2</v>
      </c>
    </row>
    <row r="1704" spans="1:37" ht="24.9" customHeight="1" thickTop="1" thickBot="1" x14ac:dyDescent="0.3">
      <c r="A1704" s="267" t="s">
        <v>1358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121'!AF1634</f>
        <v>2</v>
      </c>
      <c r="AE1704" s="87">
        <f t="shared" si="294"/>
        <v>4.0016006402561019E-2</v>
      </c>
      <c r="AF1704">
        <f t="shared" si="295"/>
        <v>1</v>
      </c>
      <c r="AG1704" s="85">
        <f t="shared" si="296"/>
        <v>1</v>
      </c>
      <c r="AH1704" s="88">
        <f t="shared" si="297"/>
        <v>1</v>
      </c>
      <c r="AI1704" s="89">
        <f t="shared" si="298"/>
        <v>2.0408163265306121E-2</v>
      </c>
      <c r="AJ1704" s="89">
        <f t="shared" si="299"/>
        <v>2.0408163265306121E-2</v>
      </c>
      <c r="AK1704" s="89">
        <f t="shared" si="300"/>
        <v>4.0016006402561019E-2</v>
      </c>
    </row>
    <row r="1705" spans="1:37" ht="24.9" customHeight="1" thickTop="1" thickBot="1" x14ac:dyDescent="0.3">
      <c r="A1705" s="265" t="s">
        <v>1359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121'!AF1635</f>
        <v>2</v>
      </c>
      <c r="AE1705" s="87">
        <f t="shared" si="294"/>
        <v>4.0016006402561019E-2</v>
      </c>
      <c r="AF1705">
        <f t="shared" si="295"/>
        <v>1</v>
      </c>
      <c r="AG1705" s="85">
        <f t="shared" si="296"/>
        <v>1</v>
      </c>
      <c r="AH1705" s="88">
        <f t="shared" si="297"/>
        <v>1</v>
      </c>
      <c r="AI1705" s="89">
        <f t="shared" si="298"/>
        <v>2.0408163265306121E-2</v>
      </c>
      <c r="AJ1705" s="89">
        <f t="shared" si="299"/>
        <v>2.0408163265306121E-2</v>
      </c>
      <c r="AK1705" s="89">
        <f t="shared" si="300"/>
        <v>4.0016006402561019E-2</v>
      </c>
    </row>
    <row r="1706" spans="1:37" ht="24.9" customHeight="1" thickTop="1" thickBot="1" x14ac:dyDescent="0.3">
      <c r="A1706" s="265" t="s">
        <v>1360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121'!AF1636</f>
        <v>2</v>
      </c>
      <c r="AE1706" s="87">
        <f t="shared" si="294"/>
        <v>4.0016006402561019E-2</v>
      </c>
      <c r="AF1706">
        <f t="shared" si="295"/>
        <v>1</v>
      </c>
      <c r="AG1706" s="85">
        <f t="shared" si="296"/>
        <v>1</v>
      </c>
      <c r="AH1706" s="88">
        <f t="shared" si="297"/>
        <v>1</v>
      </c>
      <c r="AI1706" s="89">
        <f t="shared" si="298"/>
        <v>2.0408163265306121E-2</v>
      </c>
      <c r="AJ1706" s="89">
        <f t="shared" si="299"/>
        <v>2.0408163265306121E-2</v>
      </c>
      <c r="AK1706" s="89">
        <f t="shared" si="300"/>
        <v>4.0016006402561019E-2</v>
      </c>
    </row>
    <row r="1707" spans="1:37" ht="24.9" customHeight="1" thickTop="1" thickBot="1" x14ac:dyDescent="0.3">
      <c r="A1707" s="265" t="s">
        <v>1361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121'!AF1637</f>
        <v>2</v>
      </c>
      <c r="AE1707" s="87">
        <f t="shared" si="294"/>
        <v>4.0016006402561019E-2</v>
      </c>
      <c r="AF1707">
        <f t="shared" si="295"/>
        <v>1</v>
      </c>
      <c r="AG1707" s="85">
        <f t="shared" si="296"/>
        <v>1</v>
      </c>
      <c r="AH1707" s="88">
        <f t="shared" si="297"/>
        <v>1</v>
      </c>
      <c r="AI1707" s="89">
        <f t="shared" si="298"/>
        <v>2.0408163265306121E-2</v>
      </c>
      <c r="AJ1707" s="89">
        <f t="shared" si="299"/>
        <v>2.0408163265306121E-2</v>
      </c>
      <c r="AK1707" s="89">
        <f t="shared" si="300"/>
        <v>4.0016006402561019E-2</v>
      </c>
    </row>
    <row r="1708" spans="1:37" ht="24.9" customHeight="1" thickTop="1" thickBot="1" x14ac:dyDescent="0.3">
      <c r="A1708" s="265" t="s">
        <v>1362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121'!AF1638</f>
        <v>2</v>
      </c>
      <c r="AE1708" s="87">
        <f t="shared" si="294"/>
        <v>4.0016006402561019E-2</v>
      </c>
      <c r="AF1708">
        <f t="shared" si="295"/>
        <v>1</v>
      </c>
      <c r="AG1708" s="85">
        <f t="shared" si="296"/>
        <v>1</v>
      </c>
      <c r="AH1708" s="88">
        <f t="shared" si="297"/>
        <v>1</v>
      </c>
      <c r="AI1708" s="89">
        <f t="shared" si="298"/>
        <v>2.0408163265306121E-2</v>
      </c>
      <c r="AJ1708" s="89">
        <f t="shared" si="299"/>
        <v>2.0408163265306121E-2</v>
      </c>
      <c r="AK1708" s="89">
        <f t="shared" si="300"/>
        <v>4.0016006402561019E-2</v>
      </c>
    </row>
    <row r="1709" spans="1:37" ht="24.9" customHeight="1" thickTop="1" thickBot="1" x14ac:dyDescent="0.3">
      <c r="A1709" s="265" t="s">
        <v>1363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121'!AF1639</f>
        <v>2</v>
      </c>
      <c r="AE1709" s="87">
        <f t="shared" si="294"/>
        <v>4.0016006402561019E-2</v>
      </c>
      <c r="AF1709">
        <f t="shared" si="295"/>
        <v>1</v>
      </c>
      <c r="AG1709" s="85">
        <f t="shared" si="296"/>
        <v>1</v>
      </c>
      <c r="AH1709" s="88">
        <f t="shared" si="297"/>
        <v>1</v>
      </c>
      <c r="AI1709" s="89">
        <f t="shared" si="298"/>
        <v>2.0408163265306121E-2</v>
      </c>
      <c r="AJ1709" s="89">
        <f t="shared" si="299"/>
        <v>2.0408163265306121E-2</v>
      </c>
      <c r="AK1709" s="89">
        <f t="shared" si="300"/>
        <v>4.0016006402561019E-2</v>
      </c>
    </row>
    <row r="1710" spans="1:37" ht="24.9" customHeight="1" thickTop="1" thickBot="1" x14ac:dyDescent="0.3">
      <c r="A1710" s="267" t="s">
        <v>1364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121'!AF1640</f>
        <v>2</v>
      </c>
      <c r="AE1710" s="87">
        <f t="shared" si="294"/>
        <v>4.0016006402561019E-2</v>
      </c>
      <c r="AF1710">
        <f t="shared" si="295"/>
        <v>1</v>
      </c>
      <c r="AG1710" s="85">
        <f t="shared" si="296"/>
        <v>1</v>
      </c>
      <c r="AH1710" s="88">
        <f t="shared" si="297"/>
        <v>1</v>
      </c>
      <c r="AI1710" s="89">
        <f t="shared" si="298"/>
        <v>2.0408163265306121E-2</v>
      </c>
      <c r="AJ1710" s="89">
        <f t="shared" si="299"/>
        <v>2.0408163265306121E-2</v>
      </c>
      <c r="AK1710" s="89">
        <f t="shared" si="300"/>
        <v>4.0016006402561019E-2</v>
      </c>
    </row>
    <row r="1711" spans="1:37" ht="24.9" customHeight="1" thickTop="1" thickBot="1" x14ac:dyDescent="0.3">
      <c r="A1711" s="267" t="s">
        <v>1365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121'!AF1641</f>
        <v>2</v>
      </c>
      <c r="AE1711" s="87">
        <f t="shared" si="294"/>
        <v>4.0016006402561019E-2</v>
      </c>
      <c r="AF1711">
        <f t="shared" si="295"/>
        <v>1</v>
      </c>
      <c r="AG1711" s="85">
        <f t="shared" si="296"/>
        <v>1</v>
      </c>
      <c r="AH1711" s="88">
        <f t="shared" si="297"/>
        <v>1</v>
      </c>
      <c r="AI1711" s="89">
        <f t="shared" si="298"/>
        <v>2.0408163265306121E-2</v>
      </c>
      <c r="AJ1711" s="89">
        <f t="shared" si="299"/>
        <v>2.0408163265306121E-2</v>
      </c>
      <c r="AK1711" s="89">
        <f t="shared" si="300"/>
        <v>4.0016006402561019E-2</v>
      </c>
    </row>
    <row r="1712" spans="1:37" ht="24.9" customHeight="1" thickTop="1" thickBot="1" x14ac:dyDescent="0.3">
      <c r="A1712" s="265" t="s">
        <v>1366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121'!AF1642</f>
        <v>2</v>
      </c>
      <c r="AE1712" s="87">
        <f t="shared" si="294"/>
        <v>4.0016006402561019E-2</v>
      </c>
      <c r="AF1712">
        <f t="shared" si="295"/>
        <v>1</v>
      </c>
      <c r="AG1712" s="85">
        <f t="shared" si="296"/>
        <v>1</v>
      </c>
      <c r="AH1712" s="88">
        <f t="shared" si="297"/>
        <v>1</v>
      </c>
      <c r="AI1712" s="89">
        <f t="shared" si="298"/>
        <v>2.0408163265306121E-2</v>
      </c>
      <c r="AJ1712" s="89">
        <f t="shared" si="299"/>
        <v>2.0408163265306121E-2</v>
      </c>
      <c r="AK1712" s="89">
        <f t="shared" si="300"/>
        <v>4.0016006402561019E-2</v>
      </c>
    </row>
    <row r="1713" spans="1:37" ht="24.9" customHeight="1" thickTop="1" thickBot="1" x14ac:dyDescent="0.3">
      <c r="A1713" s="265" t="s">
        <v>1367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121'!AF1643</f>
        <v>2</v>
      </c>
      <c r="AE1713" s="87">
        <f t="shared" si="294"/>
        <v>4.0016006402561019E-2</v>
      </c>
      <c r="AF1713">
        <f t="shared" si="295"/>
        <v>1</v>
      </c>
      <c r="AG1713" s="85">
        <f t="shared" si="296"/>
        <v>1</v>
      </c>
      <c r="AH1713" s="88">
        <f t="shared" si="297"/>
        <v>1</v>
      </c>
      <c r="AI1713" s="89">
        <f t="shared" si="298"/>
        <v>2.0408163265306121E-2</v>
      </c>
      <c r="AJ1713" s="89">
        <f t="shared" si="299"/>
        <v>2.0408163265306121E-2</v>
      </c>
      <c r="AK1713" s="89">
        <f t="shared" si="300"/>
        <v>4.0016006402561019E-2</v>
      </c>
    </row>
    <row r="1714" spans="1:37" ht="24.9" customHeight="1" thickTop="1" thickBot="1" x14ac:dyDescent="0.3">
      <c r="A1714" s="265" t="s">
        <v>1368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121'!AF1644</f>
        <v>2</v>
      </c>
      <c r="AE1714" s="87">
        <f t="shared" si="294"/>
        <v>4.0016006402561019E-2</v>
      </c>
      <c r="AF1714">
        <f t="shared" si="295"/>
        <v>1</v>
      </c>
      <c r="AG1714" s="85">
        <f t="shared" si="296"/>
        <v>1</v>
      </c>
      <c r="AH1714" s="88">
        <f t="shared" si="297"/>
        <v>1</v>
      </c>
      <c r="AI1714" s="89">
        <f t="shared" si="298"/>
        <v>2.0408163265306121E-2</v>
      </c>
      <c r="AJ1714" s="89">
        <f t="shared" si="299"/>
        <v>2.0408163265306121E-2</v>
      </c>
      <c r="AK1714" s="89">
        <f t="shared" si="300"/>
        <v>4.0016006402561019E-2</v>
      </c>
    </row>
    <row r="1715" spans="1:37" ht="24.9" customHeight="1" thickTop="1" thickBot="1" x14ac:dyDescent="0.3">
      <c r="A1715" s="267" t="s">
        <v>1369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121'!AF1645</f>
        <v>2</v>
      </c>
      <c r="AE1715" s="87">
        <f t="shared" si="294"/>
        <v>4.0016006402561019E-2</v>
      </c>
      <c r="AF1715">
        <f t="shared" si="295"/>
        <v>1</v>
      </c>
      <c r="AG1715" s="85">
        <f t="shared" si="296"/>
        <v>1</v>
      </c>
      <c r="AH1715" s="88">
        <f t="shared" si="297"/>
        <v>1</v>
      </c>
      <c r="AI1715" s="89">
        <f t="shared" si="298"/>
        <v>2.0408163265306121E-2</v>
      </c>
      <c r="AJ1715" s="89">
        <f t="shared" si="299"/>
        <v>2.0408163265306121E-2</v>
      </c>
      <c r="AK1715" s="89">
        <f t="shared" si="300"/>
        <v>4.0016006402561019E-2</v>
      </c>
    </row>
    <row r="1716" spans="1:37" ht="24.9" customHeight="1" thickTop="1" thickBot="1" x14ac:dyDescent="0.3">
      <c r="A1716" s="265" t="s">
        <v>1370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121'!AF1646</f>
        <v>2</v>
      </c>
      <c r="AE1716" s="87">
        <f t="shared" si="294"/>
        <v>4.0016006402561019E-2</v>
      </c>
      <c r="AF1716">
        <f t="shared" si="295"/>
        <v>1</v>
      </c>
      <c r="AG1716" s="85">
        <f t="shared" si="296"/>
        <v>1</v>
      </c>
      <c r="AH1716" s="88">
        <f t="shared" si="297"/>
        <v>1</v>
      </c>
      <c r="AI1716" s="89">
        <f t="shared" si="298"/>
        <v>2.0408163265306121E-2</v>
      </c>
      <c r="AJ1716" s="89">
        <f t="shared" si="299"/>
        <v>2.0408163265306121E-2</v>
      </c>
      <c r="AK1716" s="89">
        <f t="shared" si="300"/>
        <v>4.0016006402561019E-2</v>
      </c>
    </row>
    <row r="1717" spans="1:37" ht="24.9" customHeight="1" thickTop="1" thickBot="1" x14ac:dyDescent="0.3">
      <c r="A1717" s="265" t="s">
        <v>1371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121'!AF1647</f>
        <v>2</v>
      </c>
      <c r="AE1717" s="87">
        <f t="shared" si="294"/>
        <v>4.0016006402561019E-2</v>
      </c>
      <c r="AF1717">
        <f t="shared" si="295"/>
        <v>1</v>
      </c>
      <c r="AG1717" s="85">
        <f t="shared" si="296"/>
        <v>1</v>
      </c>
      <c r="AH1717" s="88">
        <f t="shared" si="297"/>
        <v>1</v>
      </c>
      <c r="AI1717" s="89">
        <f t="shared" si="298"/>
        <v>2.0408163265306121E-2</v>
      </c>
      <c r="AJ1717" s="89">
        <f t="shared" si="299"/>
        <v>2.0408163265306121E-2</v>
      </c>
      <c r="AK1717" s="89">
        <f t="shared" si="300"/>
        <v>4.0016006402561019E-2</v>
      </c>
    </row>
    <row r="1718" spans="1:37" ht="24.9" customHeight="1" thickTop="1" thickBot="1" x14ac:dyDescent="0.3">
      <c r="A1718" s="267" t="s">
        <v>1372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121'!AF1648</f>
        <v>2</v>
      </c>
      <c r="AE1718" s="87">
        <f t="shared" si="294"/>
        <v>4.0016006402561019E-2</v>
      </c>
      <c r="AF1718">
        <f t="shared" si="295"/>
        <v>1</v>
      </c>
      <c r="AG1718" s="85">
        <f t="shared" si="296"/>
        <v>1</v>
      </c>
      <c r="AH1718" s="88">
        <f t="shared" si="297"/>
        <v>1</v>
      </c>
      <c r="AI1718" s="89">
        <f t="shared" si="298"/>
        <v>2.0408163265306121E-2</v>
      </c>
      <c r="AJ1718" s="89">
        <f t="shared" si="299"/>
        <v>2.0408163265306121E-2</v>
      </c>
      <c r="AK1718" s="89">
        <f t="shared" si="300"/>
        <v>4.0016006402561019E-2</v>
      </c>
    </row>
    <row r="1719" spans="1:37" ht="24.9" customHeight="1" thickTop="1" thickBot="1" x14ac:dyDescent="0.3">
      <c r="A1719" s="267" t="s">
        <v>1373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121'!AF1649</f>
        <v>2</v>
      </c>
      <c r="AE1719" s="87">
        <f t="shared" si="294"/>
        <v>4.0016006402561019E-2</v>
      </c>
      <c r="AF1719">
        <f t="shared" si="295"/>
        <v>1</v>
      </c>
      <c r="AG1719" s="85">
        <f t="shared" si="296"/>
        <v>1</v>
      </c>
      <c r="AH1719" s="88">
        <f t="shared" si="297"/>
        <v>1</v>
      </c>
      <c r="AI1719" s="89">
        <f t="shared" si="298"/>
        <v>2.0408163265306121E-2</v>
      </c>
      <c r="AJ1719" s="89">
        <f t="shared" si="299"/>
        <v>2.0408163265306121E-2</v>
      </c>
      <c r="AK1719" s="89">
        <f t="shared" si="300"/>
        <v>4.0016006402561019E-2</v>
      </c>
    </row>
    <row r="1720" spans="1:37" ht="24.9" customHeight="1" thickTop="1" thickBot="1" x14ac:dyDescent="0.3">
      <c r="A1720" s="265" t="s">
        <v>1374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121'!AF1650</f>
        <v>2</v>
      </c>
      <c r="AE1720" s="87">
        <f t="shared" si="294"/>
        <v>4.0016006402561019E-2</v>
      </c>
      <c r="AF1720">
        <f t="shared" si="295"/>
        <v>1</v>
      </c>
      <c r="AG1720" s="85">
        <f t="shared" si="296"/>
        <v>1</v>
      </c>
      <c r="AH1720" s="88">
        <f t="shared" si="297"/>
        <v>1</v>
      </c>
      <c r="AI1720" s="89">
        <f t="shared" si="298"/>
        <v>2.0408163265306121E-2</v>
      </c>
      <c r="AJ1720" s="89">
        <f t="shared" si="299"/>
        <v>2.0408163265306121E-2</v>
      </c>
      <c r="AK1720" s="89">
        <f t="shared" si="300"/>
        <v>4.0016006402561019E-2</v>
      </c>
    </row>
    <row r="1721" spans="1:37" ht="24.9" customHeight="1" thickTop="1" thickBot="1" x14ac:dyDescent="0.3">
      <c r="A1721" s="265" t="s">
        <v>1375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121'!AF1651</f>
        <v>2</v>
      </c>
      <c r="AE1721" s="87">
        <f t="shared" si="294"/>
        <v>4.0016006402561019E-2</v>
      </c>
      <c r="AF1721">
        <f t="shared" si="295"/>
        <v>1</v>
      </c>
      <c r="AG1721" s="85">
        <f t="shared" si="296"/>
        <v>1</v>
      </c>
      <c r="AH1721" s="88">
        <f t="shared" si="297"/>
        <v>1</v>
      </c>
      <c r="AI1721" s="89">
        <f t="shared" si="298"/>
        <v>2.0408163265306121E-2</v>
      </c>
      <c r="AJ1721" s="89">
        <f t="shared" si="299"/>
        <v>2.0408163265306121E-2</v>
      </c>
      <c r="AK1721" s="89">
        <f t="shared" si="300"/>
        <v>4.0016006402561019E-2</v>
      </c>
    </row>
    <row r="1722" spans="1:37" ht="24.9" customHeight="1" thickTop="1" thickBot="1" x14ac:dyDescent="0.3">
      <c r="A1722" s="265" t="s">
        <v>1376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121'!AF1652</f>
        <v>2</v>
      </c>
      <c r="AE1722" s="87">
        <f t="shared" si="294"/>
        <v>4.0016006402561019E-2</v>
      </c>
      <c r="AF1722">
        <f t="shared" si="295"/>
        <v>1</v>
      </c>
      <c r="AG1722" s="85">
        <f t="shared" si="296"/>
        <v>1</v>
      </c>
      <c r="AH1722" s="88">
        <f t="shared" si="297"/>
        <v>1</v>
      </c>
      <c r="AI1722" s="89">
        <f t="shared" si="298"/>
        <v>2.0408163265306121E-2</v>
      </c>
      <c r="AJ1722" s="89">
        <f t="shared" si="299"/>
        <v>2.0408163265306121E-2</v>
      </c>
      <c r="AK1722" s="89">
        <f t="shared" si="300"/>
        <v>4.0016006402561019E-2</v>
      </c>
    </row>
    <row r="1723" spans="1:37" ht="24.9" customHeight="1" thickTop="1" thickBot="1" x14ac:dyDescent="0.3">
      <c r="A1723" s="267" t="s">
        <v>1377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121'!AF1653</f>
        <v>2</v>
      </c>
      <c r="AE1723" s="87">
        <f t="shared" si="294"/>
        <v>4.0016006402561019E-2</v>
      </c>
      <c r="AF1723">
        <f t="shared" si="295"/>
        <v>1</v>
      </c>
      <c r="AG1723" s="85">
        <f t="shared" si="296"/>
        <v>1</v>
      </c>
      <c r="AH1723" s="88">
        <f t="shared" si="297"/>
        <v>1</v>
      </c>
      <c r="AI1723" s="89">
        <f t="shared" si="298"/>
        <v>2.0408163265306121E-2</v>
      </c>
      <c r="AJ1723" s="89">
        <f t="shared" si="299"/>
        <v>2.0408163265306121E-2</v>
      </c>
      <c r="AK1723" s="89">
        <f t="shared" si="300"/>
        <v>4.0016006402561019E-2</v>
      </c>
    </row>
    <row r="1724" spans="1:37" ht="24.9" customHeight="1" thickTop="1" thickBot="1" x14ac:dyDescent="0.3">
      <c r="A1724" s="265" t="s">
        <v>1378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121'!AF1654</f>
        <v>2</v>
      </c>
      <c r="AE1724" s="87">
        <f t="shared" si="294"/>
        <v>4.0016006402561019E-2</v>
      </c>
      <c r="AF1724">
        <f t="shared" si="295"/>
        <v>1</v>
      </c>
      <c r="AG1724" s="85">
        <f t="shared" si="296"/>
        <v>1</v>
      </c>
      <c r="AH1724" s="88">
        <f t="shared" si="297"/>
        <v>1</v>
      </c>
      <c r="AI1724" s="89">
        <f t="shared" si="298"/>
        <v>2.0408163265306121E-2</v>
      </c>
      <c r="AJ1724" s="89">
        <f t="shared" si="299"/>
        <v>2.0408163265306121E-2</v>
      </c>
      <c r="AK1724" s="89">
        <f t="shared" si="300"/>
        <v>4.0016006402561019E-2</v>
      </c>
    </row>
    <row r="1725" spans="1:37" ht="24.9" customHeight="1" thickTop="1" thickBot="1" x14ac:dyDescent="0.3">
      <c r="A1725" s="267" t="s">
        <v>1379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121'!AF1655</f>
        <v>2</v>
      </c>
      <c r="AE1725" s="87">
        <f t="shared" si="294"/>
        <v>4.0016006402561019E-2</v>
      </c>
      <c r="AF1725">
        <f t="shared" si="295"/>
        <v>1</v>
      </c>
      <c r="AG1725" s="85">
        <f t="shared" si="296"/>
        <v>1</v>
      </c>
      <c r="AH1725" s="88">
        <f t="shared" si="297"/>
        <v>1</v>
      </c>
      <c r="AI1725" s="89">
        <f t="shared" si="298"/>
        <v>2.0408163265306121E-2</v>
      </c>
      <c r="AJ1725" s="89">
        <f t="shared" si="299"/>
        <v>2.0408163265306121E-2</v>
      </c>
      <c r="AK1725" s="89">
        <f t="shared" si="300"/>
        <v>4.0016006402561019E-2</v>
      </c>
    </row>
    <row r="1726" spans="1:37" ht="24.9" customHeight="1" thickTop="1" thickBot="1" x14ac:dyDescent="0.3">
      <c r="A1726" s="265" t="s">
        <v>1380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121'!AF1656</f>
        <v>2</v>
      </c>
      <c r="AE1726" s="87">
        <f t="shared" si="294"/>
        <v>4.0016006402561019E-2</v>
      </c>
      <c r="AF1726">
        <f t="shared" si="295"/>
        <v>1</v>
      </c>
      <c r="AG1726" s="85">
        <f t="shared" si="296"/>
        <v>1</v>
      </c>
      <c r="AH1726" s="88">
        <f t="shared" si="297"/>
        <v>1</v>
      </c>
      <c r="AI1726" s="89">
        <f t="shared" si="298"/>
        <v>2.0408163265306121E-2</v>
      </c>
      <c r="AJ1726" s="89">
        <f t="shared" si="299"/>
        <v>2.0408163265306121E-2</v>
      </c>
      <c r="AK1726" s="89">
        <f t="shared" si="300"/>
        <v>4.0016006402561019E-2</v>
      </c>
    </row>
    <row r="1727" spans="1:37" ht="24.9" customHeight="1" thickTop="1" thickBot="1" x14ac:dyDescent="0.3">
      <c r="A1727" s="265" t="s">
        <v>1381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121'!AF1657</f>
        <v>2</v>
      </c>
      <c r="AE1727" s="87">
        <f t="shared" si="294"/>
        <v>4.0016006402561019E-2</v>
      </c>
      <c r="AF1727">
        <f t="shared" si="295"/>
        <v>1</v>
      </c>
      <c r="AG1727" s="85">
        <f t="shared" si="296"/>
        <v>1</v>
      </c>
      <c r="AH1727" s="88">
        <f t="shared" si="297"/>
        <v>1</v>
      </c>
      <c r="AI1727" s="89">
        <f t="shared" si="298"/>
        <v>2.0408163265306121E-2</v>
      </c>
      <c r="AJ1727" s="89">
        <f t="shared" si="299"/>
        <v>2.0408163265306121E-2</v>
      </c>
      <c r="AK1727" s="89">
        <f t="shared" si="300"/>
        <v>4.0016006402561019E-2</v>
      </c>
    </row>
    <row r="1728" spans="1:37" ht="24.9" customHeight="1" thickTop="1" thickBot="1" x14ac:dyDescent="0.3">
      <c r="A1728" s="267" t="s">
        <v>1382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121'!AF1658</f>
        <v>2</v>
      </c>
      <c r="AE1728" s="87">
        <f t="shared" si="294"/>
        <v>4.0016006402561019E-2</v>
      </c>
      <c r="AF1728">
        <f t="shared" si="295"/>
        <v>1</v>
      </c>
      <c r="AG1728" s="85">
        <f t="shared" si="296"/>
        <v>1</v>
      </c>
      <c r="AH1728" s="88">
        <f t="shared" si="297"/>
        <v>1</v>
      </c>
      <c r="AI1728" s="89">
        <f t="shared" si="298"/>
        <v>2.0408163265306121E-2</v>
      </c>
      <c r="AJ1728" s="89">
        <f t="shared" si="299"/>
        <v>2.0408163265306121E-2</v>
      </c>
      <c r="AK1728" s="89">
        <f t="shared" si="300"/>
        <v>4.0016006402561019E-2</v>
      </c>
    </row>
    <row r="1729" spans="1:37" ht="24.9" customHeight="1" thickTop="1" thickBot="1" x14ac:dyDescent="0.3">
      <c r="A1729" s="265" t="s">
        <v>1383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121'!AF1659</f>
        <v>2</v>
      </c>
      <c r="AE1729" s="87">
        <f t="shared" si="294"/>
        <v>4.0016006402561019E-2</v>
      </c>
      <c r="AF1729">
        <f t="shared" si="295"/>
        <v>1</v>
      </c>
      <c r="AG1729" s="85">
        <f t="shared" si="296"/>
        <v>1</v>
      </c>
      <c r="AH1729" s="88">
        <f t="shared" si="297"/>
        <v>1</v>
      </c>
      <c r="AI1729" s="89">
        <f t="shared" si="298"/>
        <v>2.0408163265306121E-2</v>
      </c>
      <c r="AJ1729" s="89">
        <f t="shared" si="299"/>
        <v>2.0408163265306121E-2</v>
      </c>
      <c r="AK1729" s="89">
        <f t="shared" si="300"/>
        <v>4.0016006402561019E-2</v>
      </c>
    </row>
    <row r="1730" spans="1:37" ht="24.9" customHeight="1" thickTop="1" thickBot="1" x14ac:dyDescent="0.3">
      <c r="A1730" s="267" t="s">
        <v>1384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121'!AF1660</f>
        <v>2</v>
      </c>
      <c r="AE1730" s="87">
        <f t="shared" si="294"/>
        <v>4.0016006402561019E-2</v>
      </c>
      <c r="AF1730">
        <f t="shared" si="295"/>
        <v>1</v>
      </c>
      <c r="AG1730" s="85">
        <f t="shared" si="296"/>
        <v>1</v>
      </c>
      <c r="AH1730" s="88">
        <f t="shared" si="297"/>
        <v>1</v>
      </c>
      <c r="AI1730" s="89">
        <f t="shared" si="298"/>
        <v>2.0408163265306121E-2</v>
      </c>
      <c r="AJ1730" s="89">
        <f t="shared" si="299"/>
        <v>2.0408163265306121E-2</v>
      </c>
      <c r="AK1730" s="89">
        <f t="shared" si="300"/>
        <v>4.0016006402561019E-2</v>
      </c>
    </row>
    <row r="1731" spans="1:37" ht="24.9" customHeight="1" thickTop="1" x14ac:dyDescent="0.25">
      <c r="A1731" s="281" t="s">
        <v>1871</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1.9607843137254886</v>
      </c>
      <c r="AF1731" s="58"/>
      <c r="AG1731" s="90">
        <f>SUM(AG1682:AG1730)</f>
        <v>49</v>
      </c>
      <c r="AH1731" s="91"/>
      <c r="AI1731" s="92"/>
      <c r="AJ1731" s="92"/>
      <c r="AK1731" s="92"/>
    </row>
    <row r="1732" spans="1:37" ht="24.9" customHeight="1" x14ac:dyDescent="0.25">
      <c r="A1732" s="279" t="s">
        <v>1872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203</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194</v>
      </c>
      <c r="AE1734" s="103" t="s">
        <v>9</v>
      </c>
      <c r="AF1734" s="85" t="s">
        <v>1706</v>
      </c>
      <c r="AG1734" s="85" t="s">
        <v>1707</v>
      </c>
      <c r="AH1734" s="85" t="s">
        <v>1708</v>
      </c>
      <c r="AI1734" s="86" t="s">
        <v>1709</v>
      </c>
      <c r="AJ1734" s="85"/>
      <c r="AK1734" s="86" t="s">
        <v>1710</v>
      </c>
    </row>
    <row r="1735" spans="1:37" ht="24.9" customHeight="1" thickTop="1" thickBot="1" x14ac:dyDescent="0.3">
      <c r="A1735" s="265" t="s">
        <v>1385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121'!AF1663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65" t="s">
        <v>1386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121'!AF1664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65" t="s">
        <v>1387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121'!AF1665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65" t="s">
        <v>1388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121'!AF1666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65" t="s">
        <v>1389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121'!AF1667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1" t="s">
        <v>1873</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1.9607843137254901</v>
      </c>
      <c r="AF1740" s="58"/>
      <c r="AG1740" s="90">
        <f>SUM(AG1735:AG1739)</f>
        <v>5</v>
      </c>
      <c r="AH1740" s="91"/>
      <c r="AI1740" s="92"/>
      <c r="AJ1740" s="92"/>
      <c r="AK1740" s="92"/>
    </row>
    <row r="1741" spans="1:37" ht="24.9" customHeight="1" x14ac:dyDescent="0.25">
      <c r="A1741" s="279" t="s">
        <v>1874</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1390</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194</v>
      </c>
      <c r="AE1747" s="221" t="s">
        <v>9</v>
      </c>
      <c r="AF1747" s="85" t="s">
        <v>1706</v>
      </c>
      <c r="AG1747" s="85" t="s">
        <v>1707</v>
      </c>
      <c r="AH1747" s="85" t="s">
        <v>1708</v>
      </c>
      <c r="AI1747" s="86" t="s">
        <v>1709</v>
      </c>
      <c r="AJ1747" s="85"/>
      <c r="AK1747" s="86" t="s">
        <v>1710</v>
      </c>
    </row>
    <row r="1748" spans="1:37" ht="24.9" customHeight="1" thickTop="1" thickBot="1" x14ac:dyDescent="0.3">
      <c r="A1748" s="265" t="s">
        <v>1045</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1047</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1393</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1394</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1395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1396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1397</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1398</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1875</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1876</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203</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194</v>
      </c>
      <c r="AE1759" s="103" t="s">
        <v>9</v>
      </c>
      <c r="AF1759" s="85" t="s">
        <v>1706</v>
      </c>
      <c r="AG1759" s="85" t="s">
        <v>1707</v>
      </c>
      <c r="AH1759" s="85" t="s">
        <v>1708</v>
      </c>
      <c r="AI1759" s="86" t="s">
        <v>1709</v>
      </c>
      <c r="AJ1759" s="85"/>
      <c r="AK1759" s="86" t="s">
        <v>1710</v>
      </c>
    </row>
    <row r="1760" spans="1:37" ht="24.9" customHeight="1" thickTop="1" thickBot="1" x14ac:dyDescent="0.3">
      <c r="A1760" s="265" t="s">
        <v>1054</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1055</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1056</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1057</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1399</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1877</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1878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1400</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194</v>
      </c>
      <c r="AE1772" s="221" t="s">
        <v>9</v>
      </c>
      <c r="AF1772" s="85" t="s">
        <v>1706</v>
      </c>
      <c r="AG1772" s="85" t="s">
        <v>1707</v>
      </c>
      <c r="AH1772" s="85" t="s">
        <v>1708</v>
      </c>
      <c r="AI1772" s="86" t="s">
        <v>1709</v>
      </c>
      <c r="AJ1772" s="85"/>
      <c r="AK1772" s="86" t="s">
        <v>1710</v>
      </c>
    </row>
    <row r="1773" spans="1:37" ht="24.9" customHeight="1" thickTop="1" thickBot="1" x14ac:dyDescent="0.3">
      <c r="A1773" s="265" t="s">
        <v>1045</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121'!AF1699</f>
        <v>2</v>
      </c>
      <c r="AE1773" s="87">
        <f t="shared" ref="AE1773:AE1811" si="308">IF(AG1773=1,AK1773,AG1773)</f>
        <v>5.0276520864756154E-2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5.0276520864756154E-2</v>
      </c>
    </row>
    <row r="1774" spans="1:37" ht="24.9" customHeight="1" thickTop="1" thickBot="1" x14ac:dyDescent="0.3">
      <c r="A1774" s="265" t="s">
        <v>1047</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121'!AF1700</f>
        <v>2</v>
      </c>
      <c r="AE1774" s="87">
        <f t="shared" si="308"/>
        <v>5.0276520864756154E-2</v>
      </c>
      <c r="AF1774">
        <f t="shared" si="309"/>
        <v>1</v>
      </c>
      <c r="AG1774" s="85">
        <f t="shared" si="310"/>
        <v>1</v>
      </c>
      <c r="AH1774" s="88">
        <f t="shared" si="311"/>
        <v>1</v>
      </c>
      <c r="AI1774" s="89">
        <f t="shared" si="312"/>
        <v>2.564102564102564E-2</v>
      </c>
      <c r="AJ1774" s="89">
        <f t="shared" si="313"/>
        <v>2.564102564102564E-2</v>
      </c>
      <c r="AK1774" s="89">
        <f t="shared" si="314"/>
        <v>5.0276520864756154E-2</v>
      </c>
    </row>
    <row r="1775" spans="1:37" ht="24.9" customHeight="1" thickTop="1" thickBot="1" x14ac:dyDescent="0.3">
      <c r="A1775" s="265" t="s">
        <v>1402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121'!AF1701</f>
        <v>2</v>
      </c>
      <c r="AE1775" s="87">
        <f t="shared" si="308"/>
        <v>5.0276520864756154E-2</v>
      </c>
      <c r="AF1775">
        <f t="shared" si="309"/>
        <v>1</v>
      </c>
      <c r="AG1775" s="85">
        <f t="shared" si="310"/>
        <v>1</v>
      </c>
      <c r="AH1775" s="88">
        <f t="shared" si="311"/>
        <v>1</v>
      </c>
      <c r="AI1775" s="89">
        <f t="shared" si="312"/>
        <v>2.564102564102564E-2</v>
      </c>
      <c r="AJ1775" s="89">
        <f t="shared" si="313"/>
        <v>2.564102564102564E-2</v>
      </c>
      <c r="AK1775" s="89">
        <f t="shared" si="314"/>
        <v>5.0276520864756154E-2</v>
      </c>
    </row>
    <row r="1776" spans="1:37" ht="24.9" customHeight="1" thickTop="1" thickBot="1" x14ac:dyDescent="0.3">
      <c r="A1776" s="265" t="s">
        <v>1403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121'!AF1702</f>
        <v>2</v>
      </c>
      <c r="AE1776" s="87">
        <f t="shared" si="308"/>
        <v>5.0276520864756154E-2</v>
      </c>
      <c r="AF1776">
        <f t="shared" si="309"/>
        <v>1</v>
      </c>
      <c r="AG1776" s="85">
        <f t="shared" si="310"/>
        <v>1</v>
      </c>
      <c r="AH1776" s="88">
        <f t="shared" si="311"/>
        <v>1</v>
      </c>
      <c r="AI1776" s="89">
        <f t="shared" si="312"/>
        <v>2.564102564102564E-2</v>
      </c>
      <c r="AJ1776" s="89">
        <f t="shared" si="313"/>
        <v>2.564102564102564E-2</v>
      </c>
      <c r="AK1776" s="89">
        <f t="shared" si="314"/>
        <v>5.0276520864756154E-2</v>
      </c>
    </row>
    <row r="1777" spans="1:37" ht="24.9" customHeight="1" thickTop="1" thickBot="1" x14ac:dyDescent="0.3">
      <c r="A1777" s="267" t="s">
        <v>1404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121'!AF1703</f>
        <v>2</v>
      </c>
      <c r="AE1777" s="87">
        <f t="shared" si="308"/>
        <v>5.0276520864756154E-2</v>
      </c>
      <c r="AF1777">
        <f t="shared" si="309"/>
        <v>1</v>
      </c>
      <c r="AG1777" s="85">
        <f t="shared" si="310"/>
        <v>1</v>
      </c>
      <c r="AH1777" s="88">
        <f t="shared" si="311"/>
        <v>1</v>
      </c>
      <c r="AI1777" s="89">
        <f t="shared" si="312"/>
        <v>2.564102564102564E-2</v>
      </c>
      <c r="AJ1777" s="89">
        <f t="shared" si="313"/>
        <v>2.564102564102564E-2</v>
      </c>
      <c r="AK1777" s="89">
        <f t="shared" si="314"/>
        <v>5.0276520864756154E-2</v>
      </c>
    </row>
    <row r="1778" spans="1:37" ht="24.9" customHeight="1" thickTop="1" thickBot="1" x14ac:dyDescent="0.3">
      <c r="A1778" s="267" t="s">
        <v>1405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121'!AF1704</f>
        <v>2</v>
      </c>
      <c r="AE1778" s="87">
        <f t="shared" si="308"/>
        <v>5.0276520864756154E-2</v>
      </c>
      <c r="AF1778">
        <f t="shared" si="309"/>
        <v>1</v>
      </c>
      <c r="AG1778" s="85">
        <f t="shared" si="310"/>
        <v>1</v>
      </c>
      <c r="AH1778" s="88">
        <f t="shared" si="311"/>
        <v>1</v>
      </c>
      <c r="AI1778" s="89">
        <f t="shared" si="312"/>
        <v>2.564102564102564E-2</v>
      </c>
      <c r="AJ1778" s="89">
        <f t="shared" si="313"/>
        <v>2.564102564102564E-2</v>
      </c>
      <c r="AK1778" s="89">
        <f t="shared" si="314"/>
        <v>5.0276520864756154E-2</v>
      </c>
    </row>
    <row r="1779" spans="1:37" ht="24.9" customHeight="1" thickTop="1" thickBot="1" x14ac:dyDescent="0.3">
      <c r="A1779" s="265" t="s">
        <v>1406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121'!AF1705</f>
        <v>2</v>
      </c>
      <c r="AE1779" s="87">
        <f t="shared" si="308"/>
        <v>5.0276520864756154E-2</v>
      </c>
      <c r="AF1779">
        <f t="shared" si="309"/>
        <v>1</v>
      </c>
      <c r="AG1779" s="85">
        <f t="shared" si="310"/>
        <v>1</v>
      </c>
      <c r="AH1779" s="88">
        <f t="shared" si="311"/>
        <v>1</v>
      </c>
      <c r="AI1779" s="89">
        <f t="shared" si="312"/>
        <v>2.564102564102564E-2</v>
      </c>
      <c r="AJ1779" s="89">
        <f t="shared" si="313"/>
        <v>2.564102564102564E-2</v>
      </c>
      <c r="AK1779" s="89">
        <f t="shared" si="314"/>
        <v>5.0276520864756154E-2</v>
      </c>
    </row>
    <row r="1780" spans="1:37" ht="24.9" customHeight="1" thickTop="1" thickBot="1" x14ac:dyDescent="0.3">
      <c r="A1780" s="265" t="s">
        <v>1407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121'!AF1706</f>
        <v>2</v>
      </c>
      <c r="AE1780" s="87">
        <f t="shared" si="308"/>
        <v>5.0276520864756154E-2</v>
      </c>
      <c r="AF1780">
        <f t="shared" si="309"/>
        <v>1</v>
      </c>
      <c r="AG1780" s="85">
        <f t="shared" si="310"/>
        <v>1</v>
      </c>
      <c r="AH1780" s="88">
        <f t="shared" si="311"/>
        <v>1</v>
      </c>
      <c r="AI1780" s="89">
        <f t="shared" si="312"/>
        <v>2.564102564102564E-2</v>
      </c>
      <c r="AJ1780" s="89">
        <f t="shared" si="313"/>
        <v>2.564102564102564E-2</v>
      </c>
      <c r="AK1780" s="89">
        <f t="shared" si="314"/>
        <v>5.0276520864756154E-2</v>
      </c>
    </row>
    <row r="1781" spans="1:37" ht="24.9" customHeight="1" thickTop="1" thickBot="1" x14ac:dyDescent="0.3">
      <c r="A1781" s="265" t="s">
        <v>1408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121'!AF1707</f>
        <v>2</v>
      </c>
      <c r="AE1781" s="87">
        <f t="shared" si="308"/>
        <v>5.0276520864756154E-2</v>
      </c>
      <c r="AF1781">
        <f t="shared" si="309"/>
        <v>1</v>
      </c>
      <c r="AG1781" s="85">
        <f t="shared" si="310"/>
        <v>1</v>
      </c>
      <c r="AH1781" s="88">
        <f t="shared" si="311"/>
        <v>1</v>
      </c>
      <c r="AI1781" s="89">
        <f t="shared" si="312"/>
        <v>2.564102564102564E-2</v>
      </c>
      <c r="AJ1781" s="89">
        <f t="shared" si="313"/>
        <v>2.564102564102564E-2</v>
      </c>
      <c r="AK1781" s="89">
        <f t="shared" si="314"/>
        <v>5.0276520864756154E-2</v>
      </c>
    </row>
    <row r="1782" spans="1:37" ht="24.9" customHeight="1" thickTop="1" thickBot="1" x14ac:dyDescent="0.3">
      <c r="A1782" s="265" t="s">
        <v>1409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121'!AF1708</f>
        <v>2</v>
      </c>
      <c r="AE1782" s="87">
        <f t="shared" si="308"/>
        <v>5.0276520864756154E-2</v>
      </c>
      <c r="AF1782">
        <f t="shared" si="309"/>
        <v>1</v>
      </c>
      <c r="AG1782" s="85">
        <f t="shared" si="310"/>
        <v>1</v>
      </c>
      <c r="AH1782" s="88">
        <f t="shared" si="311"/>
        <v>1</v>
      </c>
      <c r="AI1782" s="89">
        <f t="shared" si="312"/>
        <v>2.564102564102564E-2</v>
      </c>
      <c r="AJ1782" s="89">
        <f t="shared" si="313"/>
        <v>2.564102564102564E-2</v>
      </c>
      <c r="AK1782" s="89">
        <f t="shared" si="314"/>
        <v>5.0276520864756154E-2</v>
      </c>
    </row>
    <row r="1783" spans="1:37" ht="24.9" customHeight="1" thickTop="1" thickBot="1" x14ac:dyDescent="0.3">
      <c r="A1783" s="265" t="s">
        <v>1410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121'!AF1709</f>
        <v>2</v>
      </c>
      <c r="AE1783" s="87">
        <f t="shared" si="308"/>
        <v>5.0276520864756154E-2</v>
      </c>
      <c r="AF1783">
        <f t="shared" si="309"/>
        <v>1</v>
      </c>
      <c r="AG1783" s="85">
        <f t="shared" si="310"/>
        <v>1</v>
      </c>
      <c r="AH1783" s="88">
        <f t="shared" si="311"/>
        <v>1</v>
      </c>
      <c r="AI1783" s="89">
        <f t="shared" si="312"/>
        <v>2.564102564102564E-2</v>
      </c>
      <c r="AJ1783" s="89">
        <f t="shared" si="313"/>
        <v>2.564102564102564E-2</v>
      </c>
      <c r="AK1783" s="89">
        <f t="shared" si="314"/>
        <v>5.0276520864756154E-2</v>
      </c>
    </row>
    <row r="1784" spans="1:37" ht="24.9" customHeight="1" thickTop="1" thickBot="1" x14ac:dyDescent="0.3">
      <c r="A1784" s="267" t="s">
        <v>1411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121'!AF1710</f>
        <v>2</v>
      </c>
      <c r="AE1784" s="87">
        <f t="shared" si="308"/>
        <v>5.0276520864756154E-2</v>
      </c>
      <c r="AF1784">
        <f t="shared" si="309"/>
        <v>1</v>
      </c>
      <c r="AG1784" s="85">
        <f t="shared" si="310"/>
        <v>1</v>
      </c>
      <c r="AH1784" s="88">
        <f t="shared" si="311"/>
        <v>1</v>
      </c>
      <c r="AI1784" s="89">
        <f t="shared" si="312"/>
        <v>2.564102564102564E-2</v>
      </c>
      <c r="AJ1784" s="89">
        <f t="shared" si="313"/>
        <v>2.564102564102564E-2</v>
      </c>
      <c r="AK1784" s="89">
        <f t="shared" si="314"/>
        <v>5.0276520864756154E-2</v>
      </c>
    </row>
    <row r="1785" spans="1:37" ht="24.9" customHeight="1" thickTop="1" thickBot="1" x14ac:dyDescent="0.3">
      <c r="A1785" s="267" t="s">
        <v>1412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121'!AF1711</f>
        <v>2</v>
      </c>
      <c r="AE1785" s="87">
        <f t="shared" si="308"/>
        <v>5.0276520864756154E-2</v>
      </c>
      <c r="AF1785">
        <f t="shared" si="309"/>
        <v>1</v>
      </c>
      <c r="AG1785" s="85">
        <f t="shared" si="310"/>
        <v>1</v>
      </c>
      <c r="AH1785" s="88">
        <f t="shared" si="311"/>
        <v>1</v>
      </c>
      <c r="AI1785" s="89">
        <f t="shared" si="312"/>
        <v>2.564102564102564E-2</v>
      </c>
      <c r="AJ1785" s="89">
        <f t="shared" si="313"/>
        <v>2.564102564102564E-2</v>
      </c>
      <c r="AK1785" s="89">
        <f t="shared" si="314"/>
        <v>5.0276520864756154E-2</v>
      </c>
    </row>
    <row r="1786" spans="1:37" ht="24.9" customHeight="1" thickTop="1" thickBot="1" x14ac:dyDescent="0.3">
      <c r="A1786" s="265" t="s">
        <v>1413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121'!AF1712</f>
        <v>2</v>
      </c>
      <c r="AE1786" s="87">
        <f t="shared" si="308"/>
        <v>5.0276520864756154E-2</v>
      </c>
      <c r="AF1786">
        <f t="shared" si="309"/>
        <v>1</v>
      </c>
      <c r="AG1786" s="85">
        <f t="shared" si="310"/>
        <v>1</v>
      </c>
      <c r="AH1786" s="88">
        <f t="shared" si="311"/>
        <v>1</v>
      </c>
      <c r="AI1786" s="89">
        <f t="shared" si="312"/>
        <v>2.564102564102564E-2</v>
      </c>
      <c r="AJ1786" s="89">
        <f t="shared" si="313"/>
        <v>2.564102564102564E-2</v>
      </c>
      <c r="AK1786" s="89">
        <f t="shared" si="314"/>
        <v>5.0276520864756154E-2</v>
      </c>
    </row>
    <row r="1787" spans="1:37" ht="24.9" customHeight="1" thickTop="1" thickBot="1" x14ac:dyDescent="0.3">
      <c r="A1787" s="265" t="s">
        <v>1414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121'!AF1713</f>
        <v>2</v>
      </c>
      <c r="AE1787" s="87">
        <f t="shared" si="308"/>
        <v>5.0276520864756154E-2</v>
      </c>
      <c r="AF1787">
        <f t="shared" si="309"/>
        <v>1</v>
      </c>
      <c r="AG1787" s="85">
        <f t="shared" si="310"/>
        <v>1</v>
      </c>
      <c r="AH1787" s="88">
        <f t="shared" si="311"/>
        <v>1</v>
      </c>
      <c r="AI1787" s="89">
        <f t="shared" si="312"/>
        <v>2.564102564102564E-2</v>
      </c>
      <c r="AJ1787" s="89">
        <f t="shared" si="313"/>
        <v>2.564102564102564E-2</v>
      </c>
      <c r="AK1787" s="89">
        <f t="shared" si="314"/>
        <v>5.0276520864756154E-2</v>
      </c>
    </row>
    <row r="1788" spans="1:37" ht="24.9" customHeight="1" thickTop="1" thickBot="1" x14ac:dyDescent="0.3">
      <c r="A1788" s="265" t="s">
        <v>1415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121'!AF1714</f>
        <v>2</v>
      </c>
      <c r="AE1788" s="87">
        <f t="shared" si="308"/>
        <v>5.0276520864756154E-2</v>
      </c>
      <c r="AF1788">
        <f t="shared" si="309"/>
        <v>1</v>
      </c>
      <c r="AG1788" s="85">
        <f t="shared" si="310"/>
        <v>1</v>
      </c>
      <c r="AH1788" s="88">
        <f t="shared" si="311"/>
        <v>1</v>
      </c>
      <c r="AI1788" s="89">
        <f t="shared" si="312"/>
        <v>2.564102564102564E-2</v>
      </c>
      <c r="AJ1788" s="89">
        <f t="shared" si="313"/>
        <v>2.564102564102564E-2</v>
      </c>
      <c r="AK1788" s="89">
        <f t="shared" si="314"/>
        <v>5.0276520864756154E-2</v>
      </c>
    </row>
    <row r="1789" spans="1:37" ht="24.9" customHeight="1" thickTop="1" thickBot="1" x14ac:dyDescent="0.3">
      <c r="A1789" s="267" t="s">
        <v>1416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121'!AF1715</f>
        <v>2</v>
      </c>
      <c r="AE1789" s="87">
        <f t="shared" si="308"/>
        <v>5.0276520864756154E-2</v>
      </c>
      <c r="AF1789">
        <f t="shared" si="309"/>
        <v>1</v>
      </c>
      <c r="AG1789" s="85">
        <f t="shared" si="310"/>
        <v>1</v>
      </c>
      <c r="AH1789" s="88">
        <f t="shared" si="311"/>
        <v>1</v>
      </c>
      <c r="AI1789" s="89">
        <f t="shared" si="312"/>
        <v>2.564102564102564E-2</v>
      </c>
      <c r="AJ1789" s="89">
        <f t="shared" si="313"/>
        <v>2.564102564102564E-2</v>
      </c>
      <c r="AK1789" s="89">
        <f t="shared" si="314"/>
        <v>5.0276520864756154E-2</v>
      </c>
    </row>
    <row r="1790" spans="1:37" ht="24.9" customHeight="1" thickTop="1" thickBot="1" x14ac:dyDescent="0.3">
      <c r="A1790" s="267" t="s">
        <v>1417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121'!AF1716</f>
        <v>2</v>
      </c>
      <c r="AE1790" s="87">
        <f t="shared" si="308"/>
        <v>5.0276520864756154E-2</v>
      </c>
      <c r="AF1790">
        <f t="shared" si="309"/>
        <v>1</v>
      </c>
      <c r="AG1790" s="85">
        <f t="shared" si="310"/>
        <v>1</v>
      </c>
      <c r="AH1790" s="88">
        <f t="shared" si="311"/>
        <v>1</v>
      </c>
      <c r="AI1790" s="89">
        <f t="shared" si="312"/>
        <v>2.564102564102564E-2</v>
      </c>
      <c r="AJ1790" s="89">
        <f t="shared" si="313"/>
        <v>2.564102564102564E-2</v>
      </c>
      <c r="AK1790" s="89">
        <f t="shared" si="314"/>
        <v>5.0276520864756154E-2</v>
      </c>
    </row>
    <row r="1791" spans="1:37" ht="24.9" customHeight="1" thickTop="1" thickBot="1" x14ac:dyDescent="0.3">
      <c r="A1791" s="265" t="s">
        <v>1418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121'!AF1717</f>
        <v>2</v>
      </c>
      <c r="AE1791" s="87">
        <f t="shared" si="308"/>
        <v>5.0276520864756154E-2</v>
      </c>
      <c r="AF1791">
        <f t="shared" si="309"/>
        <v>1</v>
      </c>
      <c r="AG1791" s="85">
        <f t="shared" si="310"/>
        <v>1</v>
      </c>
      <c r="AH1791" s="88">
        <f t="shared" si="311"/>
        <v>1</v>
      </c>
      <c r="AI1791" s="89">
        <f t="shared" si="312"/>
        <v>2.564102564102564E-2</v>
      </c>
      <c r="AJ1791" s="89">
        <f t="shared" si="313"/>
        <v>2.564102564102564E-2</v>
      </c>
      <c r="AK1791" s="89">
        <f t="shared" si="314"/>
        <v>5.0276520864756154E-2</v>
      </c>
    </row>
    <row r="1792" spans="1:37" ht="24.9" customHeight="1" thickTop="1" thickBot="1" x14ac:dyDescent="0.3">
      <c r="A1792" s="265" t="s">
        <v>1419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121'!AF1718</f>
        <v>2</v>
      </c>
      <c r="AE1792" s="87">
        <f t="shared" si="308"/>
        <v>5.0276520864756154E-2</v>
      </c>
      <c r="AF1792">
        <f t="shared" si="309"/>
        <v>1</v>
      </c>
      <c r="AG1792" s="85">
        <f t="shared" si="310"/>
        <v>1</v>
      </c>
      <c r="AH1792" s="88">
        <f t="shared" si="311"/>
        <v>1</v>
      </c>
      <c r="AI1792" s="89">
        <f t="shared" si="312"/>
        <v>2.564102564102564E-2</v>
      </c>
      <c r="AJ1792" s="89">
        <f t="shared" si="313"/>
        <v>2.564102564102564E-2</v>
      </c>
      <c r="AK1792" s="89">
        <f t="shared" si="314"/>
        <v>5.0276520864756154E-2</v>
      </c>
    </row>
    <row r="1793" spans="1:37" ht="24.9" customHeight="1" thickTop="1" thickBot="1" x14ac:dyDescent="0.3">
      <c r="A1793" s="265" t="s">
        <v>1420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121'!AF1719</f>
        <v>2</v>
      </c>
      <c r="AE1793" s="87">
        <f t="shared" si="308"/>
        <v>5.0276520864756154E-2</v>
      </c>
      <c r="AF1793">
        <f t="shared" si="309"/>
        <v>1</v>
      </c>
      <c r="AG1793" s="85">
        <f t="shared" si="310"/>
        <v>1</v>
      </c>
      <c r="AH1793" s="88">
        <f t="shared" si="311"/>
        <v>1</v>
      </c>
      <c r="AI1793" s="89">
        <f t="shared" si="312"/>
        <v>2.564102564102564E-2</v>
      </c>
      <c r="AJ1793" s="89">
        <f t="shared" si="313"/>
        <v>2.564102564102564E-2</v>
      </c>
      <c r="AK1793" s="89">
        <f t="shared" si="314"/>
        <v>5.0276520864756154E-2</v>
      </c>
    </row>
    <row r="1794" spans="1:37" ht="24.9" customHeight="1" thickTop="1" thickBot="1" x14ac:dyDescent="0.3">
      <c r="A1794" s="267" t="s">
        <v>1421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121'!AF1720</f>
        <v>2</v>
      </c>
      <c r="AE1794" s="87">
        <f t="shared" si="308"/>
        <v>5.0276520864756154E-2</v>
      </c>
      <c r="AF1794">
        <f t="shared" si="309"/>
        <v>1</v>
      </c>
      <c r="AG1794" s="85">
        <f t="shared" si="310"/>
        <v>1</v>
      </c>
      <c r="AH1794" s="88">
        <f t="shared" si="311"/>
        <v>1</v>
      </c>
      <c r="AI1794" s="89">
        <f t="shared" si="312"/>
        <v>2.564102564102564E-2</v>
      </c>
      <c r="AJ1794" s="89">
        <f t="shared" si="313"/>
        <v>2.564102564102564E-2</v>
      </c>
      <c r="AK1794" s="89">
        <f t="shared" si="314"/>
        <v>5.0276520864756154E-2</v>
      </c>
    </row>
    <row r="1795" spans="1:37" ht="24.9" customHeight="1" thickTop="1" thickBot="1" x14ac:dyDescent="0.3">
      <c r="A1795" s="267" t="s">
        <v>1422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121'!AF1721</f>
        <v>2</v>
      </c>
      <c r="AE1795" s="87">
        <f t="shared" si="308"/>
        <v>5.0276520864756154E-2</v>
      </c>
      <c r="AF1795">
        <f t="shared" si="309"/>
        <v>1</v>
      </c>
      <c r="AG1795" s="85">
        <f t="shared" si="310"/>
        <v>1</v>
      </c>
      <c r="AH1795" s="88">
        <f t="shared" si="311"/>
        <v>1</v>
      </c>
      <c r="AI1795" s="89">
        <f t="shared" si="312"/>
        <v>2.564102564102564E-2</v>
      </c>
      <c r="AJ1795" s="89">
        <f t="shared" si="313"/>
        <v>2.564102564102564E-2</v>
      </c>
      <c r="AK1795" s="89">
        <f t="shared" si="314"/>
        <v>5.0276520864756154E-2</v>
      </c>
    </row>
    <row r="1796" spans="1:37" ht="24.9" customHeight="1" thickTop="1" thickBot="1" x14ac:dyDescent="0.3">
      <c r="A1796" s="265" t="s">
        <v>1423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121'!AF1722</f>
        <v>2</v>
      </c>
      <c r="AE1796" s="87">
        <f t="shared" si="308"/>
        <v>5.0276520864756154E-2</v>
      </c>
      <c r="AF1796">
        <f t="shared" si="309"/>
        <v>1</v>
      </c>
      <c r="AG1796" s="85">
        <f t="shared" si="310"/>
        <v>1</v>
      </c>
      <c r="AH1796" s="88">
        <f t="shared" si="311"/>
        <v>1</v>
      </c>
      <c r="AI1796" s="89">
        <f t="shared" si="312"/>
        <v>2.564102564102564E-2</v>
      </c>
      <c r="AJ1796" s="89">
        <f t="shared" si="313"/>
        <v>2.564102564102564E-2</v>
      </c>
      <c r="AK1796" s="89">
        <f t="shared" si="314"/>
        <v>5.0276520864756154E-2</v>
      </c>
    </row>
    <row r="1797" spans="1:37" ht="24.9" customHeight="1" thickTop="1" thickBot="1" x14ac:dyDescent="0.3">
      <c r="A1797" s="265" t="s">
        <v>1424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121'!AF1723</f>
        <v>2</v>
      </c>
      <c r="AE1797" s="87">
        <f t="shared" si="308"/>
        <v>5.0276520864756154E-2</v>
      </c>
      <c r="AF1797">
        <f t="shared" si="309"/>
        <v>1</v>
      </c>
      <c r="AG1797" s="85">
        <f t="shared" si="310"/>
        <v>1</v>
      </c>
      <c r="AH1797" s="88">
        <f t="shared" si="311"/>
        <v>1</v>
      </c>
      <c r="AI1797" s="89">
        <f t="shared" si="312"/>
        <v>2.564102564102564E-2</v>
      </c>
      <c r="AJ1797" s="89">
        <f t="shared" si="313"/>
        <v>2.564102564102564E-2</v>
      </c>
      <c r="AK1797" s="89">
        <f t="shared" si="314"/>
        <v>5.0276520864756154E-2</v>
      </c>
    </row>
    <row r="1798" spans="1:37" ht="24.9" customHeight="1" thickTop="1" thickBot="1" x14ac:dyDescent="0.3">
      <c r="A1798" s="265" t="s">
        <v>1425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121'!AF1724</f>
        <v>2</v>
      </c>
      <c r="AE1798" s="87">
        <f t="shared" si="308"/>
        <v>5.0276520864756154E-2</v>
      </c>
      <c r="AF1798">
        <f t="shared" si="309"/>
        <v>1</v>
      </c>
      <c r="AG1798" s="85">
        <f t="shared" si="310"/>
        <v>1</v>
      </c>
      <c r="AH1798" s="88">
        <f t="shared" si="311"/>
        <v>1</v>
      </c>
      <c r="AI1798" s="89">
        <f t="shared" si="312"/>
        <v>2.564102564102564E-2</v>
      </c>
      <c r="AJ1798" s="89">
        <f t="shared" si="313"/>
        <v>2.564102564102564E-2</v>
      </c>
      <c r="AK1798" s="89">
        <f t="shared" si="314"/>
        <v>5.0276520864756154E-2</v>
      </c>
    </row>
    <row r="1799" spans="1:37" ht="24.9" customHeight="1" thickTop="1" thickBot="1" x14ac:dyDescent="0.3">
      <c r="A1799" s="267" t="s">
        <v>1426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121'!AF1725</f>
        <v>2</v>
      </c>
      <c r="AE1799" s="87">
        <f t="shared" si="308"/>
        <v>5.0276520864756154E-2</v>
      </c>
      <c r="AF1799">
        <f t="shared" si="309"/>
        <v>1</v>
      </c>
      <c r="AG1799" s="85">
        <f t="shared" si="310"/>
        <v>1</v>
      </c>
      <c r="AH1799" s="88">
        <f t="shared" si="311"/>
        <v>1</v>
      </c>
      <c r="AI1799" s="89">
        <f t="shared" si="312"/>
        <v>2.564102564102564E-2</v>
      </c>
      <c r="AJ1799" s="89">
        <f t="shared" si="313"/>
        <v>2.564102564102564E-2</v>
      </c>
      <c r="AK1799" s="89">
        <f t="shared" si="314"/>
        <v>5.0276520864756154E-2</v>
      </c>
    </row>
    <row r="1800" spans="1:37" ht="24.9" customHeight="1" thickTop="1" thickBot="1" x14ac:dyDescent="0.3">
      <c r="A1800" s="265" t="s">
        <v>1427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121'!AF1726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65" t="s">
        <v>1428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121'!AF1727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65" t="s">
        <v>1429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121'!AF1728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67" t="s">
        <v>1430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121'!AF1729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65" t="s">
        <v>1431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121'!AF1730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65" t="s">
        <v>1432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121'!AF1731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65" t="s">
        <v>1433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121'!AF1732</f>
        <v>2</v>
      </c>
      <c r="AE1806" s="87">
        <f t="shared" si="308"/>
        <v>5.0276520864756154E-2</v>
      </c>
      <c r="AF1806">
        <f t="shared" si="309"/>
        <v>1</v>
      </c>
      <c r="AG1806" s="85">
        <f t="shared" si="310"/>
        <v>1</v>
      </c>
      <c r="AH1806" s="88">
        <f t="shared" si="311"/>
        <v>1</v>
      </c>
      <c r="AI1806" s="89">
        <f t="shared" si="312"/>
        <v>2.564102564102564E-2</v>
      </c>
      <c r="AJ1806" s="89">
        <f t="shared" si="313"/>
        <v>2.564102564102564E-2</v>
      </c>
      <c r="AK1806" s="89">
        <f t="shared" si="314"/>
        <v>5.0276520864756154E-2</v>
      </c>
    </row>
    <row r="1807" spans="1:37" ht="24.9" customHeight="1" thickTop="1" thickBot="1" x14ac:dyDescent="0.3">
      <c r="A1807" s="267" t="s">
        <v>1244</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121'!AF1733</f>
        <v>2</v>
      </c>
      <c r="AE1807" s="87">
        <f t="shared" si="308"/>
        <v>5.0276520864756154E-2</v>
      </c>
      <c r="AF1807">
        <f t="shared" si="309"/>
        <v>1</v>
      </c>
      <c r="AG1807" s="85">
        <f t="shared" si="310"/>
        <v>1</v>
      </c>
      <c r="AH1807" s="88">
        <f t="shared" si="311"/>
        <v>1</v>
      </c>
      <c r="AI1807" s="89">
        <f t="shared" si="312"/>
        <v>2.564102564102564E-2</v>
      </c>
      <c r="AJ1807" s="89">
        <f t="shared" si="313"/>
        <v>2.564102564102564E-2</v>
      </c>
      <c r="AK1807" s="89">
        <f t="shared" si="314"/>
        <v>5.0276520864756154E-2</v>
      </c>
    </row>
    <row r="1808" spans="1:37" ht="24.9" customHeight="1" thickTop="1" thickBot="1" x14ac:dyDescent="0.3">
      <c r="A1808" s="265" t="s">
        <v>1434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121'!AF1734</f>
        <v>2</v>
      </c>
      <c r="AE1808" s="87">
        <f t="shared" si="308"/>
        <v>5.0276520864756154E-2</v>
      </c>
      <c r="AF1808">
        <f t="shared" si="309"/>
        <v>1</v>
      </c>
      <c r="AG1808" s="85">
        <f t="shared" si="310"/>
        <v>1</v>
      </c>
      <c r="AH1808" s="88">
        <f t="shared" si="311"/>
        <v>1</v>
      </c>
      <c r="AI1808" s="89">
        <f t="shared" si="312"/>
        <v>2.564102564102564E-2</v>
      </c>
      <c r="AJ1808" s="89">
        <f t="shared" si="313"/>
        <v>2.564102564102564E-2</v>
      </c>
      <c r="AK1808" s="89">
        <f t="shared" si="314"/>
        <v>5.0276520864756154E-2</v>
      </c>
    </row>
    <row r="1809" spans="1:37" ht="24.9" customHeight="1" thickTop="1" thickBot="1" x14ac:dyDescent="0.3">
      <c r="A1809" s="265" t="s">
        <v>1435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121'!AF1735</f>
        <v>2</v>
      </c>
      <c r="AE1809" s="87">
        <f t="shared" si="308"/>
        <v>5.0276520864756154E-2</v>
      </c>
      <c r="AF1809">
        <f t="shared" si="309"/>
        <v>1</v>
      </c>
      <c r="AG1809" s="85">
        <f t="shared" si="310"/>
        <v>1</v>
      </c>
      <c r="AH1809" s="88">
        <f t="shared" si="311"/>
        <v>1</v>
      </c>
      <c r="AI1809" s="89">
        <f t="shared" si="312"/>
        <v>2.564102564102564E-2</v>
      </c>
      <c r="AJ1809" s="89">
        <f t="shared" si="313"/>
        <v>2.564102564102564E-2</v>
      </c>
      <c r="AK1809" s="89">
        <f t="shared" si="314"/>
        <v>5.0276520864756154E-2</v>
      </c>
    </row>
    <row r="1810" spans="1:37" ht="24.9" customHeight="1" thickTop="1" thickBot="1" x14ac:dyDescent="0.3">
      <c r="A1810" s="265" t="s">
        <v>1436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121'!AF1736</f>
        <v>2</v>
      </c>
      <c r="AE1810" s="87">
        <f t="shared" si="308"/>
        <v>5.0276520864756154E-2</v>
      </c>
      <c r="AF1810">
        <f t="shared" si="309"/>
        <v>1</v>
      </c>
      <c r="AG1810" s="85">
        <f t="shared" si="310"/>
        <v>1</v>
      </c>
      <c r="AH1810" s="88">
        <f t="shared" si="311"/>
        <v>1</v>
      </c>
      <c r="AI1810" s="89">
        <f t="shared" si="312"/>
        <v>2.564102564102564E-2</v>
      </c>
      <c r="AJ1810" s="89">
        <f t="shared" si="313"/>
        <v>2.564102564102564E-2</v>
      </c>
      <c r="AK1810" s="89">
        <f t="shared" si="314"/>
        <v>5.0276520864756154E-2</v>
      </c>
    </row>
    <row r="1811" spans="1:37" ht="24.9" customHeight="1" thickTop="1" thickBot="1" x14ac:dyDescent="0.3">
      <c r="A1811" s="267" t="s">
        <v>1437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121'!AF1737</f>
        <v>2</v>
      </c>
      <c r="AE1811" s="87">
        <f t="shared" si="308"/>
        <v>5.0276520864756154E-2</v>
      </c>
      <c r="AF1811">
        <f t="shared" si="309"/>
        <v>1</v>
      </c>
      <c r="AG1811" s="85">
        <f t="shared" si="310"/>
        <v>1</v>
      </c>
      <c r="AH1811" s="88">
        <f t="shared" si="311"/>
        <v>1</v>
      </c>
      <c r="AI1811" s="89">
        <f t="shared" si="312"/>
        <v>2.564102564102564E-2</v>
      </c>
      <c r="AJ1811" s="89">
        <f t="shared" si="313"/>
        <v>2.564102564102564E-2</v>
      </c>
      <c r="AK1811" s="89">
        <f t="shared" si="314"/>
        <v>5.0276520864756154E-2</v>
      </c>
    </row>
    <row r="1812" spans="1:37" ht="24.9" customHeight="1" thickTop="1" x14ac:dyDescent="0.25">
      <c r="A1812" s="281" t="s">
        <v>1875</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1.9607843137254914</v>
      </c>
      <c r="AF1812" s="58"/>
      <c r="AG1812" s="90">
        <f>SUM(AG1773:AG1811)</f>
        <v>39</v>
      </c>
      <c r="AH1812" s="91"/>
      <c r="AI1812" s="92"/>
      <c r="AJ1812" s="92"/>
      <c r="AK1812" s="92"/>
    </row>
    <row r="1813" spans="1:37" ht="24.9" customHeight="1" x14ac:dyDescent="0.25">
      <c r="A1813" s="279" t="s">
        <v>1876</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203</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194</v>
      </c>
      <c r="AE1815" s="103" t="s">
        <v>9</v>
      </c>
      <c r="AF1815" s="85" t="s">
        <v>1706</v>
      </c>
      <c r="AG1815" s="85" t="s">
        <v>1707</v>
      </c>
      <c r="AH1815" s="85" t="s">
        <v>1708</v>
      </c>
      <c r="AI1815" s="86" t="s">
        <v>1709</v>
      </c>
      <c r="AJ1815" s="85"/>
      <c r="AK1815" s="86" t="s">
        <v>1710</v>
      </c>
    </row>
    <row r="1816" spans="1:37" ht="24.9" customHeight="1" thickTop="1" thickBot="1" x14ac:dyDescent="0.3">
      <c r="A1816" s="265" t="s">
        <v>1438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121'!AF1740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65" t="s">
        <v>1439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121'!AF1741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65" t="s">
        <v>1440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121'!AF1742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65" t="s">
        <v>1441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121'!AF1743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65" t="s">
        <v>1442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121'!AF1744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1" t="s">
        <v>1877</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1.9607843137254901</v>
      </c>
      <c r="AF1821" s="58"/>
      <c r="AG1821" s="90">
        <f>SUM(AG1816:AG1820)</f>
        <v>5</v>
      </c>
      <c r="AH1821" s="91"/>
      <c r="AI1821" s="92"/>
      <c r="AJ1821" s="92"/>
      <c r="AK1821" s="92"/>
    </row>
    <row r="1822" spans="1:37" ht="24.9" customHeight="1" x14ac:dyDescent="0.25">
      <c r="A1822" s="279" t="s">
        <v>1878</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1443</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194</v>
      </c>
      <c r="AE1828" s="221" t="s">
        <v>9</v>
      </c>
      <c r="AF1828" s="85" t="s">
        <v>1706</v>
      </c>
      <c r="AG1828" s="85" t="s">
        <v>1707</v>
      </c>
      <c r="AH1828" s="85" t="s">
        <v>1708</v>
      </c>
      <c r="AI1828" s="86" t="s">
        <v>1709</v>
      </c>
      <c r="AJ1828" s="85"/>
      <c r="AK1828" s="86" t="s">
        <v>1710</v>
      </c>
    </row>
    <row r="1829" spans="1:37" ht="24.9" customHeight="1" thickTop="1" thickBot="1" x14ac:dyDescent="0.3">
      <c r="A1829" s="265" t="s">
        <v>1045</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121'!AF1753</f>
        <v>2</v>
      </c>
      <c r="AE1829" s="87">
        <f t="shared" ref="AE1829:AE1839" si="315">IF(AG1829=1,AK1829,AG1829)</f>
        <v>0.17825311942959002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0.17825311942959002</v>
      </c>
    </row>
    <row r="1830" spans="1:37" ht="24.9" customHeight="1" thickTop="1" thickBot="1" x14ac:dyDescent="0.3">
      <c r="A1830" s="265" t="s">
        <v>1047</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121'!AF1754</f>
        <v>2</v>
      </c>
      <c r="AE1830" s="87">
        <f t="shared" si="315"/>
        <v>0.17825311942959002</v>
      </c>
      <c r="AF1830">
        <f t="shared" si="316"/>
        <v>1</v>
      </c>
      <c r="AG1830" s="85">
        <f t="shared" si="317"/>
        <v>1</v>
      </c>
      <c r="AH1830" s="88">
        <f t="shared" si="318"/>
        <v>1</v>
      </c>
      <c r="AI1830" s="89">
        <f t="shared" si="319"/>
        <v>9.0909090909090912E-2</v>
      </c>
      <c r="AJ1830" s="89">
        <f t="shared" si="320"/>
        <v>9.0909090909090912E-2</v>
      </c>
      <c r="AK1830" s="89">
        <f t="shared" si="321"/>
        <v>0.17825311942959002</v>
      </c>
    </row>
    <row r="1831" spans="1:37" ht="24.9" customHeight="1" thickTop="1" thickBot="1" x14ac:dyDescent="0.3">
      <c r="A1831" s="265" t="s">
        <v>1445</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121'!AF1755</f>
        <v>2</v>
      </c>
      <c r="AE1831" s="87">
        <f t="shared" si="315"/>
        <v>0.17825311942959002</v>
      </c>
      <c r="AF1831">
        <f t="shared" si="316"/>
        <v>1</v>
      </c>
      <c r="AG1831" s="85">
        <f t="shared" si="317"/>
        <v>1</v>
      </c>
      <c r="AH1831" s="88">
        <f t="shared" si="318"/>
        <v>1</v>
      </c>
      <c r="AI1831" s="89">
        <f t="shared" si="319"/>
        <v>9.0909090909090912E-2</v>
      </c>
      <c r="AJ1831" s="89">
        <f t="shared" si="320"/>
        <v>9.0909090909090912E-2</v>
      </c>
      <c r="AK1831" s="89">
        <f t="shared" si="321"/>
        <v>0.17825311942959002</v>
      </c>
    </row>
    <row r="1832" spans="1:37" ht="24.9" customHeight="1" thickTop="1" thickBot="1" x14ac:dyDescent="0.3">
      <c r="A1832" s="265" t="s">
        <v>1446</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121'!AF1756</f>
        <v>2</v>
      </c>
      <c r="AE1832" s="87">
        <f t="shared" si="315"/>
        <v>0.17825311942959002</v>
      </c>
      <c r="AF1832">
        <f t="shared" si="316"/>
        <v>1</v>
      </c>
      <c r="AG1832" s="85">
        <f t="shared" si="317"/>
        <v>1</v>
      </c>
      <c r="AH1832" s="88">
        <f t="shared" si="318"/>
        <v>1</v>
      </c>
      <c r="AI1832" s="89">
        <f t="shared" si="319"/>
        <v>9.0909090909090912E-2</v>
      </c>
      <c r="AJ1832" s="89">
        <f t="shared" si="320"/>
        <v>9.0909090909090912E-2</v>
      </c>
      <c r="AK1832" s="89">
        <f t="shared" si="321"/>
        <v>0.17825311942959002</v>
      </c>
    </row>
    <row r="1833" spans="1:37" ht="24.9" customHeight="1" thickTop="1" thickBot="1" x14ac:dyDescent="0.3">
      <c r="A1833" s="267" t="s">
        <v>1447</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121'!AF1757</f>
        <v>2</v>
      </c>
      <c r="AE1833" s="87">
        <f t="shared" si="315"/>
        <v>0.17825311942959002</v>
      </c>
      <c r="AF1833">
        <f t="shared" si="316"/>
        <v>1</v>
      </c>
      <c r="AG1833" s="85">
        <f t="shared" si="317"/>
        <v>1</v>
      </c>
      <c r="AH1833" s="88">
        <f t="shared" si="318"/>
        <v>1</v>
      </c>
      <c r="AI1833" s="89">
        <f t="shared" si="319"/>
        <v>9.0909090909090912E-2</v>
      </c>
      <c r="AJ1833" s="89">
        <f t="shared" si="320"/>
        <v>9.0909090909090912E-2</v>
      </c>
      <c r="AK1833" s="89">
        <f t="shared" si="321"/>
        <v>0.17825311942959002</v>
      </c>
    </row>
    <row r="1834" spans="1:37" ht="24.9" customHeight="1" thickTop="1" thickBot="1" x14ac:dyDescent="0.3">
      <c r="A1834" s="267" t="s">
        <v>1448</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121'!AF1758</f>
        <v>2</v>
      </c>
      <c r="AE1834" s="87">
        <f t="shared" si="315"/>
        <v>0.17825311942959002</v>
      </c>
      <c r="AF1834">
        <f t="shared" si="316"/>
        <v>1</v>
      </c>
      <c r="AG1834" s="85">
        <f t="shared" si="317"/>
        <v>1</v>
      </c>
      <c r="AH1834" s="88">
        <f t="shared" si="318"/>
        <v>1</v>
      </c>
      <c r="AI1834" s="89">
        <f t="shared" si="319"/>
        <v>9.0909090909090912E-2</v>
      </c>
      <c r="AJ1834" s="89">
        <f t="shared" si="320"/>
        <v>9.0909090909090912E-2</v>
      </c>
      <c r="AK1834" s="89">
        <f t="shared" si="321"/>
        <v>0.17825311942959002</v>
      </c>
    </row>
    <row r="1835" spans="1:37" ht="24.9" customHeight="1" thickTop="1" thickBot="1" x14ac:dyDescent="0.3">
      <c r="A1835" s="265" t="s">
        <v>1449</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121'!AF1759</f>
        <v>2</v>
      </c>
      <c r="AE1835" s="87">
        <f t="shared" si="315"/>
        <v>0.17825311942959002</v>
      </c>
      <c r="AF1835">
        <f t="shared" si="316"/>
        <v>1</v>
      </c>
      <c r="AG1835" s="85">
        <f t="shared" si="317"/>
        <v>1</v>
      </c>
      <c r="AH1835" s="88">
        <f t="shared" si="318"/>
        <v>1</v>
      </c>
      <c r="AI1835" s="89">
        <f t="shared" si="319"/>
        <v>9.0909090909090912E-2</v>
      </c>
      <c r="AJ1835" s="89">
        <f t="shared" si="320"/>
        <v>9.0909090909090912E-2</v>
      </c>
      <c r="AK1835" s="89">
        <f t="shared" si="321"/>
        <v>0.17825311942959002</v>
      </c>
    </row>
    <row r="1836" spans="1:37" ht="24.9" customHeight="1" thickTop="1" thickBot="1" x14ac:dyDescent="0.3">
      <c r="A1836" s="265" t="s">
        <v>1450</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121'!AF1760</f>
        <v>2</v>
      </c>
      <c r="AE1836" s="87">
        <f t="shared" si="315"/>
        <v>0.17825311942959002</v>
      </c>
      <c r="AF1836">
        <f t="shared" si="316"/>
        <v>1</v>
      </c>
      <c r="AG1836" s="85">
        <f t="shared" si="317"/>
        <v>1</v>
      </c>
      <c r="AH1836" s="88">
        <f t="shared" si="318"/>
        <v>1</v>
      </c>
      <c r="AI1836" s="89">
        <f t="shared" si="319"/>
        <v>9.0909090909090912E-2</v>
      </c>
      <c r="AJ1836" s="89">
        <f t="shared" si="320"/>
        <v>9.0909090909090912E-2</v>
      </c>
      <c r="AK1836" s="89">
        <f t="shared" si="321"/>
        <v>0.17825311942959002</v>
      </c>
    </row>
    <row r="1837" spans="1:37" ht="24.9" customHeight="1" thickTop="1" thickBot="1" x14ac:dyDescent="0.3">
      <c r="A1837" s="265" t="s">
        <v>1451</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121'!AF1761</f>
        <v>2</v>
      </c>
      <c r="AE1837" s="87">
        <f t="shared" si="315"/>
        <v>0.17825311942959002</v>
      </c>
      <c r="AF1837">
        <f t="shared" si="316"/>
        <v>1</v>
      </c>
      <c r="AG1837" s="85">
        <f t="shared" si="317"/>
        <v>1</v>
      </c>
      <c r="AH1837" s="88">
        <f t="shared" si="318"/>
        <v>1</v>
      </c>
      <c r="AI1837" s="89">
        <f t="shared" si="319"/>
        <v>9.0909090909090912E-2</v>
      </c>
      <c r="AJ1837" s="89">
        <f t="shared" si="320"/>
        <v>9.0909090909090912E-2</v>
      </c>
      <c r="AK1837" s="89">
        <f t="shared" si="321"/>
        <v>0.17825311942959002</v>
      </c>
    </row>
    <row r="1838" spans="1:37" ht="24.9" customHeight="1" thickTop="1" thickBot="1" x14ac:dyDescent="0.3">
      <c r="A1838" s="265" t="s">
        <v>1452</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121'!AF1762</f>
        <v>2</v>
      </c>
      <c r="AE1838" s="87">
        <f t="shared" si="315"/>
        <v>0.17825311942959002</v>
      </c>
      <c r="AF1838">
        <f t="shared" si="316"/>
        <v>1</v>
      </c>
      <c r="AG1838" s="85">
        <f t="shared" si="317"/>
        <v>1</v>
      </c>
      <c r="AH1838" s="88">
        <f t="shared" si="318"/>
        <v>1</v>
      </c>
      <c r="AI1838" s="89">
        <f t="shared" si="319"/>
        <v>9.0909090909090912E-2</v>
      </c>
      <c r="AJ1838" s="89">
        <f t="shared" si="320"/>
        <v>9.0909090909090912E-2</v>
      </c>
      <c r="AK1838" s="89">
        <f t="shared" si="321"/>
        <v>0.17825311942959002</v>
      </c>
    </row>
    <row r="1839" spans="1:37" ht="24.9" customHeight="1" thickTop="1" thickBot="1" x14ac:dyDescent="0.3">
      <c r="A1839" s="265" t="s">
        <v>1453</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121'!AF1763</f>
        <v>2</v>
      </c>
      <c r="AE1839" s="87">
        <f t="shared" si="315"/>
        <v>0.17825311942959002</v>
      </c>
      <c r="AF1839">
        <f t="shared" si="316"/>
        <v>1</v>
      </c>
      <c r="AG1839" s="85">
        <f t="shared" si="317"/>
        <v>1</v>
      </c>
      <c r="AH1839" s="88">
        <f t="shared" si="318"/>
        <v>1</v>
      </c>
      <c r="AI1839" s="89">
        <f t="shared" si="319"/>
        <v>9.0909090909090912E-2</v>
      </c>
      <c r="AJ1839" s="89">
        <f t="shared" si="320"/>
        <v>9.0909090909090912E-2</v>
      </c>
      <c r="AK1839" s="89">
        <f t="shared" si="321"/>
        <v>0.17825311942959002</v>
      </c>
    </row>
    <row r="1840" spans="1:37" ht="24.9" customHeight="1" thickTop="1" x14ac:dyDescent="0.25">
      <c r="A1840" s="281" t="s">
        <v>1879</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1.9607843137254901</v>
      </c>
      <c r="AF1840" s="58"/>
      <c r="AG1840" s="90">
        <f>SUM(AG1829:AG1839)</f>
        <v>11</v>
      </c>
      <c r="AH1840" s="91"/>
      <c r="AI1840" s="92"/>
      <c r="AJ1840" s="92"/>
      <c r="AK1840" s="92"/>
    </row>
    <row r="1841" spans="1:37" ht="24.9" customHeight="1" x14ac:dyDescent="0.25">
      <c r="A1841" s="279" t="s">
        <v>1880</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194</v>
      </c>
      <c r="AE1843" s="103" t="s">
        <v>9</v>
      </c>
      <c r="AF1843" s="85" t="s">
        <v>1706</v>
      </c>
      <c r="AG1843" s="85" t="s">
        <v>1707</v>
      </c>
      <c r="AH1843" s="85" t="s">
        <v>1708</v>
      </c>
      <c r="AI1843" s="86" t="s">
        <v>1709</v>
      </c>
      <c r="AJ1843" s="85"/>
      <c r="AK1843" s="86" t="s">
        <v>1710</v>
      </c>
    </row>
    <row r="1844" spans="1:37" ht="24.9" customHeight="1" thickTop="1" thickBot="1" x14ac:dyDescent="0.3">
      <c r="A1844" s="265" t="s">
        <v>1454</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121'!AF1766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65" t="s">
        <v>1455</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121'!AF1767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65" t="s">
        <v>1456</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121'!AF1768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65" t="s">
        <v>1457</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121'!AF1769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65" t="s">
        <v>1458</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121'!AF1770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1" t="s">
        <v>1881</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1.9607843137254901</v>
      </c>
      <c r="AF1849" s="58"/>
      <c r="AG1849" s="90">
        <f>SUM(AG1844:AG1848)</f>
        <v>5</v>
      </c>
      <c r="AH1849" s="91"/>
      <c r="AI1849" s="92"/>
      <c r="AJ1849" s="92"/>
      <c r="AK1849" s="92"/>
    </row>
    <row r="1850" spans="1:37" ht="24.9" customHeight="1" x14ac:dyDescent="0.25">
      <c r="A1850" s="279" t="s">
        <v>1882</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1459</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194</v>
      </c>
      <c r="AE1856" s="221" t="s">
        <v>9</v>
      </c>
      <c r="AF1856" s="85" t="s">
        <v>1706</v>
      </c>
      <c r="AG1856" s="85" t="s">
        <v>1707</v>
      </c>
      <c r="AH1856" s="85" t="s">
        <v>1708</v>
      </c>
      <c r="AI1856" s="86" t="s">
        <v>1709</v>
      </c>
      <c r="AJ1856" s="85"/>
      <c r="AK1856" s="86" t="s">
        <v>1710</v>
      </c>
    </row>
    <row r="1857" spans="1:37" ht="24.9" customHeight="1" thickTop="1" thickBot="1" x14ac:dyDescent="0.3">
      <c r="A1857" s="265" t="s">
        <v>1460</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121'!AF1779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65" t="s">
        <v>1461</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121'!AF1780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65" t="s">
        <v>1462</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121'!AF1781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65" t="s">
        <v>1463</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121'!AF1782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67" t="s">
        <v>1464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121'!AF1783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67" t="s">
        <v>1465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121'!AF1784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65" t="s">
        <v>1466</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121'!AF1785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65" t="s">
        <v>1467</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121'!AF1786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65" t="s">
        <v>1468</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121'!AF1787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65" t="s">
        <v>1469</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121'!AF1788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65" t="s">
        <v>1470</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121'!AF1789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67" t="s">
        <v>1471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121'!AF1790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67" t="s">
        <v>1472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121'!AF1791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65" t="s">
        <v>1473</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121'!AF1792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65" t="s">
        <v>1474</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121'!AF1793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65" t="s">
        <v>1475</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121'!AF1794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1" t="s">
        <v>1883</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1.9607843137254901</v>
      </c>
      <c r="AF1873" s="58"/>
      <c r="AG1873" s="90">
        <f>SUM(AG1857:AG1872)</f>
        <v>16</v>
      </c>
      <c r="AH1873" s="91"/>
      <c r="AI1873" s="92"/>
      <c r="AJ1873" s="92"/>
      <c r="AK1873" s="92"/>
    </row>
    <row r="1874" spans="1:37" ht="24.9" customHeight="1" x14ac:dyDescent="0.25">
      <c r="A1874" s="279" t="s">
        <v>1884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203</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194</v>
      </c>
      <c r="AE1876" s="103" t="s">
        <v>9</v>
      </c>
      <c r="AF1876" s="85" t="s">
        <v>1706</v>
      </c>
      <c r="AG1876" s="85" t="s">
        <v>1707</v>
      </c>
      <c r="AH1876" s="85" t="s">
        <v>1708</v>
      </c>
      <c r="AI1876" s="86" t="s">
        <v>1709</v>
      </c>
      <c r="AJ1876" s="85"/>
      <c r="AK1876" s="86" t="s">
        <v>1710</v>
      </c>
    </row>
    <row r="1877" spans="1:37" ht="24.9" customHeight="1" thickTop="1" thickBot="1" x14ac:dyDescent="0.3">
      <c r="A1877" s="265" t="s">
        <v>1476</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121'!AF1797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65" t="s">
        <v>1477</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121'!AF1798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65" t="s">
        <v>1478</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121'!AF1799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65" t="s">
        <v>1479</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121'!AF1800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65" t="s">
        <v>1480</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121'!AF1801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1" t="s">
        <v>1885</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1.9607843137254901</v>
      </c>
      <c r="AF1882" s="58"/>
      <c r="AG1882" s="90">
        <f>SUM(AG1877:AG1881)</f>
        <v>5</v>
      </c>
      <c r="AH1882" s="91"/>
      <c r="AI1882" s="92"/>
      <c r="AJ1882" s="92"/>
      <c r="AK1882" s="92"/>
    </row>
    <row r="1883" spans="1:37" ht="24.9" customHeight="1" x14ac:dyDescent="0.25">
      <c r="A1883" s="279" t="s">
        <v>1886</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1481</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194</v>
      </c>
      <c r="AE1889" s="221" t="s">
        <v>9</v>
      </c>
      <c r="AF1889" s="85" t="s">
        <v>1706</v>
      </c>
      <c r="AG1889" s="85" t="s">
        <v>1707</v>
      </c>
      <c r="AH1889" s="85" t="s">
        <v>1708</v>
      </c>
      <c r="AI1889" s="86" t="s">
        <v>1709</v>
      </c>
      <c r="AJ1889" s="85"/>
      <c r="AK1889" s="86" t="s">
        <v>1710</v>
      </c>
    </row>
    <row r="1890" spans="1:37" ht="24.9" customHeight="1" thickTop="1" thickBot="1" x14ac:dyDescent="0.3">
      <c r="A1890" s="265" t="s">
        <v>1483</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121'!AF1810</f>
        <v>2</v>
      </c>
      <c r="AE1890" s="87">
        <f t="shared" ref="AE1890:AE1900" si="329">IF(AG1890=1,AK1890,AG1890)</f>
        <v>0.17825311942959002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0.17825311942959002</v>
      </c>
    </row>
    <row r="1891" spans="1:37" ht="24.9" customHeight="1" thickTop="1" thickBot="1" x14ac:dyDescent="0.3">
      <c r="A1891" s="265" t="s">
        <v>1485</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121'!AF1811</f>
        <v>2</v>
      </c>
      <c r="AE1891" s="87">
        <f t="shared" si="329"/>
        <v>0.17825311942959002</v>
      </c>
      <c r="AF1891">
        <f t="shared" si="330"/>
        <v>1</v>
      </c>
      <c r="AG1891" s="85">
        <f t="shared" si="331"/>
        <v>1</v>
      </c>
      <c r="AH1891" s="88">
        <f t="shared" si="332"/>
        <v>1</v>
      </c>
      <c r="AI1891" s="89">
        <f t="shared" si="333"/>
        <v>9.0909090909090912E-2</v>
      </c>
      <c r="AJ1891" s="89">
        <f t="shared" si="334"/>
        <v>9.0909090909090912E-2</v>
      </c>
      <c r="AK1891" s="89">
        <f t="shared" si="335"/>
        <v>0.17825311942959002</v>
      </c>
    </row>
    <row r="1892" spans="1:37" ht="24.9" customHeight="1" thickTop="1" thickBot="1" x14ac:dyDescent="0.3">
      <c r="A1892" s="265" t="s">
        <v>1486</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121'!AF1812</f>
        <v>2</v>
      </c>
      <c r="AE1892" s="87">
        <f t="shared" si="329"/>
        <v>0.17825311942959002</v>
      </c>
      <c r="AF1892">
        <f t="shared" si="330"/>
        <v>1</v>
      </c>
      <c r="AG1892" s="85">
        <f t="shared" si="331"/>
        <v>1</v>
      </c>
      <c r="AH1892" s="88">
        <f t="shared" si="332"/>
        <v>1</v>
      </c>
      <c r="AI1892" s="89">
        <f t="shared" si="333"/>
        <v>9.0909090909090912E-2</v>
      </c>
      <c r="AJ1892" s="89">
        <f t="shared" si="334"/>
        <v>9.0909090909090912E-2</v>
      </c>
      <c r="AK1892" s="89">
        <f t="shared" si="335"/>
        <v>0.17825311942959002</v>
      </c>
    </row>
    <row r="1893" spans="1:37" ht="24.9" customHeight="1" thickTop="1" thickBot="1" x14ac:dyDescent="0.3">
      <c r="A1893" s="265" t="s">
        <v>1487</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121'!AF1813</f>
        <v>2</v>
      </c>
      <c r="AE1893" s="87">
        <f t="shared" si="329"/>
        <v>0.17825311942959002</v>
      </c>
      <c r="AF1893">
        <f t="shared" si="330"/>
        <v>1</v>
      </c>
      <c r="AG1893" s="85">
        <f t="shared" si="331"/>
        <v>1</v>
      </c>
      <c r="AH1893" s="88">
        <f t="shared" si="332"/>
        <v>1</v>
      </c>
      <c r="AI1893" s="89">
        <f t="shared" si="333"/>
        <v>9.0909090909090912E-2</v>
      </c>
      <c r="AJ1893" s="89">
        <f t="shared" si="334"/>
        <v>9.0909090909090912E-2</v>
      </c>
      <c r="AK1893" s="89">
        <f t="shared" si="335"/>
        <v>0.17825311942959002</v>
      </c>
    </row>
    <row r="1894" spans="1:37" ht="24.9" customHeight="1" thickTop="1" thickBot="1" x14ac:dyDescent="0.3">
      <c r="A1894" s="267" t="s">
        <v>1488</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121'!AF1814</f>
        <v>2</v>
      </c>
      <c r="AE1894" s="87">
        <f t="shared" si="329"/>
        <v>0.17825311942959002</v>
      </c>
      <c r="AF1894">
        <f t="shared" si="330"/>
        <v>1</v>
      </c>
      <c r="AG1894" s="85">
        <f t="shared" si="331"/>
        <v>1</v>
      </c>
      <c r="AH1894" s="88">
        <f t="shared" si="332"/>
        <v>1</v>
      </c>
      <c r="AI1894" s="89">
        <f t="shared" si="333"/>
        <v>9.0909090909090912E-2</v>
      </c>
      <c r="AJ1894" s="89">
        <f t="shared" si="334"/>
        <v>9.0909090909090912E-2</v>
      </c>
      <c r="AK1894" s="89">
        <f t="shared" si="335"/>
        <v>0.17825311942959002</v>
      </c>
    </row>
    <row r="1895" spans="1:37" ht="24.9" customHeight="1" thickTop="1" thickBot="1" x14ac:dyDescent="0.3">
      <c r="A1895" s="267" t="s">
        <v>1489</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121'!AF1815</f>
        <v>2</v>
      </c>
      <c r="AE1895" s="87">
        <f t="shared" si="329"/>
        <v>0.17825311942959002</v>
      </c>
      <c r="AF1895">
        <f t="shared" si="330"/>
        <v>1</v>
      </c>
      <c r="AG1895" s="85">
        <f t="shared" si="331"/>
        <v>1</v>
      </c>
      <c r="AH1895" s="88">
        <f t="shared" si="332"/>
        <v>1</v>
      </c>
      <c r="AI1895" s="89">
        <f t="shared" si="333"/>
        <v>9.0909090909090912E-2</v>
      </c>
      <c r="AJ1895" s="89">
        <f t="shared" si="334"/>
        <v>9.0909090909090912E-2</v>
      </c>
      <c r="AK1895" s="89">
        <f t="shared" si="335"/>
        <v>0.17825311942959002</v>
      </c>
    </row>
    <row r="1896" spans="1:37" ht="24.9" customHeight="1" thickTop="1" thickBot="1" x14ac:dyDescent="0.3">
      <c r="A1896" s="265" t="s">
        <v>1490</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121'!AF1816</f>
        <v>2</v>
      </c>
      <c r="AE1896" s="87">
        <f t="shared" si="329"/>
        <v>0.17825311942959002</v>
      </c>
      <c r="AF1896">
        <f t="shared" si="330"/>
        <v>1</v>
      </c>
      <c r="AG1896" s="85">
        <f t="shared" si="331"/>
        <v>1</v>
      </c>
      <c r="AH1896" s="88">
        <f t="shared" si="332"/>
        <v>1</v>
      </c>
      <c r="AI1896" s="89">
        <f t="shared" si="333"/>
        <v>9.0909090909090912E-2</v>
      </c>
      <c r="AJ1896" s="89">
        <f t="shared" si="334"/>
        <v>9.0909090909090912E-2</v>
      </c>
      <c r="AK1896" s="89">
        <f t="shared" si="335"/>
        <v>0.17825311942959002</v>
      </c>
    </row>
    <row r="1897" spans="1:37" ht="24.9" customHeight="1" thickTop="1" thickBot="1" x14ac:dyDescent="0.3">
      <c r="A1897" s="265" t="s">
        <v>1491</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121'!AF1817</f>
        <v>2</v>
      </c>
      <c r="AE1897" s="87">
        <f t="shared" si="329"/>
        <v>0.17825311942959002</v>
      </c>
      <c r="AF1897">
        <f t="shared" si="330"/>
        <v>1</v>
      </c>
      <c r="AG1897" s="85">
        <f t="shared" si="331"/>
        <v>1</v>
      </c>
      <c r="AH1897" s="88">
        <f t="shared" si="332"/>
        <v>1</v>
      </c>
      <c r="AI1897" s="89">
        <f t="shared" si="333"/>
        <v>9.0909090909090912E-2</v>
      </c>
      <c r="AJ1897" s="89">
        <f t="shared" si="334"/>
        <v>9.0909090909090912E-2</v>
      </c>
      <c r="AK1897" s="89">
        <f t="shared" si="335"/>
        <v>0.17825311942959002</v>
      </c>
    </row>
    <row r="1898" spans="1:37" ht="24.9" customHeight="1" thickTop="1" thickBot="1" x14ac:dyDescent="0.3">
      <c r="A1898" s="265" t="s">
        <v>1492</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121'!AF1818</f>
        <v>2</v>
      </c>
      <c r="AE1898" s="87">
        <f t="shared" si="329"/>
        <v>0.17825311942959002</v>
      </c>
      <c r="AF1898">
        <f t="shared" si="330"/>
        <v>1</v>
      </c>
      <c r="AG1898" s="85">
        <f t="shared" si="331"/>
        <v>1</v>
      </c>
      <c r="AH1898" s="88">
        <f t="shared" si="332"/>
        <v>1</v>
      </c>
      <c r="AI1898" s="89">
        <f t="shared" si="333"/>
        <v>9.0909090909090912E-2</v>
      </c>
      <c r="AJ1898" s="89">
        <f t="shared" si="334"/>
        <v>9.0909090909090912E-2</v>
      </c>
      <c r="AK1898" s="89">
        <f t="shared" si="335"/>
        <v>0.17825311942959002</v>
      </c>
    </row>
    <row r="1899" spans="1:37" ht="24.9" customHeight="1" thickTop="1" thickBot="1" x14ac:dyDescent="0.3">
      <c r="A1899" s="265" t="s">
        <v>1493</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121'!AF1819</f>
        <v>2</v>
      </c>
      <c r="AE1899" s="87">
        <f t="shared" si="329"/>
        <v>0.17825311942959002</v>
      </c>
      <c r="AF1899">
        <f t="shared" si="330"/>
        <v>1</v>
      </c>
      <c r="AG1899" s="85">
        <f t="shared" si="331"/>
        <v>1</v>
      </c>
      <c r="AH1899" s="88">
        <f t="shared" si="332"/>
        <v>1</v>
      </c>
      <c r="AI1899" s="89">
        <f t="shared" si="333"/>
        <v>9.0909090909090912E-2</v>
      </c>
      <c r="AJ1899" s="89">
        <f t="shared" si="334"/>
        <v>9.0909090909090912E-2</v>
      </c>
      <c r="AK1899" s="89">
        <f t="shared" si="335"/>
        <v>0.17825311942959002</v>
      </c>
    </row>
    <row r="1900" spans="1:37" ht="24.9" customHeight="1" thickTop="1" thickBot="1" x14ac:dyDescent="0.3">
      <c r="A1900" s="265" t="s">
        <v>1494</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121'!AF1820</f>
        <v>2</v>
      </c>
      <c r="AE1900" s="87">
        <f t="shared" si="329"/>
        <v>0.17825311942959002</v>
      </c>
      <c r="AF1900">
        <f t="shared" si="330"/>
        <v>1</v>
      </c>
      <c r="AG1900" s="85">
        <f t="shared" si="331"/>
        <v>1</v>
      </c>
      <c r="AH1900" s="88">
        <f t="shared" si="332"/>
        <v>1</v>
      </c>
      <c r="AI1900" s="89">
        <f t="shared" si="333"/>
        <v>9.0909090909090912E-2</v>
      </c>
      <c r="AJ1900" s="89">
        <f t="shared" si="334"/>
        <v>9.0909090909090912E-2</v>
      </c>
      <c r="AK1900" s="89">
        <f t="shared" si="335"/>
        <v>0.17825311942959002</v>
      </c>
    </row>
    <row r="1901" spans="1:37" ht="24.9" customHeight="1" thickTop="1" x14ac:dyDescent="0.25">
      <c r="A1901" s="281" t="s">
        <v>1887</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1.9607843137254901</v>
      </c>
      <c r="AF1901" s="58"/>
      <c r="AG1901" s="90">
        <f>SUM(AG1890:AG1900)</f>
        <v>11</v>
      </c>
      <c r="AH1901" s="91"/>
      <c r="AI1901" s="92"/>
      <c r="AJ1901" s="92"/>
      <c r="AK1901" s="92"/>
    </row>
    <row r="1902" spans="1:37" ht="24.9" customHeight="1" x14ac:dyDescent="0.25">
      <c r="A1902" s="279" t="s">
        <v>1888</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203</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194</v>
      </c>
      <c r="AE1904" s="103" t="s">
        <v>9</v>
      </c>
      <c r="AF1904" s="85" t="s">
        <v>1706</v>
      </c>
      <c r="AG1904" s="85" t="s">
        <v>1707</v>
      </c>
      <c r="AH1904" s="85" t="s">
        <v>1708</v>
      </c>
      <c r="AI1904" s="86" t="s">
        <v>1709</v>
      </c>
      <c r="AJ1904" s="85"/>
      <c r="AK1904" s="86" t="s">
        <v>1710</v>
      </c>
    </row>
    <row r="1905" spans="1:37" ht="24.9" customHeight="1" thickTop="1" thickBot="1" x14ac:dyDescent="0.3">
      <c r="A1905" s="265" t="s">
        <v>1454</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121'!AF1823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65" t="s">
        <v>1455</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121'!AF1824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65" t="s">
        <v>1456</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121'!AF1825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65" t="s">
        <v>1457</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121'!AF1826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65" t="s">
        <v>1495</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121'!AF1827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1" t="s">
        <v>1889</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1.9607843137254901</v>
      </c>
      <c r="AF1910" s="58"/>
      <c r="AG1910" s="90">
        <f>SUM(AG1905:AG1909)</f>
        <v>5</v>
      </c>
      <c r="AH1910" s="91"/>
      <c r="AI1910" s="92"/>
      <c r="AJ1910" s="92"/>
      <c r="AK1910" s="92"/>
    </row>
    <row r="1911" spans="1:37" ht="24.9" customHeight="1" x14ac:dyDescent="0.25">
      <c r="A1911" s="279" t="s">
        <v>1890</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1496</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194</v>
      </c>
      <c r="AE1917" s="221" t="s">
        <v>9</v>
      </c>
      <c r="AF1917" s="85" t="s">
        <v>1706</v>
      </c>
      <c r="AG1917" s="85" t="s">
        <v>1707</v>
      </c>
      <c r="AH1917" s="85" t="s">
        <v>1708</v>
      </c>
      <c r="AI1917" s="86" t="s">
        <v>1709</v>
      </c>
      <c r="AJ1917" s="85"/>
      <c r="AK1917" s="86" t="s">
        <v>1710</v>
      </c>
    </row>
    <row r="1918" spans="1:37" ht="24.9" customHeight="1" thickTop="1" thickBot="1" x14ac:dyDescent="0.3">
      <c r="A1918" s="265" t="s">
        <v>1045</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121'!AF1836</f>
        <v>2</v>
      </c>
      <c r="AE1918" s="87">
        <f t="shared" ref="AE1918:AE1934" si="336">IF(AG1918=1,AK1918,AG1918)</f>
        <v>0.11534025374855825</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0.11534025374855825</v>
      </c>
    </row>
    <row r="1919" spans="1:37" ht="24.9" customHeight="1" thickTop="1" thickBot="1" x14ac:dyDescent="0.3">
      <c r="A1919" s="265" t="s">
        <v>1047</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121'!AF1837</f>
        <v>2</v>
      </c>
      <c r="AE1919" s="87">
        <f t="shared" si="336"/>
        <v>0.11534025374855825</v>
      </c>
      <c r="AF1919">
        <f t="shared" si="337"/>
        <v>1</v>
      </c>
      <c r="AG1919" s="85">
        <f t="shared" si="338"/>
        <v>1</v>
      </c>
      <c r="AH1919" s="88">
        <f t="shared" si="339"/>
        <v>1</v>
      </c>
      <c r="AI1919" s="89">
        <f t="shared" si="340"/>
        <v>5.8823529411764705E-2</v>
      </c>
      <c r="AJ1919" s="89">
        <f t="shared" si="341"/>
        <v>5.8823529411764705E-2</v>
      </c>
      <c r="AK1919" s="89">
        <f t="shared" si="342"/>
        <v>0.11534025374855825</v>
      </c>
    </row>
    <row r="1920" spans="1:37" ht="24.9" customHeight="1" thickTop="1" thickBot="1" x14ac:dyDescent="0.3">
      <c r="A1920" s="265" t="s">
        <v>1498</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121'!AF1838</f>
        <v>2</v>
      </c>
      <c r="AE1920" s="87">
        <f t="shared" si="336"/>
        <v>0.11534025374855825</v>
      </c>
      <c r="AF1920">
        <f t="shared" si="337"/>
        <v>1</v>
      </c>
      <c r="AG1920" s="85">
        <f t="shared" si="338"/>
        <v>1</v>
      </c>
      <c r="AH1920" s="88">
        <f t="shared" si="339"/>
        <v>1</v>
      </c>
      <c r="AI1920" s="89">
        <f t="shared" si="340"/>
        <v>5.8823529411764705E-2</v>
      </c>
      <c r="AJ1920" s="89">
        <f t="shared" si="341"/>
        <v>5.8823529411764705E-2</v>
      </c>
      <c r="AK1920" s="89">
        <f t="shared" si="342"/>
        <v>0.11534025374855825</v>
      </c>
    </row>
    <row r="1921" spans="1:37" ht="24.9" customHeight="1" thickTop="1" thickBot="1" x14ac:dyDescent="0.3">
      <c r="A1921" s="265" t="s">
        <v>1499</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121'!AF1839</f>
        <v>2</v>
      </c>
      <c r="AE1921" s="87">
        <f t="shared" si="336"/>
        <v>0.11534025374855825</v>
      </c>
      <c r="AF1921">
        <f t="shared" si="337"/>
        <v>1</v>
      </c>
      <c r="AG1921" s="85">
        <f t="shared" si="338"/>
        <v>1</v>
      </c>
      <c r="AH1921" s="88">
        <f t="shared" si="339"/>
        <v>1</v>
      </c>
      <c r="AI1921" s="89">
        <f t="shared" si="340"/>
        <v>5.8823529411764705E-2</v>
      </c>
      <c r="AJ1921" s="89">
        <f t="shared" si="341"/>
        <v>5.8823529411764705E-2</v>
      </c>
      <c r="AK1921" s="89">
        <f t="shared" si="342"/>
        <v>0.11534025374855825</v>
      </c>
    </row>
    <row r="1922" spans="1:37" ht="24.9" customHeight="1" thickTop="1" thickBot="1" x14ac:dyDescent="0.3">
      <c r="A1922" s="267" t="s">
        <v>1500</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121'!AF1840</f>
        <v>2</v>
      </c>
      <c r="AE1922" s="87">
        <f t="shared" si="336"/>
        <v>0.11534025374855825</v>
      </c>
      <c r="AF1922">
        <f t="shared" si="337"/>
        <v>1</v>
      </c>
      <c r="AG1922" s="85">
        <f t="shared" si="338"/>
        <v>1</v>
      </c>
      <c r="AH1922" s="88">
        <f t="shared" si="339"/>
        <v>1</v>
      </c>
      <c r="AI1922" s="89">
        <f t="shared" si="340"/>
        <v>5.8823529411764705E-2</v>
      </c>
      <c r="AJ1922" s="89">
        <f t="shared" si="341"/>
        <v>5.8823529411764705E-2</v>
      </c>
      <c r="AK1922" s="89">
        <f t="shared" si="342"/>
        <v>0.11534025374855825</v>
      </c>
    </row>
    <row r="1923" spans="1:37" ht="24.9" customHeight="1" thickTop="1" thickBot="1" x14ac:dyDescent="0.3">
      <c r="A1923" s="267" t="s">
        <v>1501</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121'!AF1841</f>
        <v>2</v>
      </c>
      <c r="AE1923" s="87">
        <f t="shared" si="336"/>
        <v>0.11534025374855825</v>
      </c>
      <c r="AF1923">
        <f t="shared" si="337"/>
        <v>1</v>
      </c>
      <c r="AG1923" s="85">
        <f t="shared" si="338"/>
        <v>1</v>
      </c>
      <c r="AH1923" s="88">
        <f t="shared" si="339"/>
        <v>1</v>
      </c>
      <c r="AI1923" s="89">
        <f t="shared" si="340"/>
        <v>5.8823529411764705E-2</v>
      </c>
      <c r="AJ1923" s="89">
        <f t="shared" si="341"/>
        <v>5.8823529411764705E-2</v>
      </c>
      <c r="AK1923" s="89">
        <f t="shared" si="342"/>
        <v>0.11534025374855825</v>
      </c>
    </row>
    <row r="1924" spans="1:37" ht="24.9" customHeight="1" thickTop="1" thickBot="1" x14ac:dyDescent="0.3">
      <c r="A1924" s="265" t="s">
        <v>1502</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121'!AF1842</f>
        <v>2</v>
      </c>
      <c r="AE1924" s="87">
        <f t="shared" si="336"/>
        <v>0.11534025374855825</v>
      </c>
      <c r="AF1924">
        <f t="shared" si="337"/>
        <v>1</v>
      </c>
      <c r="AG1924" s="85">
        <f t="shared" si="338"/>
        <v>1</v>
      </c>
      <c r="AH1924" s="88">
        <f t="shared" si="339"/>
        <v>1</v>
      </c>
      <c r="AI1924" s="89">
        <f t="shared" si="340"/>
        <v>5.8823529411764705E-2</v>
      </c>
      <c r="AJ1924" s="89">
        <f t="shared" si="341"/>
        <v>5.8823529411764705E-2</v>
      </c>
      <c r="AK1924" s="89">
        <f t="shared" si="342"/>
        <v>0.11534025374855825</v>
      </c>
    </row>
    <row r="1925" spans="1:37" ht="24.9" customHeight="1" thickTop="1" thickBot="1" x14ac:dyDescent="0.3">
      <c r="A1925" s="265" t="s">
        <v>1503</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121'!AF1843</f>
        <v>2</v>
      </c>
      <c r="AE1925" s="87">
        <f t="shared" si="336"/>
        <v>0.11534025374855825</v>
      </c>
      <c r="AF1925">
        <f t="shared" si="337"/>
        <v>1</v>
      </c>
      <c r="AG1925" s="85">
        <f t="shared" si="338"/>
        <v>1</v>
      </c>
      <c r="AH1925" s="88">
        <f t="shared" si="339"/>
        <v>1</v>
      </c>
      <c r="AI1925" s="89">
        <f t="shared" si="340"/>
        <v>5.8823529411764705E-2</v>
      </c>
      <c r="AJ1925" s="89">
        <f t="shared" si="341"/>
        <v>5.8823529411764705E-2</v>
      </c>
      <c r="AK1925" s="89">
        <f t="shared" si="342"/>
        <v>0.11534025374855825</v>
      </c>
    </row>
    <row r="1926" spans="1:37" ht="24.9" customHeight="1" thickTop="1" thickBot="1" x14ac:dyDescent="0.3">
      <c r="A1926" s="265" t="s">
        <v>1504</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121'!AF1844</f>
        <v>2</v>
      </c>
      <c r="AE1926" s="87">
        <f t="shared" si="336"/>
        <v>0.11534025374855825</v>
      </c>
      <c r="AF1926">
        <f t="shared" si="337"/>
        <v>1</v>
      </c>
      <c r="AG1926" s="85">
        <f t="shared" si="338"/>
        <v>1</v>
      </c>
      <c r="AH1926" s="88">
        <f t="shared" si="339"/>
        <v>1</v>
      </c>
      <c r="AI1926" s="89">
        <f t="shared" si="340"/>
        <v>5.8823529411764705E-2</v>
      </c>
      <c r="AJ1926" s="89">
        <f t="shared" si="341"/>
        <v>5.8823529411764705E-2</v>
      </c>
      <c r="AK1926" s="89">
        <f t="shared" si="342"/>
        <v>0.11534025374855825</v>
      </c>
    </row>
    <row r="1927" spans="1:37" ht="24.9" customHeight="1" thickTop="1" thickBot="1" x14ac:dyDescent="0.3">
      <c r="A1927" s="265" t="s">
        <v>1505</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121'!AF1845</f>
        <v>2</v>
      </c>
      <c r="AE1927" s="87">
        <f t="shared" si="336"/>
        <v>0.11534025374855825</v>
      </c>
      <c r="AF1927">
        <f t="shared" si="337"/>
        <v>1</v>
      </c>
      <c r="AG1927" s="85">
        <f t="shared" si="338"/>
        <v>1</v>
      </c>
      <c r="AH1927" s="88">
        <f t="shared" si="339"/>
        <v>1</v>
      </c>
      <c r="AI1927" s="89">
        <f t="shared" si="340"/>
        <v>5.8823529411764705E-2</v>
      </c>
      <c r="AJ1927" s="89">
        <f t="shared" si="341"/>
        <v>5.8823529411764705E-2</v>
      </c>
      <c r="AK1927" s="89">
        <f t="shared" si="342"/>
        <v>0.11534025374855825</v>
      </c>
    </row>
    <row r="1928" spans="1:37" ht="24.9" customHeight="1" thickTop="1" thickBot="1" x14ac:dyDescent="0.3">
      <c r="A1928" s="265" t="s">
        <v>1506</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121'!AF1846</f>
        <v>2</v>
      </c>
      <c r="AE1928" s="87">
        <f t="shared" si="336"/>
        <v>0.11534025374855825</v>
      </c>
      <c r="AF1928">
        <f t="shared" si="337"/>
        <v>1</v>
      </c>
      <c r="AG1928" s="85">
        <f t="shared" si="338"/>
        <v>1</v>
      </c>
      <c r="AH1928" s="88">
        <f t="shared" si="339"/>
        <v>1</v>
      </c>
      <c r="AI1928" s="89">
        <f t="shared" si="340"/>
        <v>5.8823529411764705E-2</v>
      </c>
      <c r="AJ1928" s="89">
        <f t="shared" si="341"/>
        <v>5.8823529411764705E-2</v>
      </c>
      <c r="AK1928" s="89">
        <f t="shared" si="342"/>
        <v>0.11534025374855825</v>
      </c>
    </row>
    <row r="1929" spans="1:37" ht="24.9" customHeight="1" thickTop="1" thickBot="1" x14ac:dyDescent="0.3">
      <c r="A1929" s="267" t="s">
        <v>1507</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121'!AF1847</f>
        <v>2</v>
      </c>
      <c r="AE1929" s="87">
        <f t="shared" si="336"/>
        <v>0.11534025374855825</v>
      </c>
      <c r="AF1929">
        <f t="shared" si="337"/>
        <v>1</v>
      </c>
      <c r="AG1929" s="85">
        <f t="shared" si="338"/>
        <v>1</v>
      </c>
      <c r="AH1929" s="88">
        <f t="shared" si="339"/>
        <v>1</v>
      </c>
      <c r="AI1929" s="89">
        <f t="shared" si="340"/>
        <v>5.8823529411764705E-2</v>
      </c>
      <c r="AJ1929" s="89">
        <f t="shared" si="341"/>
        <v>5.8823529411764705E-2</v>
      </c>
      <c r="AK1929" s="89">
        <f t="shared" si="342"/>
        <v>0.11534025374855825</v>
      </c>
    </row>
    <row r="1930" spans="1:37" ht="24.9" customHeight="1" thickTop="1" thickBot="1" x14ac:dyDescent="0.3">
      <c r="A1930" s="267" t="s">
        <v>1508</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121'!AF1848</f>
        <v>2</v>
      </c>
      <c r="AE1930" s="87">
        <f t="shared" si="336"/>
        <v>0.11534025374855825</v>
      </c>
      <c r="AF1930">
        <f t="shared" si="337"/>
        <v>1</v>
      </c>
      <c r="AG1930" s="85">
        <f t="shared" si="338"/>
        <v>1</v>
      </c>
      <c r="AH1930" s="88">
        <f t="shared" si="339"/>
        <v>1</v>
      </c>
      <c r="AI1930" s="89">
        <f t="shared" si="340"/>
        <v>5.8823529411764705E-2</v>
      </c>
      <c r="AJ1930" s="89">
        <f t="shared" si="341"/>
        <v>5.8823529411764705E-2</v>
      </c>
      <c r="AK1930" s="89">
        <f t="shared" si="342"/>
        <v>0.11534025374855825</v>
      </c>
    </row>
    <row r="1931" spans="1:37" ht="24.9" customHeight="1" thickTop="1" thickBot="1" x14ac:dyDescent="0.3">
      <c r="A1931" s="265" t="s">
        <v>1509</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121'!AF1849</f>
        <v>2</v>
      </c>
      <c r="AE1931" s="87">
        <f t="shared" si="336"/>
        <v>0.11534025374855825</v>
      </c>
      <c r="AF1931">
        <f t="shared" si="337"/>
        <v>1</v>
      </c>
      <c r="AG1931" s="85">
        <f t="shared" si="338"/>
        <v>1</v>
      </c>
      <c r="AH1931" s="88">
        <f t="shared" si="339"/>
        <v>1</v>
      </c>
      <c r="AI1931" s="89">
        <f t="shared" si="340"/>
        <v>5.8823529411764705E-2</v>
      </c>
      <c r="AJ1931" s="89">
        <f t="shared" si="341"/>
        <v>5.8823529411764705E-2</v>
      </c>
      <c r="AK1931" s="89">
        <f t="shared" si="342"/>
        <v>0.11534025374855825</v>
      </c>
    </row>
    <row r="1932" spans="1:37" ht="24.9" customHeight="1" thickTop="1" thickBot="1" x14ac:dyDescent="0.3">
      <c r="A1932" s="265" t="s">
        <v>1510</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121'!AF1850</f>
        <v>2</v>
      </c>
      <c r="AE1932" s="87">
        <f t="shared" si="336"/>
        <v>0.11534025374855825</v>
      </c>
      <c r="AF1932">
        <f t="shared" si="337"/>
        <v>1</v>
      </c>
      <c r="AG1932" s="85">
        <f t="shared" si="338"/>
        <v>1</v>
      </c>
      <c r="AH1932" s="88">
        <f t="shared" si="339"/>
        <v>1</v>
      </c>
      <c r="AI1932" s="89">
        <f t="shared" si="340"/>
        <v>5.8823529411764705E-2</v>
      </c>
      <c r="AJ1932" s="89">
        <f t="shared" si="341"/>
        <v>5.8823529411764705E-2</v>
      </c>
      <c r="AK1932" s="89">
        <f t="shared" si="342"/>
        <v>0.11534025374855825</v>
      </c>
    </row>
    <row r="1933" spans="1:37" ht="24.9" customHeight="1" thickTop="1" thickBot="1" x14ac:dyDescent="0.3">
      <c r="A1933" s="265" t="s">
        <v>1511</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121'!AF1851</f>
        <v>2</v>
      </c>
      <c r="AE1933" s="87">
        <f t="shared" si="336"/>
        <v>0.11534025374855825</v>
      </c>
      <c r="AF1933">
        <f t="shared" si="337"/>
        <v>1</v>
      </c>
      <c r="AG1933" s="85">
        <f t="shared" si="338"/>
        <v>1</v>
      </c>
      <c r="AH1933" s="88">
        <f t="shared" si="339"/>
        <v>1</v>
      </c>
      <c r="AI1933" s="89">
        <f t="shared" si="340"/>
        <v>5.8823529411764705E-2</v>
      </c>
      <c r="AJ1933" s="89">
        <f t="shared" si="341"/>
        <v>5.8823529411764705E-2</v>
      </c>
      <c r="AK1933" s="89">
        <f t="shared" si="342"/>
        <v>0.11534025374855825</v>
      </c>
    </row>
    <row r="1934" spans="1:37" ht="24.9" customHeight="1" thickTop="1" thickBot="1" x14ac:dyDescent="0.3">
      <c r="A1934" s="265" t="s">
        <v>1512</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121'!AF1852</f>
        <v>2</v>
      </c>
      <c r="AE1934" s="87">
        <f t="shared" si="336"/>
        <v>0.11534025374855825</v>
      </c>
      <c r="AF1934">
        <f t="shared" si="337"/>
        <v>1</v>
      </c>
      <c r="AG1934" s="85">
        <f t="shared" si="338"/>
        <v>1</v>
      </c>
      <c r="AH1934" s="88">
        <f t="shared" si="339"/>
        <v>1</v>
      </c>
      <c r="AI1934" s="89">
        <f t="shared" si="340"/>
        <v>5.8823529411764705E-2</v>
      </c>
      <c r="AJ1934" s="89">
        <f t="shared" si="341"/>
        <v>5.8823529411764705E-2</v>
      </c>
      <c r="AK1934" s="89">
        <f t="shared" si="342"/>
        <v>0.11534025374855825</v>
      </c>
    </row>
    <row r="1935" spans="1:37" ht="24.9" customHeight="1" thickTop="1" x14ac:dyDescent="0.25">
      <c r="A1935" s="281" t="s">
        <v>1891</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1.9607843137254897</v>
      </c>
      <c r="AF1935" s="58"/>
      <c r="AG1935" s="90">
        <f>SUM(AG1918:AG1934)</f>
        <v>17</v>
      </c>
      <c r="AH1935" s="91"/>
      <c r="AI1935" s="92"/>
      <c r="AJ1935" s="92"/>
      <c r="AK1935" s="92"/>
    </row>
    <row r="1936" spans="1:37" ht="24.9" customHeight="1" x14ac:dyDescent="0.25">
      <c r="A1936" s="279" t="s">
        <v>1892</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203</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194</v>
      </c>
      <c r="AE1938" s="103" t="s">
        <v>9</v>
      </c>
      <c r="AF1938" s="85" t="s">
        <v>1706</v>
      </c>
      <c r="AG1938" s="85" t="s">
        <v>1707</v>
      </c>
      <c r="AH1938" s="85" t="s">
        <v>1708</v>
      </c>
      <c r="AI1938" s="86" t="s">
        <v>1709</v>
      </c>
      <c r="AJ1938" s="85"/>
      <c r="AK1938" s="86" t="s">
        <v>1710</v>
      </c>
    </row>
    <row r="1939" spans="1:37" ht="24.9" customHeight="1" thickTop="1" thickBot="1" x14ac:dyDescent="0.3">
      <c r="A1939" s="265" t="s">
        <v>1513</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121'!AF1855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65" t="s">
        <v>1514</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121'!AF1856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65" t="s">
        <v>1515</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121'!AF1857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65" t="s">
        <v>1516</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121'!AF1858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65" t="s">
        <v>1517</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121'!AF1859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1" t="s">
        <v>1893</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1.9607843137254901</v>
      </c>
      <c r="AF1944" s="58"/>
      <c r="AG1944" s="90">
        <f>SUM(AG1939:AG1943)</f>
        <v>5</v>
      </c>
      <c r="AH1944" s="91"/>
      <c r="AI1944" s="92"/>
      <c r="AJ1944" s="92"/>
      <c r="AK1944" s="92"/>
    </row>
    <row r="1945" spans="1:37" ht="24.9" customHeight="1" x14ac:dyDescent="0.25">
      <c r="A1945" s="279" t="s">
        <v>1894</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1518</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194</v>
      </c>
      <c r="AE1951" s="221" t="s">
        <v>9</v>
      </c>
      <c r="AF1951" s="85" t="s">
        <v>1706</v>
      </c>
      <c r="AG1951" s="85" t="s">
        <v>1707</v>
      </c>
      <c r="AH1951" s="85" t="s">
        <v>1708</v>
      </c>
      <c r="AI1951" s="86" t="s">
        <v>1709</v>
      </c>
      <c r="AJ1951" s="85"/>
      <c r="AK1951" s="86" t="s">
        <v>1710</v>
      </c>
    </row>
    <row r="1952" spans="1:37" ht="24.9" customHeight="1" thickTop="1" thickBot="1" x14ac:dyDescent="0.3">
      <c r="A1952" s="265" t="s">
        <v>1045</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121'!AF1868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65" t="s">
        <v>1074</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121'!AF1869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65" t="s">
        <v>1520</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121'!AF1870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65" t="s">
        <v>1521</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121'!AF1871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67" t="s">
        <v>1522</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121'!AF1872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67" t="s">
        <v>1523</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121'!AF1873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65" t="s">
        <v>1524</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121'!AF1874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65" t="s">
        <v>1525</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121'!AF1875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65" t="s">
        <v>1526</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121'!AF1876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65" t="s">
        <v>1527</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121'!AF1877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65" t="s">
        <v>1528</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121'!AF1878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67" t="s">
        <v>1529</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121'!AF1879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67" t="s">
        <v>1530</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121'!AF1880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65" t="s">
        <v>1531</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121'!AF1881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65" t="s">
        <v>1532</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121'!AF1882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65" t="s">
        <v>1533</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121'!AF1883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67" t="s">
        <v>1534</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121'!AF1884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67" t="s">
        <v>1535</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121'!AF1885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65" t="s">
        <v>1536</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121'!AF1886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65" t="s">
        <v>1537</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121'!AF1887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65" t="s">
        <v>1538</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121'!AF1888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65" t="s">
        <v>1539</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121'!AF1889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65" t="s">
        <v>1540</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121'!AF1890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1" t="s">
        <v>1895</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1.9607843137254901</v>
      </c>
      <c r="AF1975" s="58"/>
      <c r="AG1975" s="90">
        <f>SUM(AG1952:AG1974)</f>
        <v>23</v>
      </c>
      <c r="AH1975" s="91"/>
      <c r="AI1975" s="92"/>
      <c r="AJ1975" s="92"/>
      <c r="AK1975" s="92"/>
    </row>
    <row r="1976" spans="1:37" ht="24.9" customHeight="1" x14ac:dyDescent="0.25">
      <c r="A1976" s="279" t="s">
        <v>1896</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203</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194</v>
      </c>
      <c r="AE1978" s="103" t="s">
        <v>9</v>
      </c>
      <c r="AF1978" s="85" t="s">
        <v>1706</v>
      </c>
      <c r="AG1978" s="85" t="s">
        <v>1707</v>
      </c>
      <c r="AH1978" s="85" t="s">
        <v>1708</v>
      </c>
      <c r="AI1978" s="86" t="s">
        <v>1709</v>
      </c>
      <c r="AJ1978" s="85"/>
      <c r="AK1978" s="86" t="s">
        <v>1710</v>
      </c>
    </row>
    <row r="1979" spans="1:37" ht="24.9" customHeight="1" thickTop="1" thickBot="1" x14ac:dyDescent="0.3">
      <c r="A1979" s="265" t="s">
        <v>1122</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121'!AF1893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65" t="s">
        <v>1123</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121'!AF1894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65" t="s">
        <v>1124</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121'!AF1895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65" t="s">
        <v>1125</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121'!AF1896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65" t="s">
        <v>1541</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121'!AF1897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1" t="s">
        <v>1897</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1.9607843137254901</v>
      </c>
      <c r="AF1984" s="58"/>
      <c r="AG1984" s="90">
        <f>SUM(AG1979:AG1983)</f>
        <v>5</v>
      </c>
      <c r="AH1984" s="91"/>
      <c r="AI1984" s="92"/>
      <c r="AJ1984" s="92"/>
      <c r="AK1984" s="92"/>
    </row>
    <row r="1985" spans="1:37" ht="24.9" customHeight="1" x14ac:dyDescent="0.25">
      <c r="A1985" s="279" t="s">
        <v>1898</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1542</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194</v>
      </c>
      <c r="AE1991" s="221" t="s">
        <v>9</v>
      </c>
      <c r="AF1991" s="85" t="s">
        <v>1706</v>
      </c>
      <c r="AG1991" s="85" t="s">
        <v>1707</v>
      </c>
      <c r="AH1991" s="85" t="s">
        <v>1708</v>
      </c>
      <c r="AI1991" s="86" t="s">
        <v>1709</v>
      </c>
      <c r="AJ1991" s="85"/>
      <c r="AK1991" s="86" t="s">
        <v>1710</v>
      </c>
    </row>
    <row r="1992" spans="1:37" ht="24.9" customHeight="1" thickTop="1" thickBot="1" x14ac:dyDescent="0.3">
      <c r="A1992" s="265" t="s">
        <v>1045</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121'!AF1906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65" t="s">
        <v>1047</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121'!AF1907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65" t="s">
        <v>1544</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121'!AF1908</f>
        <v>2</v>
      </c>
      <c r="AE1994" s="87">
        <f t="shared" si="350"/>
        <v>0.28011204481792712</v>
      </c>
      <c r="AF1994">
        <f t="shared" si="351"/>
        <v>1</v>
      </c>
      <c r="AG1994" s="85">
        <f t="shared" si="352"/>
        <v>1</v>
      </c>
      <c r="AH1994" s="88">
        <f t="shared" si="353"/>
        <v>1</v>
      </c>
      <c r="AI1994" s="89">
        <f t="shared" si="354"/>
        <v>0.14285714285714285</v>
      </c>
      <c r="AJ1994" s="89">
        <f t="shared" si="355"/>
        <v>0.14285714285714285</v>
      </c>
      <c r="AK1994" s="89">
        <f t="shared" si="356"/>
        <v>0.28011204481792712</v>
      </c>
    </row>
    <row r="1995" spans="1:37" ht="24.9" customHeight="1" thickTop="1" thickBot="1" x14ac:dyDescent="0.3">
      <c r="A1995" s="265" t="s">
        <v>1545</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121'!AF1909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67" t="s">
        <v>1546</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121'!AF1910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67" t="s">
        <v>1547</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121'!AF1911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65" t="s">
        <v>1548</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121'!AF1912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1" t="s">
        <v>1899</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1.9607843137254897</v>
      </c>
      <c r="AF1999" s="58"/>
      <c r="AG1999" s="90">
        <f>SUM(AG1992:AG1998)</f>
        <v>7</v>
      </c>
      <c r="AH1999" s="91"/>
      <c r="AI1999" s="92"/>
      <c r="AJ1999" s="92"/>
      <c r="AK1999" s="92"/>
    </row>
    <row r="2000" spans="1:37" ht="24.9" customHeight="1" x14ac:dyDescent="0.25">
      <c r="A2000" s="279" t="s">
        <v>1900</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203</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194</v>
      </c>
      <c r="AE2002" s="103" t="s">
        <v>9</v>
      </c>
      <c r="AF2002" s="85" t="s">
        <v>1706</v>
      </c>
      <c r="AG2002" s="85" t="s">
        <v>1707</v>
      </c>
      <c r="AH2002" s="85" t="s">
        <v>1708</v>
      </c>
      <c r="AI2002" s="86" t="s">
        <v>1709</v>
      </c>
      <c r="AJ2002" s="85"/>
      <c r="AK2002" s="86" t="s">
        <v>1710</v>
      </c>
    </row>
    <row r="2003" spans="1:37" ht="24.9" customHeight="1" thickTop="1" thickBot="1" x14ac:dyDescent="0.3">
      <c r="A2003" s="265" t="s">
        <v>1549</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121'!AF1915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65" t="s">
        <v>1550</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121'!AF1916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65" t="s">
        <v>1551</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121'!AF1917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65" t="s">
        <v>1552</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121'!AF1918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65" t="s">
        <v>1553</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121'!AF1919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1" t="s">
        <v>1901</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1.9607843137254901</v>
      </c>
      <c r="AF2008" s="58"/>
      <c r="AG2008" s="90">
        <f>SUM(AG2003:AG2007)</f>
        <v>5</v>
      </c>
      <c r="AH2008" s="91"/>
      <c r="AI2008" s="92"/>
      <c r="AJ2008" s="92"/>
      <c r="AK2008" s="92"/>
    </row>
    <row r="2009" spans="1:37" ht="24.9" customHeight="1" x14ac:dyDescent="0.25">
      <c r="A2009" s="279" t="s">
        <v>1902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1554</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194</v>
      </c>
      <c r="AE2015" s="221" t="s">
        <v>9</v>
      </c>
      <c r="AF2015" s="85" t="s">
        <v>1706</v>
      </c>
      <c r="AG2015" s="85" t="s">
        <v>1707</v>
      </c>
      <c r="AH2015" s="85" t="s">
        <v>1708</v>
      </c>
      <c r="AI2015" s="86" t="s">
        <v>1709</v>
      </c>
      <c r="AJ2015" s="85"/>
      <c r="AK2015" s="86" t="s">
        <v>1710</v>
      </c>
    </row>
    <row r="2016" spans="1:37" ht="24.9" customHeight="1" thickTop="1" thickBot="1" x14ac:dyDescent="0.3">
      <c r="A2016" s="265" t="s">
        <v>1045</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121'!AF1928</f>
        <v>2</v>
      </c>
      <c r="AE2016" s="87">
        <f t="shared" ref="AE2016:AE2031" si="357">IF(AG2016=1,AK2016,AG2016)</f>
        <v>0.12254901960784313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0.12254901960784313</v>
      </c>
    </row>
    <row r="2017" spans="1:37" ht="24.9" customHeight="1" thickTop="1" thickBot="1" x14ac:dyDescent="0.3">
      <c r="A2017" s="265" t="s">
        <v>1047</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121'!AF1929</f>
        <v>2</v>
      </c>
      <c r="AE2017" s="87">
        <f t="shared" si="357"/>
        <v>0.12254901960784313</v>
      </c>
      <c r="AF2017">
        <f t="shared" si="358"/>
        <v>1</v>
      </c>
      <c r="AG2017" s="85">
        <f t="shared" si="359"/>
        <v>1</v>
      </c>
      <c r="AH2017" s="88">
        <f t="shared" si="360"/>
        <v>1</v>
      </c>
      <c r="AI2017" s="89">
        <f t="shared" si="361"/>
        <v>6.25E-2</v>
      </c>
      <c r="AJ2017" s="89">
        <f t="shared" si="362"/>
        <v>6.25E-2</v>
      </c>
      <c r="AK2017" s="89">
        <f t="shared" si="363"/>
        <v>0.12254901960784313</v>
      </c>
    </row>
    <row r="2018" spans="1:37" ht="24.9" customHeight="1" thickTop="1" thickBot="1" x14ac:dyDescent="0.3">
      <c r="A2018" s="265" t="s">
        <v>1556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121'!AF1930</f>
        <v>2</v>
      </c>
      <c r="AE2018" s="87">
        <f t="shared" si="357"/>
        <v>0.12254901960784313</v>
      </c>
      <c r="AF2018">
        <f t="shared" si="358"/>
        <v>1</v>
      </c>
      <c r="AG2018" s="85">
        <f t="shared" si="359"/>
        <v>1</v>
      </c>
      <c r="AH2018" s="88">
        <f t="shared" si="360"/>
        <v>1</v>
      </c>
      <c r="AI2018" s="89">
        <f t="shared" si="361"/>
        <v>6.25E-2</v>
      </c>
      <c r="AJ2018" s="89">
        <f t="shared" si="362"/>
        <v>6.25E-2</v>
      </c>
      <c r="AK2018" s="89">
        <f t="shared" si="363"/>
        <v>0.12254901960784313</v>
      </c>
    </row>
    <row r="2019" spans="1:37" ht="24.9" customHeight="1" thickTop="1" thickBot="1" x14ac:dyDescent="0.3">
      <c r="A2019" s="265" t="s">
        <v>1557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121'!AF1931</f>
        <v>2</v>
      </c>
      <c r="AE2019" s="87">
        <f t="shared" si="357"/>
        <v>0.12254901960784313</v>
      </c>
      <c r="AF2019">
        <f t="shared" si="358"/>
        <v>1</v>
      </c>
      <c r="AG2019" s="85">
        <f t="shared" si="359"/>
        <v>1</v>
      </c>
      <c r="AH2019" s="88">
        <f t="shared" si="360"/>
        <v>1</v>
      </c>
      <c r="AI2019" s="89">
        <f t="shared" si="361"/>
        <v>6.25E-2</v>
      </c>
      <c r="AJ2019" s="89">
        <f t="shared" si="362"/>
        <v>6.25E-2</v>
      </c>
      <c r="AK2019" s="89">
        <f t="shared" si="363"/>
        <v>0.12254901960784313</v>
      </c>
    </row>
    <row r="2020" spans="1:37" ht="24.9" customHeight="1" thickTop="1" thickBot="1" x14ac:dyDescent="0.3">
      <c r="A2020" s="267" t="s">
        <v>1558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121'!AF1932</f>
        <v>2</v>
      </c>
      <c r="AE2020" s="87">
        <f t="shared" si="357"/>
        <v>0.12254901960784313</v>
      </c>
      <c r="AF2020">
        <f t="shared" si="358"/>
        <v>1</v>
      </c>
      <c r="AG2020" s="85">
        <f t="shared" si="359"/>
        <v>1</v>
      </c>
      <c r="AH2020" s="88">
        <f t="shared" si="360"/>
        <v>1</v>
      </c>
      <c r="AI2020" s="89">
        <f t="shared" si="361"/>
        <v>6.25E-2</v>
      </c>
      <c r="AJ2020" s="89">
        <f t="shared" si="362"/>
        <v>6.25E-2</v>
      </c>
      <c r="AK2020" s="89">
        <f t="shared" si="363"/>
        <v>0.12254901960784313</v>
      </c>
    </row>
    <row r="2021" spans="1:37" ht="24.9" customHeight="1" thickTop="1" thickBot="1" x14ac:dyDescent="0.3">
      <c r="A2021" s="267" t="s">
        <v>1559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121'!AF1933</f>
        <v>2</v>
      </c>
      <c r="AE2021" s="87">
        <f t="shared" si="357"/>
        <v>0.12254901960784313</v>
      </c>
      <c r="AF2021">
        <f t="shared" si="358"/>
        <v>1</v>
      </c>
      <c r="AG2021" s="85">
        <f t="shared" si="359"/>
        <v>1</v>
      </c>
      <c r="AH2021" s="88">
        <f t="shared" si="360"/>
        <v>1</v>
      </c>
      <c r="AI2021" s="89">
        <f t="shared" si="361"/>
        <v>6.25E-2</v>
      </c>
      <c r="AJ2021" s="89">
        <f t="shared" si="362"/>
        <v>6.25E-2</v>
      </c>
      <c r="AK2021" s="89">
        <f t="shared" si="363"/>
        <v>0.12254901960784313</v>
      </c>
    </row>
    <row r="2022" spans="1:37" ht="24.9" customHeight="1" thickTop="1" thickBot="1" x14ac:dyDescent="0.3">
      <c r="A2022" s="265" t="s">
        <v>1560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121'!AF1934</f>
        <v>2</v>
      </c>
      <c r="AE2022" s="87">
        <f t="shared" si="357"/>
        <v>0.12254901960784313</v>
      </c>
      <c r="AF2022">
        <f t="shared" si="358"/>
        <v>1</v>
      </c>
      <c r="AG2022" s="85">
        <f t="shared" si="359"/>
        <v>1</v>
      </c>
      <c r="AH2022" s="88">
        <f t="shared" si="360"/>
        <v>1</v>
      </c>
      <c r="AI2022" s="89">
        <f t="shared" si="361"/>
        <v>6.25E-2</v>
      </c>
      <c r="AJ2022" s="89">
        <f t="shared" si="362"/>
        <v>6.25E-2</v>
      </c>
      <c r="AK2022" s="89">
        <f t="shared" si="363"/>
        <v>0.12254901960784313</v>
      </c>
    </row>
    <row r="2023" spans="1:37" ht="24.9" customHeight="1" thickTop="1" thickBot="1" x14ac:dyDescent="0.3">
      <c r="A2023" s="265" t="s">
        <v>1561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121'!AF1935</f>
        <v>2</v>
      </c>
      <c r="AE2023" s="87">
        <f t="shared" si="357"/>
        <v>0.12254901960784313</v>
      </c>
      <c r="AF2023">
        <f t="shared" si="358"/>
        <v>1</v>
      </c>
      <c r="AG2023" s="85">
        <f t="shared" si="359"/>
        <v>1</v>
      </c>
      <c r="AH2023" s="88">
        <f t="shared" si="360"/>
        <v>1</v>
      </c>
      <c r="AI2023" s="89">
        <f t="shared" si="361"/>
        <v>6.25E-2</v>
      </c>
      <c r="AJ2023" s="89">
        <f t="shared" si="362"/>
        <v>6.25E-2</v>
      </c>
      <c r="AK2023" s="89">
        <f t="shared" si="363"/>
        <v>0.12254901960784313</v>
      </c>
    </row>
    <row r="2024" spans="1:37" ht="24.9" customHeight="1" thickTop="1" thickBot="1" x14ac:dyDescent="0.3">
      <c r="A2024" s="265" t="s">
        <v>1562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121'!AF1936</f>
        <v>2</v>
      </c>
      <c r="AE2024" s="87">
        <f t="shared" si="357"/>
        <v>0.12254901960784313</v>
      </c>
      <c r="AF2024">
        <f t="shared" si="358"/>
        <v>1</v>
      </c>
      <c r="AG2024" s="85">
        <f t="shared" si="359"/>
        <v>1</v>
      </c>
      <c r="AH2024" s="88">
        <f t="shared" si="360"/>
        <v>1</v>
      </c>
      <c r="AI2024" s="89">
        <f t="shared" si="361"/>
        <v>6.25E-2</v>
      </c>
      <c r="AJ2024" s="89">
        <f t="shared" si="362"/>
        <v>6.25E-2</v>
      </c>
      <c r="AK2024" s="89">
        <f t="shared" si="363"/>
        <v>0.12254901960784313</v>
      </c>
    </row>
    <row r="2025" spans="1:37" ht="24.9" customHeight="1" thickTop="1" thickBot="1" x14ac:dyDescent="0.3">
      <c r="A2025" s="265" t="s">
        <v>1563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121'!AF1937</f>
        <v>2</v>
      </c>
      <c r="AE2025" s="87">
        <f t="shared" si="357"/>
        <v>0.12254901960784313</v>
      </c>
      <c r="AF2025">
        <f t="shared" si="358"/>
        <v>1</v>
      </c>
      <c r="AG2025" s="85">
        <f t="shared" si="359"/>
        <v>1</v>
      </c>
      <c r="AH2025" s="88">
        <f t="shared" si="360"/>
        <v>1</v>
      </c>
      <c r="AI2025" s="89">
        <f t="shared" si="361"/>
        <v>6.25E-2</v>
      </c>
      <c r="AJ2025" s="89">
        <f t="shared" si="362"/>
        <v>6.25E-2</v>
      </c>
      <c r="AK2025" s="89">
        <f t="shared" si="363"/>
        <v>0.12254901960784313</v>
      </c>
    </row>
    <row r="2026" spans="1:37" ht="24.9" customHeight="1" thickTop="1" thickBot="1" x14ac:dyDescent="0.3">
      <c r="A2026" s="265" t="s">
        <v>1564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121'!AF1938</f>
        <v>2</v>
      </c>
      <c r="AE2026" s="87">
        <f t="shared" si="357"/>
        <v>0.12254901960784313</v>
      </c>
      <c r="AF2026">
        <f t="shared" si="358"/>
        <v>1</v>
      </c>
      <c r="AG2026" s="85">
        <f t="shared" si="359"/>
        <v>1</v>
      </c>
      <c r="AH2026" s="88">
        <f t="shared" si="360"/>
        <v>1</v>
      </c>
      <c r="AI2026" s="89">
        <f t="shared" si="361"/>
        <v>6.25E-2</v>
      </c>
      <c r="AJ2026" s="89">
        <f t="shared" si="362"/>
        <v>6.25E-2</v>
      </c>
      <c r="AK2026" s="89">
        <f t="shared" si="363"/>
        <v>0.12254901960784313</v>
      </c>
    </row>
    <row r="2027" spans="1:37" ht="24.9" customHeight="1" thickTop="1" thickBot="1" x14ac:dyDescent="0.3">
      <c r="A2027" s="267" t="s">
        <v>1565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121'!AF1939</f>
        <v>2</v>
      </c>
      <c r="AE2027" s="87">
        <f t="shared" si="357"/>
        <v>0.12254901960784313</v>
      </c>
      <c r="AF2027">
        <f t="shared" si="358"/>
        <v>1</v>
      </c>
      <c r="AG2027" s="85">
        <f t="shared" si="359"/>
        <v>1</v>
      </c>
      <c r="AH2027" s="88">
        <f t="shared" si="360"/>
        <v>1</v>
      </c>
      <c r="AI2027" s="89">
        <f t="shared" si="361"/>
        <v>6.25E-2</v>
      </c>
      <c r="AJ2027" s="89">
        <f t="shared" si="362"/>
        <v>6.25E-2</v>
      </c>
      <c r="AK2027" s="89">
        <f t="shared" si="363"/>
        <v>0.12254901960784313</v>
      </c>
    </row>
    <row r="2028" spans="1:37" ht="24.9" customHeight="1" thickTop="1" thickBot="1" x14ac:dyDescent="0.3">
      <c r="A2028" s="267" t="s">
        <v>1566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121'!AF1940</f>
        <v>2</v>
      </c>
      <c r="AE2028" s="87">
        <f t="shared" si="357"/>
        <v>0.12254901960784313</v>
      </c>
      <c r="AF2028">
        <f t="shared" si="358"/>
        <v>1</v>
      </c>
      <c r="AG2028" s="85">
        <f t="shared" si="359"/>
        <v>1</v>
      </c>
      <c r="AH2028" s="88">
        <f t="shared" si="360"/>
        <v>1</v>
      </c>
      <c r="AI2028" s="89">
        <f t="shared" si="361"/>
        <v>6.25E-2</v>
      </c>
      <c r="AJ2028" s="89">
        <f t="shared" si="362"/>
        <v>6.25E-2</v>
      </c>
      <c r="AK2028" s="89">
        <f t="shared" si="363"/>
        <v>0.12254901960784313</v>
      </c>
    </row>
    <row r="2029" spans="1:37" ht="24.9" customHeight="1" thickTop="1" thickBot="1" x14ac:dyDescent="0.3">
      <c r="A2029" s="265" t="s">
        <v>1567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121'!AF1941</f>
        <v>2</v>
      </c>
      <c r="AE2029" s="87">
        <f t="shared" si="357"/>
        <v>0.12254901960784313</v>
      </c>
      <c r="AF2029">
        <f t="shared" si="358"/>
        <v>1</v>
      </c>
      <c r="AG2029" s="85">
        <f t="shared" si="359"/>
        <v>1</v>
      </c>
      <c r="AH2029" s="88">
        <f t="shared" si="360"/>
        <v>1</v>
      </c>
      <c r="AI2029" s="89">
        <f t="shared" si="361"/>
        <v>6.25E-2</v>
      </c>
      <c r="AJ2029" s="89">
        <f t="shared" si="362"/>
        <v>6.25E-2</v>
      </c>
      <c r="AK2029" s="89">
        <f t="shared" si="363"/>
        <v>0.12254901960784313</v>
      </c>
    </row>
    <row r="2030" spans="1:37" ht="24.9" customHeight="1" thickTop="1" thickBot="1" x14ac:dyDescent="0.3">
      <c r="A2030" s="265" t="s">
        <v>1568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121'!AF1942</f>
        <v>2</v>
      </c>
      <c r="AE2030" s="87">
        <f t="shared" si="357"/>
        <v>0.12254901960784313</v>
      </c>
      <c r="AF2030">
        <f t="shared" si="358"/>
        <v>1</v>
      </c>
      <c r="AG2030" s="85">
        <f t="shared" si="359"/>
        <v>1</v>
      </c>
      <c r="AH2030" s="88">
        <f t="shared" si="360"/>
        <v>1</v>
      </c>
      <c r="AI2030" s="89">
        <f t="shared" si="361"/>
        <v>6.25E-2</v>
      </c>
      <c r="AJ2030" s="89">
        <f t="shared" si="362"/>
        <v>6.25E-2</v>
      </c>
      <c r="AK2030" s="89">
        <f t="shared" si="363"/>
        <v>0.12254901960784313</v>
      </c>
    </row>
    <row r="2031" spans="1:37" ht="24.9" customHeight="1" thickTop="1" thickBot="1" x14ac:dyDescent="0.3">
      <c r="A2031" s="265" t="s">
        <v>1569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121'!AF1943</f>
        <v>2</v>
      </c>
      <c r="AE2031" s="87">
        <f t="shared" si="357"/>
        <v>0.12254901960784313</v>
      </c>
      <c r="AF2031">
        <f t="shared" si="358"/>
        <v>1</v>
      </c>
      <c r="AG2031" s="85">
        <f t="shared" si="359"/>
        <v>1</v>
      </c>
      <c r="AH2031" s="88">
        <f t="shared" si="360"/>
        <v>1</v>
      </c>
      <c r="AI2031" s="89">
        <f t="shared" si="361"/>
        <v>6.25E-2</v>
      </c>
      <c r="AJ2031" s="89">
        <f t="shared" si="362"/>
        <v>6.25E-2</v>
      </c>
      <c r="AK2031" s="89">
        <f t="shared" si="363"/>
        <v>0.12254901960784313</v>
      </c>
    </row>
    <row r="2032" spans="1:37" ht="24.9" customHeight="1" thickTop="1" x14ac:dyDescent="0.25">
      <c r="A2032" s="281" t="s">
        <v>1903</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1.9607843137254901</v>
      </c>
      <c r="AF2032" s="58"/>
      <c r="AG2032" s="90">
        <f>SUM(AG2016:AG2031)</f>
        <v>16</v>
      </c>
      <c r="AH2032" s="91"/>
      <c r="AI2032" s="92"/>
      <c r="AJ2032" s="92"/>
      <c r="AK2032" s="92"/>
    </row>
    <row r="2033" spans="1:37" ht="24.9" customHeight="1" x14ac:dyDescent="0.25">
      <c r="A2033" s="279" t="s">
        <v>1904</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203</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194</v>
      </c>
      <c r="AE2035" s="103" t="s">
        <v>9</v>
      </c>
      <c r="AF2035" s="85" t="s">
        <v>1706</v>
      </c>
      <c r="AG2035" s="85" t="s">
        <v>1707</v>
      </c>
      <c r="AH2035" s="85" t="s">
        <v>1708</v>
      </c>
      <c r="AI2035" s="86" t="s">
        <v>1709</v>
      </c>
      <c r="AJ2035" s="85"/>
      <c r="AK2035" s="86" t="s">
        <v>1710</v>
      </c>
    </row>
    <row r="2036" spans="1:37" ht="24.9" customHeight="1" thickTop="1" thickBot="1" x14ac:dyDescent="0.3">
      <c r="A2036" s="265" t="s">
        <v>1476</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121'!AF1946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65" t="s">
        <v>1477</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121'!AF1947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65" t="s">
        <v>1478</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121'!AF1948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65" t="s">
        <v>1479</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121'!AF1949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65" t="s">
        <v>1570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121'!AF1950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1" t="s">
        <v>1905</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1.9607843137254901</v>
      </c>
      <c r="AF2041" s="58"/>
      <c r="AG2041" s="90">
        <f>SUM(AG2036:AG2040)</f>
        <v>5</v>
      </c>
      <c r="AH2041" s="91"/>
      <c r="AI2041" s="92"/>
      <c r="AJ2041" s="92"/>
      <c r="AK2041" s="92"/>
    </row>
    <row r="2042" spans="1:37" ht="24.9" customHeight="1" x14ac:dyDescent="0.25">
      <c r="A2042" s="279" t="s">
        <v>1906</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1571</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194</v>
      </c>
      <c r="AE2048" s="221" t="s">
        <v>9</v>
      </c>
      <c r="AF2048" s="85" t="s">
        <v>1706</v>
      </c>
      <c r="AG2048" s="85" t="s">
        <v>1707</v>
      </c>
      <c r="AH2048" s="85" t="s">
        <v>1708</v>
      </c>
      <c r="AI2048" s="86" t="s">
        <v>1709</v>
      </c>
      <c r="AJ2048" s="85"/>
      <c r="AK2048" s="86" t="s">
        <v>1710</v>
      </c>
    </row>
    <row r="2049" spans="1:37" ht="24.9" customHeight="1" thickTop="1" thickBot="1" x14ac:dyDescent="0.3">
      <c r="A2049" s="265" t="s">
        <v>1573</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1461</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1574</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1575</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1576</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1577</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1578</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1579</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1580</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1581</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1582</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1583</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1584</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1585</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1586</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1587</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1588</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1589</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1590</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1907</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1908</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203</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194</v>
      </c>
      <c r="AE2071" s="103" t="s">
        <v>9</v>
      </c>
      <c r="AF2071" s="85" t="s">
        <v>1706</v>
      </c>
      <c r="AG2071" s="85" t="s">
        <v>1707</v>
      </c>
      <c r="AH2071" s="85" t="s">
        <v>1708</v>
      </c>
      <c r="AI2071" s="86" t="s">
        <v>1709</v>
      </c>
      <c r="AJ2071" s="85"/>
      <c r="AK2071" s="86" t="s">
        <v>1710</v>
      </c>
    </row>
    <row r="2072" spans="1:37" ht="24.9" customHeight="1" thickTop="1" thickBot="1" x14ac:dyDescent="0.3">
      <c r="A2072" s="265" t="s">
        <v>1591</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1592</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1593</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1594</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1595</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1909</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1910</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1596</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194</v>
      </c>
      <c r="AE2084" s="221" t="s">
        <v>9</v>
      </c>
      <c r="AF2084" s="85" t="s">
        <v>1706</v>
      </c>
      <c r="AG2084" s="85" t="s">
        <v>1707</v>
      </c>
      <c r="AH2084" s="85" t="s">
        <v>1708</v>
      </c>
      <c r="AI2084" s="86" t="s">
        <v>1709</v>
      </c>
      <c r="AJ2084" s="85"/>
      <c r="AK2084" s="86" t="s">
        <v>1710</v>
      </c>
    </row>
    <row r="2085" spans="1:37" ht="24.9" customHeight="1" thickTop="1" thickBot="1" x14ac:dyDescent="0.3">
      <c r="A2085" s="265" t="s">
        <v>1597</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121'!AF1993</f>
        <v>2</v>
      </c>
      <c r="AE2085" s="87">
        <f t="shared" ref="AE2085:AE2099" si="371">IF(AG2085=1,AK2085,AG2085)</f>
        <v>0.13071895424836599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0.13071895424836599</v>
      </c>
    </row>
    <row r="2086" spans="1:37" ht="24.9" customHeight="1" thickTop="1" thickBot="1" x14ac:dyDescent="0.3">
      <c r="A2086" s="265" t="s">
        <v>1047</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121'!AF1994</f>
        <v>2</v>
      </c>
      <c r="AE2086" s="87">
        <f t="shared" si="371"/>
        <v>0.13071895424836599</v>
      </c>
      <c r="AF2086">
        <f t="shared" si="372"/>
        <v>1</v>
      </c>
      <c r="AG2086" s="85">
        <f t="shared" si="373"/>
        <v>1</v>
      </c>
      <c r="AH2086" s="88">
        <f t="shared" si="374"/>
        <v>1</v>
      </c>
      <c r="AI2086" s="89">
        <f t="shared" si="375"/>
        <v>6.6666666666666666E-2</v>
      </c>
      <c r="AJ2086" s="89">
        <f t="shared" si="376"/>
        <v>6.6666666666666666E-2</v>
      </c>
      <c r="AK2086" s="89">
        <f t="shared" si="377"/>
        <v>0.13071895424836599</v>
      </c>
    </row>
    <row r="2087" spans="1:37" ht="24.9" customHeight="1" thickTop="1" thickBot="1" x14ac:dyDescent="0.3">
      <c r="A2087" s="265" t="s">
        <v>1598</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121'!AF1995</f>
        <v>2</v>
      </c>
      <c r="AE2087" s="87">
        <f t="shared" si="371"/>
        <v>0.13071895424836599</v>
      </c>
      <c r="AF2087">
        <f t="shared" si="372"/>
        <v>1</v>
      </c>
      <c r="AG2087" s="85">
        <f t="shared" si="373"/>
        <v>1</v>
      </c>
      <c r="AH2087" s="88">
        <f t="shared" si="374"/>
        <v>1</v>
      </c>
      <c r="AI2087" s="89">
        <f t="shared" si="375"/>
        <v>6.6666666666666666E-2</v>
      </c>
      <c r="AJ2087" s="89">
        <f t="shared" si="376"/>
        <v>6.6666666666666666E-2</v>
      </c>
      <c r="AK2087" s="89">
        <f t="shared" si="377"/>
        <v>0.13071895424836599</v>
      </c>
    </row>
    <row r="2088" spans="1:37" ht="24.9" customHeight="1" thickTop="1" thickBot="1" x14ac:dyDescent="0.3">
      <c r="A2088" s="265" t="s">
        <v>1599</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121'!AF1996</f>
        <v>2</v>
      </c>
      <c r="AE2088" s="87">
        <f t="shared" si="371"/>
        <v>0.13071895424836599</v>
      </c>
      <c r="AF2088">
        <f t="shared" si="372"/>
        <v>1</v>
      </c>
      <c r="AG2088" s="85">
        <f t="shared" si="373"/>
        <v>1</v>
      </c>
      <c r="AH2088" s="88">
        <f t="shared" si="374"/>
        <v>1</v>
      </c>
      <c r="AI2088" s="89">
        <f t="shared" si="375"/>
        <v>6.6666666666666666E-2</v>
      </c>
      <c r="AJ2088" s="89">
        <f t="shared" si="376"/>
        <v>6.6666666666666666E-2</v>
      </c>
      <c r="AK2088" s="89">
        <f t="shared" si="377"/>
        <v>0.13071895424836599</v>
      </c>
    </row>
    <row r="2089" spans="1:37" ht="24.9" customHeight="1" thickTop="1" thickBot="1" x14ac:dyDescent="0.3">
      <c r="A2089" s="267" t="s">
        <v>1600</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121'!AF1997</f>
        <v>2</v>
      </c>
      <c r="AE2089" s="87">
        <f t="shared" si="371"/>
        <v>0.13071895424836599</v>
      </c>
      <c r="AF2089">
        <f t="shared" si="372"/>
        <v>1</v>
      </c>
      <c r="AG2089" s="85">
        <f t="shared" si="373"/>
        <v>1</v>
      </c>
      <c r="AH2089" s="88">
        <f t="shared" si="374"/>
        <v>1</v>
      </c>
      <c r="AI2089" s="89">
        <f t="shared" si="375"/>
        <v>6.6666666666666666E-2</v>
      </c>
      <c r="AJ2089" s="89">
        <f t="shared" si="376"/>
        <v>6.6666666666666666E-2</v>
      </c>
      <c r="AK2089" s="89">
        <f t="shared" si="377"/>
        <v>0.13071895424836599</v>
      </c>
    </row>
    <row r="2090" spans="1:37" ht="24.9" customHeight="1" thickTop="1" thickBot="1" x14ac:dyDescent="0.3">
      <c r="A2090" s="267" t="s">
        <v>1601</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121'!AF1998</f>
        <v>2</v>
      </c>
      <c r="AE2090" s="87">
        <f t="shared" si="371"/>
        <v>0.13071895424836599</v>
      </c>
      <c r="AF2090">
        <f t="shared" si="372"/>
        <v>1</v>
      </c>
      <c r="AG2090" s="85">
        <f t="shared" si="373"/>
        <v>1</v>
      </c>
      <c r="AH2090" s="88">
        <f t="shared" si="374"/>
        <v>1</v>
      </c>
      <c r="AI2090" s="89">
        <f t="shared" si="375"/>
        <v>6.6666666666666666E-2</v>
      </c>
      <c r="AJ2090" s="89">
        <f t="shared" si="376"/>
        <v>6.6666666666666666E-2</v>
      </c>
      <c r="AK2090" s="89">
        <f t="shared" si="377"/>
        <v>0.13071895424836599</v>
      </c>
    </row>
    <row r="2091" spans="1:37" ht="24.9" customHeight="1" thickTop="1" thickBot="1" x14ac:dyDescent="0.3">
      <c r="A2091" s="265" t="s">
        <v>1449</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121'!AF1999</f>
        <v>2</v>
      </c>
      <c r="AE2091" s="87">
        <f t="shared" si="371"/>
        <v>0.13071895424836599</v>
      </c>
      <c r="AF2091">
        <f t="shared" si="372"/>
        <v>1</v>
      </c>
      <c r="AG2091" s="85">
        <f t="shared" si="373"/>
        <v>1</v>
      </c>
      <c r="AH2091" s="88">
        <f t="shared" si="374"/>
        <v>1</v>
      </c>
      <c r="AI2091" s="89">
        <f t="shared" si="375"/>
        <v>6.6666666666666666E-2</v>
      </c>
      <c r="AJ2091" s="89">
        <f t="shared" si="376"/>
        <v>6.6666666666666666E-2</v>
      </c>
      <c r="AK2091" s="89">
        <f t="shared" si="377"/>
        <v>0.13071895424836599</v>
      </c>
    </row>
    <row r="2092" spans="1:37" ht="24.9" customHeight="1" thickTop="1" thickBot="1" x14ac:dyDescent="0.3">
      <c r="A2092" s="265" t="s">
        <v>1602</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121'!AF2000</f>
        <v>2</v>
      </c>
      <c r="AE2092" s="87">
        <f t="shared" si="371"/>
        <v>0.13071895424836599</v>
      </c>
      <c r="AF2092">
        <f t="shared" si="372"/>
        <v>1</v>
      </c>
      <c r="AG2092" s="85">
        <f t="shared" si="373"/>
        <v>1</v>
      </c>
      <c r="AH2092" s="88">
        <f t="shared" si="374"/>
        <v>1</v>
      </c>
      <c r="AI2092" s="89">
        <f t="shared" si="375"/>
        <v>6.6666666666666666E-2</v>
      </c>
      <c r="AJ2092" s="89">
        <f t="shared" si="376"/>
        <v>6.6666666666666666E-2</v>
      </c>
      <c r="AK2092" s="89">
        <f t="shared" si="377"/>
        <v>0.13071895424836599</v>
      </c>
    </row>
    <row r="2093" spans="1:37" ht="24.9" customHeight="1" thickTop="1" thickBot="1" x14ac:dyDescent="0.3">
      <c r="A2093" s="265" t="s">
        <v>1603</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121'!AF2001</f>
        <v>2</v>
      </c>
      <c r="AE2093" s="87">
        <f t="shared" si="371"/>
        <v>0.13071895424836599</v>
      </c>
      <c r="AF2093">
        <f t="shared" si="372"/>
        <v>1</v>
      </c>
      <c r="AG2093" s="85">
        <f t="shared" si="373"/>
        <v>1</v>
      </c>
      <c r="AH2093" s="88">
        <f t="shared" si="374"/>
        <v>1</v>
      </c>
      <c r="AI2093" s="89">
        <f t="shared" si="375"/>
        <v>6.6666666666666666E-2</v>
      </c>
      <c r="AJ2093" s="89">
        <f t="shared" si="376"/>
        <v>6.6666666666666666E-2</v>
      </c>
      <c r="AK2093" s="89">
        <f t="shared" si="377"/>
        <v>0.13071895424836599</v>
      </c>
    </row>
    <row r="2094" spans="1:37" ht="24.9" customHeight="1" thickTop="1" thickBot="1" x14ac:dyDescent="0.3">
      <c r="A2094" s="265" t="s">
        <v>1604</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121'!AF2002</f>
        <v>2</v>
      </c>
      <c r="AE2094" s="87">
        <f t="shared" si="371"/>
        <v>0.13071895424836599</v>
      </c>
      <c r="AF2094">
        <f t="shared" si="372"/>
        <v>1</v>
      </c>
      <c r="AG2094" s="85">
        <f t="shared" si="373"/>
        <v>1</v>
      </c>
      <c r="AH2094" s="88">
        <f t="shared" si="374"/>
        <v>1</v>
      </c>
      <c r="AI2094" s="89">
        <f t="shared" si="375"/>
        <v>6.6666666666666666E-2</v>
      </c>
      <c r="AJ2094" s="89">
        <f t="shared" si="376"/>
        <v>6.6666666666666666E-2</v>
      </c>
      <c r="AK2094" s="89">
        <f t="shared" si="377"/>
        <v>0.13071895424836599</v>
      </c>
    </row>
    <row r="2095" spans="1:37" ht="24.9" customHeight="1" thickTop="1" thickBot="1" x14ac:dyDescent="0.3">
      <c r="A2095" s="265" t="s">
        <v>1605</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121'!AF2003</f>
        <v>2</v>
      </c>
      <c r="AE2095" s="87">
        <f t="shared" si="371"/>
        <v>0.13071895424836599</v>
      </c>
      <c r="AF2095">
        <f t="shared" si="372"/>
        <v>1</v>
      </c>
      <c r="AG2095" s="85">
        <f t="shared" si="373"/>
        <v>1</v>
      </c>
      <c r="AH2095" s="88">
        <f t="shared" si="374"/>
        <v>1</v>
      </c>
      <c r="AI2095" s="89">
        <f t="shared" si="375"/>
        <v>6.6666666666666666E-2</v>
      </c>
      <c r="AJ2095" s="89">
        <f t="shared" si="376"/>
        <v>6.6666666666666666E-2</v>
      </c>
      <c r="AK2095" s="89">
        <f t="shared" si="377"/>
        <v>0.13071895424836599</v>
      </c>
    </row>
    <row r="2096" spans="1:37" ht="24.9" customHeight="1" thickTop="1" thickBot="1" x14ac:dyDescent="0.3">
      <c r="A2096" s="267" t="s">
        <v>1606</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121'!AF2004</f>
        <v>2</v>
      </c>
      <c r="AE2096" s="87">
        <f t="shared" si="371"/>
        <v>0.13071895424836599</v>
      </c>
      <c r="AF2096">
        <f t="shared" si="372"/>
        <v>1</v>
      </c>
      <c r="AG2096" s="85">
        <f t="shared" si="373"/>
        <v>1</v>
      </c>
      <c r="AH2096" s="88">
        <f t="shared" si="374"/>
        <v>1</v>
      </c>
      <c r="AI2096" s="89">
        <f t="shared" si="375"/>
        <v>6.6666666666666666E-2</v>
      </c>
      <c r="AJ2096" s="89">
        <f t="shared" si="376"/>
        <v>6.6666666666666666E-2</v>
      </c>
      <c r="AK2096" s="89">
        <f t="shared" si="377"/>
        <v>0.13071895424836599</v>
      </c>
    </row>
    <row r="2097" spans="1:37" ht="24.9" customHeight="1" thickTop="1" thickBot="1" x14ac:dyDescent="0.3">
      <c r="A2097" s="267" t="s">
        <v>1607</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121'!AF2005</f>
        <v>2</v>
      </c>
      <c r="AE2097" s="87">
        <f t="shared" si="371"/>
        <v>0.13071895424836599</v>
      </c>
      <c r="AF2097">
        <f t="shared" si="372"/>
        <v>1</v>
      </c>
      <c r="AG2097" s="85">
        <f t="shared" si="373"/>
        <v>1</v>
      </c>
      <c r="AH2097" s="88">
        <f t="shared" si="374"/>
        <v>1</v>
      </c>
      <c r="AI2097" s="89">
        <f t="shared" si="375"/>
        <v>6.6666666666666666E-2</v>
      </c>
      <c r="AJ2097" s="89">
        <f t="shared" si="376"/>
        <v>6.6666666666666666E-2</v>
      </c>
      <c r="AK2097" s="89">
        <f t="shared" si="377"/>
        <v>0.13071895424836599</v>
      </c>
    </row>
    <row r="2098" spans="1:37" ht="24.9" customHeight="1" thickTop="1" thickBot="1" x14ac:dyDescent="0.3">
      <c r="A2098" s="265" t="s">
        <v>1608</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121'!AF2006</f>
        <v>2</v>
      </c>
      <c r="AE2098" s="87">
        <f t="shared" si="371"/>
        <v>0.13071895424836599</v>
      </c>
      <c r="AF2098">
        <f t="shared" si="372"/>
        <v>1</v>
      </c>
      <c r="AG2098" s="85">
        <f t="shared" si="373"/>
        <v>1</v>
      </c>
      <c r="AH2098" s="88">
        <f t="shared" si="374"/>
        <v>1</v>
      </c>
      <c r="AI2098" s="89">
        <f t="shared" si="375"/>
        <v>6.6666666666666666E-2</v>
      </c>
      <c r="AJ2098" s="89">
        <f t="shared" si="376"/>
        <v>6.6666666666666666E-2</v>
      </c>
      <c r="AK2098" s="89">
        <f t="shared" si="377"/>
        <v>0.13071895424836599</v>
      </c>
    </row>
    <row r="2099" spans="1:37" ht="24.9" customHeight="1" thickTop="1" thickBot="1" x14ac:dyDescent="0.3">
      <c r="A2099" s="265" t="s">
        <v>1609</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121'!AF2007</f>
        <v>2</v>
      </c>
      <c r="AE2099" s="87">
        <f t="shared" si="371"/>
        <v>0.13071895424836599</v>
      </c>
      <c r="AF2099">
        <f t="shared" si="372"/>
        <v>1</v>
      </c>
      <c r="AG2099" s="85">
        <f t="shared" si="373"/>
        <v>1</v>
      </c>
      <c r="AH2099" s="88">
        <f t="shared" si="374"/>
        <v>1</v>
      </c>
      <c r="AI2099" s="89">
        <f t="shared" si="375"/>
        <v>6.6666666666666666E-2</v>
      </c>
      <c r="AJ2099" s="89">
        <f t="shared" si="376"/>
        <v>6.6666666666666666E-2</v>
      </c>
      <c r="AK2099" s="89">
        <f t="shared" si="377"/>
        <v>0.13071895424836599</v>
      </c>
    </row>
    <row r="2100" spans="1:37" ht="24.9" customHeight="1" thickTop="1" x14ac:dyDescent="0.25">
      <c r="A2100" s="281" t="s">
        <v>1911</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1.9607843137254899</v>
      </c>
      <c r="AF2100" s="58"/>
      <c r="AG2100" s="90">
        <f>SUM(AG2085:AG2099)</f>
        <v>15</v>
      </c>
      <c r="AH2100" s="91"/>
      <c r="AI2100" s="92"/>
      <c r="AJ2100" s="92"/>
      <c r="AK2100" s="92"/>
    </row>
    <row r="2101" spans="1:37" ht="24.9" customHeight="1" x14ac:dyDescent="0.25">
      <c r="A2101" s="279" t="s">
        <v>1912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203</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194</v>
      </c>
      <c r="AE2103" s="103" t="s">
        <v>9</v>
      </c>
      <c r="AF2103" s="85" t="s">
        <v>1706</v>
      </c>
      <c r="AG2103" s="85" t="s">
        <v>1707</v>
      </c>
      <c r="AH2103" s="85" t="s">
        <v>1708</v>
      </c>
      <c r="AI2103" s="86" t="s">
        <v>1709</v>
      </c>
      <c r="AJ2103" s="85"/>
      <c r="AK2103" s="86" t="s">
        <v>1710</v>
      </c>
    </row>
    <row r="2104" spans="1:37" ht="24.9" customHeight="1" thickTop="1" thickBot="1" x14ac:dyDescent="0.3">
      <c r="A2104" s="265" t="s">
        <v>1610</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121'!AF2010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65" t="s">
        <v>1611</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121'!AF2011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65" t="s">
        <v>1612</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121'!AF2012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65" t="s">
        <v>1613</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121'!AF2013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65" t="s">
        <v>1614</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121'!AF2014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1" t="s">
        <v>1913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1.9607843137254901</v>
      </c>
      <c r="AF2109" s="58"/>
      <c r="AG2109" s="90">
        <f>SUM(AG2104:AG2108)</f>
        <v>5</v>
      </c>
      <c r="AH2109" s="91"/>
      <c r="AI2109" s="92"/>
      <c r="AJ2109" s="92"/>
      <c r="AK2109" s="92"/>
    </row>
    <row r="2110" spans="1:37" ht="24.9" customHeight="1" x14ac:dyDescent="0.25">
      <c r="A2110" s="279" t="s">
        <v>1914</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1615</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194</v>
      </c>
      <c r="AE2116" s="221" t="s">
        <v>9</v>
      </c>
      <c r="AF2116" s="85" t="s">
        <v>1706</v>
      </c>
      <c r="AG2116" s="85" t="s">
        <v>1707</v>
      </c>
      <c r="AH2116" s="85" t="s">
        <v>1708</v>
      </c>
      <c r="AI2116" s="86" t="s">
        <v>1709</v>
      </c>
      <c r="AJ2116" s="85"/>
      <c r="AK2116" s="86" t="s">
        <v>1710</v>
      </c>
    </row>
    <row r="2117" spans="1:37" ht="24.9" customHeight="1" thickTop="1" thickBot="1" x14ac:dyDescent="0.3">
      <c r="A2117" s="265" t="s">
        <v>1045</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121'!AF2023</f>
        <v>2</v>
      </c>
      <c r="AE2117" s="87">
        <f t="shared" ref="AE2117:AE2130" si="378">IF(AG2117=1,AK2117,AG2117)</f>
        <v>0.14005602240896356</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0.14005602240896356</v>
      </c>
    </row>
    <row r="2118" spans="1:37" ht="24.9" customHeight="1" thickTop="1" thickBot="1" x14ac:dyDescent="0.3">
      <c r="A2118" s="265" t="s">
        <v>1074</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121'!AF2024</f>
        <v>2</v>
      </c>
      <c r="AE2118" s="87">
        <f t="shared" si="378"/>
        <v>0.14005602240896356</v>
      </c>
      <c r="AF2118">
        <f t="shared" si="379"/>
        <v>1</v>
      </c>
      <c r="AG2118" s="85">
        <f t="shared" si="380"/>
        <v>1</v>
      </c>
      <c r="AH2118" s="88">
        <f t="shared" si="381"/>
        <v>1</v>
      </c>
      <c r="AI2118" s="89">
        <f t="shared" si="382"/>
        <v>7.1428571428571425E-2</v>
      </c>
      <c r="AJ2118" s="89">
        <f t="shared" si="383"/>
        <v>7.1428571428571425E-2</v>
      </c>
      <c r="AK2118" s="89">
        <f t="shared" si="384"/>
        <v>0.14005602240896356</v>
      </c>
    </row>
    <row r="2119" spans="1:37" ht="24.9" customHeight="1" thickTop="1" thickBot="1" x14ac:dyDescent="0.3">
      <c r="A2119" s="265" t="s">
        <v>1617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121'!AF2025</f>
        <v>2</v>
      </c>
      <c r="AE2119" s="87">
        <f t="shared" si="378"/>
        <v>0.14005602240896356</v>
      </c>
      <c r="AF2119">
        <f t="shared" si="379"/>
        <v>1</v>
      </c>
      <c r="AG2119" s="85">
        <f t="shared" si="380"/>
        <v>1</v>
      </c>
      <c r="AH2119" s="88">
        <f t="shared" si="381"/>
        <v>1</v>
      </c>
      <c r="AI2119" s="89">
        <f t="shared" si="382"/>
        <v>7.1428571428571425E-2</v>
      </c>
      <c r="AJ2119" s="89">
        <f t="shared" si="383"/>
        <v>7.1428571428571425E-2</v>
      </c>
      <c r="AK2119" s="89">
        <f t="shared" si="384"/>
        <v>0.14005602240896356</v>
      </c>
    </row>
    <row r="2120" spans="1:37" ht="24.9" customHeight="1" thickTop="1" thickBot="1" x14ac:dyDescent="0.3">
      <c r="A2120" s="265" t="s">
        <v>1618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121'!AF2026</f>
        <v>2</v>
      </c>
      <c r="AE2120" s="87">
        <f t="shared" si="378"/>
        <v>0.14005602240896356</v>
      </c>
      <c r="AF2120">
        <f t="shared" si="379"/>
        <v>1</v>
      </c>
      <c r="AG2120" s="85">
        <f t="shared" si="380"/>
        <v>1</v>
      </c>
      <c r="AH2120" s="88">
        <f t="shared" si="381"/>
        <v>1</v>
      </c>
      <c r="AI2120" s="89">
        <f t="shared" si="382"/>
        <v>7.1428571428571425E-2</v>
      </c>
      <c r="AJ2120" s="89">
        <f t="shared" si="383"/>
        <v>7.1428571428571425E-2</v>
      </c>
      <c r="AK2120" s="89">
        <f t="shared" si="384"/>
        <v>0.14005602240896356</v>
      </c>
    </row>
    <row r="2121" spans="1:37" ht="24.9" customHeight="1" thickTop="1" thickBot="1" x14ac:dyDescent="0.3">
      <c r="A2121" s="267" t="s">
        <v>1619</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121'!AF2027</f>
        <v>2</v>
      </c>
      <c r="AE2121" s="87">
        <f t="shared" si="378"/>
        <v>0.14005602240896356</v>
      </c>
      <c r="AF2121">
        <f t="shared" si="379"/>
        <v>1</v>
      </c>
      <c r="AG2121" s="85">
        <f t="shared" si="380"/>
        <v>1</v>
      </c>
      <c r="AH2121" s="88">
        <f t="shared" si="381"/>
        <v>1</v>
      </c>
      <c r="AI2121" s="89">
        <f t="shared" si="382"/>
        <v>7.1428571428571425E-2</v>
      </c>
      <c r="AJ2121" s="89">
        <f t="shared" si="383"/>
        <v>7.1428571428571425E-2</v>
      </c>
      <c r="AK2121" s="89">
        <f t="shared" si="384"/>
        <v>0.14005602240896356</v>
      </c>
    </row>
    <row r="2122" spans="1:37" ht="24.9" customHeight="1" thickTop="1" thickBot="1" x14ac:dyDescent="0.3">
      <c r="A2122" s="267" t="s">
        <v>1620</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121'!AF2028</f>
        <v>2</v>
      </c>
      <c r="AE2122" s="87">
        <f t="shared" si="378"/>
        <v>0.14005602240896356</v>
      </c>
      <c r="AF2122">
        <f t="shared" si="379"/>
        <v>1</v>
      </c>
      <c r="AG2122" s="85">
        <f t="shared" si="380"/>
        <v>1</v>
      </c>
      <c r="AH2122" s="88">
        <f t="shared" si="381"/>
        <v>1</v>
      </c>
      <c r="AI2122" s="89">
        <f t="shared" si="382"/>
        <v>7.1428571428571425E-2</v>
      </c>
      <c r="AJ2122" s="89">
        <f t="shared" si="383"/>
        <v>7.1428571428571425E-2</v>
      </c>
      <c r="AK2122" s="89">
        <f t="shared" si="384"/>
        <v>0.14005602240896356</v>
      </c>
    </row>
    <row r="2123" spans="1:37" ht="24.9" customHeight="1" thickTop="1" thickBot="1" x14ac:dyDescent="0.3">
      <c r="A2123" s="265" t="s">
        <v>1621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121'!AF2029</f>
        <v>2</v>
      </c>
      <c r="AE2123" s="87">
        <f t="shared" si="378"/>
        <v>0.14005602240896356</v>
      </c>
      <c r="AF2123">
        <f t="shared" si="379"/>
        <v>1</v>
      </c>
      <c r="AG2123" s="85">
        <f t="shared" si="380"/>
        <v>1</v>
      </c>
      <c r="AH2123" s="88">
        <f t="shared" si="381"/>
        <v>1</v>
      </c>
      <c r="AI2123" s="89">
        <f t="shared" si="382"/>
        <v>7.1428571428571425E-2</v>
      </c>
      <c r="AJ2123" s="89">
        <f t="shared" si="383"/>
        <v>7.1428571428571425E-2</v>
      </c>
      <c r="AK2123" s="89">
        <f t="shared" si="384"/>
        <v>0.14005602240896356</v>
      </c>
    </row>
    <row r="2124" spans="1:37" ht="24.9" customHeight="1" thickTop="1" thickBot="1" x14ac:dyDescent="0.3">
      <c r="A2124" s="265" t="s">
        <v>1622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121'!AF2030</f>
        <v>2</v>
      </c>
      <c r="AE2124" s="87">
        <f t="shared" si="378"/>
        <v>0.14005602240896356</v>
      </c>
      <c r="AF2124">
        <f t="shared" si="379"/>
        <v>1</v>
      </c>
      <c r="AG2124" s="85">
        <f t="shared" si="380"/>
        <v>1</v>
      </c>
      <c r="AH2124" s="88">
        <f t="shared" si="381"/>
        <v>1</v>
      </c>
      <c r="AI2124" s="89">
        <f t="shared" si="382"/>
        <v>7.1428571428571425E-2</v>
      </c>
      <c r="AJ2124" s="89">
        <f t="shared" si="383"/>
        <v>7.1428571428571425E-2</v>
      </c>
      <c r="AK2124" s="89">
        <f t="shared" si="384"/>
        <v>0.14005602240896356</v>
      </c>
    </row>
    <row r="2125" spans="1:37" ht="24.9" customHeight="1" thickTop="1" thickBot="1" x14ac:dyDescent="0.3">
      <c r="A2125" s="265" t="s">
        <v>1623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121'!AF2031</f>
        <v>2</v>
      </c>
      <c r="AE2125" s="87">
        <f t="shared" si="378"/>
        <v>0.14005602240896356</v>
      </c>
      <c r="AF2125">
        <f t="shared" si="379"/>
        <v>1</v>
      </c>
      <c r="AG2125" s="85">
        <f t="shared" si="380"/>
        <v>1</v>
      </c>
      <c r="AH2125" s="88">
        <f t="shared" si="381"/>
        <v>1</v>
      </c>
      <c r="AI2125" s="89">
        <f t="shared" si="382"/>
        <v>7.1428571428571425E-2</v>
      </c>
      <c r="AJ2125" s="89">
        <f t="shared" si="383"/>
        <v>7.1428571428571425E-2</v>
      </c>
      <c r="AK2125" s="89">
        <f t="shared" si="384"/>
        <v>0.14005602240896356</v>
      </c>
    </row>
    <row r="2126" spans="1:37" ht="24.9" customHeight="1" thickTop="1" thickBot="1" x14ac:dyDescent="0.3">
      <c r="A2126" s="265" t="s">
        <v>1624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121'!AF2032</f>
        <v>2</v>
      </c>
      <c r="AE2126" s="87">
        <f t="shared" si="378"/>
        <v>0.14005602240896356</v>
      </c>
      <c r="AF2126">
        <f t="shared" si="379"/>
        <v>1</v>
      </c>
      <c r="AG2126" s="85">
        <f t="shared" si="380"/>
        <v>1</v>
      </c>
      <c r="AH2126" s="88">
        <f t="shared" si="381"/>
        <v>1</v>
      </c>
      <c r="AI2126" s="89">
        <f t="shared" si="382"/>
        <v>7.1428571428571425E-2</v>
      </c>
      <c r="AJ2126" s="89">
        <f t="shared" si="383"/>
        <v>7.1428571428571425E-2</v>
      </c>
      <c r="AK2126" s="89">
        <f t="shared" si="384"/>
        <v>0.14005602240896356</v>
      </c>
    </row>
    <row r="2127" spans="1:37" ht="24.9" customHeight="1" thickTop="1" thickBot="1" x14ac:dyDescent="0.3">
      <c r="A2127" s="265" t="s">
        <v>1625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121'!AF2033</f>
        <v>2</v>
      </c>
      <c r="AE2127" s="87">
        <f t="shared" si="378"/>
        <v>0.14005602240896356</v>
      </c>
      <c r="AF2127">
        <f t="shared" si="379"/>
        <v>1</v>
      </c>
      <c r="AG2127" s="85">
        <f t="shared" si="380"/>
        <v>1</v>
      </c>
      <c r="AH2127" s="88">
        <f t="shared" si="381"/>
        <v>1</v>
      </c>
      <c r="AI2127" s="89">
        <f t="shared" si="382"/>
        <v>7.1428571428571425E-2</v>
      </c>
      <c r="AJ2127" s="89">
        <f t="shared" si="383"/>
        <v>7.1428571428571425E-2</v>
      </c>
      <c r="AK2127" s="89">
        <f t="shared" si="384"/>
        <v>0.14005602240896356</v>
      </c>
    </row>
    <row r="2128" spans="1:37" ht="24.9" customHeight="1" thickTop="1" thickBot="1" x14ac:dyDescent="0.3">
      <c r="A2128" s="267" t="s">
        <v>1626</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121'!AF2034</f>
        <v>2</v>
      </c>
      <c r="AE2128" s="87">
        <f t="shared" si="378"/>
        <v>0.14005602240896356</v>
      </c>
      <c r="AF2128">
        <f t="shared" si="379"/>
        <v>1</v>
      </c>
      <c r="AG2128" s="85">
        <f t="shared" si="380"/>
        <v>1</v>
      </c>
      <c r="AH2128" s="88">
        <f t="shared" si="381"/>
        <v>1</v>
      </c>
      <c r="AI2128" s="89">
        <f t="shared" si="382"/>
        <v>7.1428571428571425E-2</v>
      </c>
      <c r="AJ2128" s="89">
        <f t="shared" si="383"/>
        <v>7.1428571428571425E-2</v>
      </c>
      <c r="AK2128" s="89">
        <f t="shared" si="384"/>
        <v>0.14005602240896356</v>
      </c>
    </row>
    <row r="2129" spans="1:37" ht="24.9" customHeight="1" thickTop="1" thickBot="1" x14ac:dyDescent="0.3">
      <c r="A2129" s="267" t="s">
        <v>1627</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121'!AF2035</f>
        <v>2</v>
      </c>
      <c r="AE2129" s="87">
        <f t="shared" si="378"/>
        <v>0.14005602240896356</v>
      </c>
      <c r="AF2129">
        <f t="shared" si="379"/>
        <v>1</v>
      </c>
      <c r="AG2129" s="85">
        <f t="shared" si="380"/>
        <v>1</v>
      </c>
      <c r="AH2129" s="88">
        <f t="shared" si="381"/>
        <v>1</v>
      </c>
      <c r="AI2129" s="89">
        <f t="shared" si="382"/>
        <v>7.1428571428571425E-2</v>
      </c>
      <c r="AJ2129" s="89">
        <f t="shared" si="383"/>
        <v>7.1428571428571425E-2</v>
      </c>
      <c r="AK2129" s="89">
        <f t="shared" si="384"/>
        <v>0.14005602240896356</v>
      </c>
    </row>
    <row r="2130" spans="1:37" ht="24.9" customHeight="1" thickTop="1" thickBot="1" x14ac:dyDescent="0.3">
      <c r="A2130" s="265" t="s">
        <v>1628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121'!AF2036</f>
        <v>2</v>
      </c>
      <c r="AE2130" s="87">
        <f t="shared" si="378"/>
        <v>0.14005602240896356</v>
      </c>
      <c r="AF2130">
        <f t="shared" si="379"/>
        <v>1</v>
      </c>
      <c r="AG2130" s="85">
        <f t="shared" si="380"/>
        <v>1</v>
      </c>
      <c r="AH2130" s="88">
        <f t="shared" si="381"/>
        <v>1</v>
      </c>
      <c r="AI2130" s="89">
        <f t="shared" si="382"/>
        <v>7.1428571428571425E-2</v>
      </c>
      <c r="AJ2130" s="89">
        <f t="shared" si="383"/>
        <v>7.1428571428571425E-2</v>
      </c>
      <c r="AK2130" s="89">
        <f t="shared" si="384"/>
        <v>0.14005602240896356</v>
      </c>
    </row>
    <row r="2131" spans="1:37" ht="24.9" customHeight="1" thickTop="1" x14ac:dyDescent="0.25">
      <c r="A2131" s="281" t="s">
        <v>1915</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1.9607843137254897</v>
      </c>
      <c r="AF2131" s="58"/>
      <c r="AG2131" s="90">
        <f>SUM(AG2117:AG2130)</f>
        <v>14</v>
      </c>
      <c r="AH2131" s="91"/>
      <c r="AI2131" s="92"/>
      <c r="AJ2131" s="92"/>
      <c r="AK2131" s="92"/>
    </row>
    <row r="2132" spans="1:37" ht="24.9" customHeight="1" x14ac:dyDescent="0.25">
      <c r="A2132" s="279" t="s">
        <v>1916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203</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194</v>
      </c>
      <c r="AE2134" s="103" t="s">
        <v>9</v>
      </c>
      <c r="AF2134" s="85" t="s">
        <v>1706</v>
      </c>
      <c r="AG2134" s="85" t="s">
        <v>1707</v>
      </c>
      <c r="AH2134" s="85" t="s">
        <v>1708</v>
      </c>
      <c r="AI2134" s="86" t="s">
        <v>1709</v>
      </c>
      <c r="AJ2134" s="85"/>
      <c r="AK2134" s="86" t="s">
        <v>1710</v>
      </c>
    </row>
    <row r="2135" spans="1:37" ht="24.9" customHeight="1" thickTop="1" thickBot="1" x14ac:dyDescent="0.3">
      <c r="A2135" s="265" t="s">
        <v>1141</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121'!AF2039</f>
        <v>2</v>
      </c>
      <c r="AE2135" s="87">
        <f>IF(AG2135=1,AK2135,AG2135)</f>
        <v>0.39215686274509803</v>
      </c>
      <c r="AF2135">
        <f>AD2135/2</f>
        <v>1</v>
      </c>
      <c r="AG2135" s="85">
        <f>IF(AND(AF2135&gt;=0,AF2135&lt;=1),1,"No aplica")</f>
        <v>1</v>
      </c>
      <c r="AH2135" s="88">
        <f>AD2135/(AG2135*2)</f>
        <v>1</v>
      </c>
      <c r="AI2135" s="89">
        <f>IF(AG2135=1,AG2135/$AG$2140,"No aplica")</f>
        <v>0.2</v>
      </c>
      <c r="AJ2135" s="89">
        <f>AF2135*AI2135</f>
        <v>0.2</v>
      </c>
      <c r="AK2135" s="89">
        <f>AJ2135*$AE$23</f>
        <v>0.39215686274509803</v>
      </c>
    </row>
    <row r="2136" spans="1:37" ht="24.9" customHeight="1" thickTop="1" thickBot="1" x14ac:dyDescent="0.3">
      <c r="A2136" s="265" t="s">
        <v>1142</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121'!AF2040</f>
        <v>2</v>
      </c>
      <c r="AE2136" s="87">
        <f>IF(AG2136=1,AK2136,AG2136)</f>
        <v>0.39215686274509803</v>
      </c>
      <c r="AF2136">
        <f>AD2136/2</f>
        <v>1</v>
      </c>
      <c r="AG2136" s="85">
        <f>IF(AND(AF2136&gt;=0,AF2136&lt;=1),1,"No aplica")</f>
        <v>1</v>
      </c>
      <c r="AH2136" s="88">
        <f>AD2136/(AG2136*2)</f>
        <v>1</v>
      </c>
      <c r="AI2136" s="89">
        <f>IF(AG2136=1,AG2136/$AG$2140,"No aplica")</f>
        <v>0.2</v>
      </c>
      <c r="AJ2136" s="89">
        <f>AF2136*AI2136</f>
        <v>0.2</v>
      </c>
      <c r="AK2136" s="89">
        <f>AJ2136*$AE$23</f>
        <v>0.39215686274509803</v>
      </c>
    </row>
    <row r="2137" spans="1:37" ht="24.9" customHeight="1" thickTop="1" thickBot="1" x14ac:dyDescent="0.3">
      <c r="A2137" s="265" t="s">
        <v>1143</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121'!AF2041</f>
        <v>2</v>
      </c>
      <c r="AE2137" s="87">
        <f>IF(AG2137=1,AK2137,AG2137)</f>
        <v>0.39215686274509803</v>
      </c>
      <c r="AF2137">
        <f>AD2137/2</f>
        <v>1</v>
      </c>
      <c r="AG2137" s="85">
        <f>IF(AND(AF2137&gt;=0,AF2137&lt;=1),1,"No aplica")</f>
        <v>1</v>
      </c>
      <c r="AH2137" s="88">
        <f>AD2137/(AG2137*2)</f>
        <v>1</v>
      </c>
      <c r="AI2137" s="89">
        <f>IF(AG2137=1,AG2137/$AG$2140,"No aplica")</f>
        <v>0.2</v>
      </c>
      <c r="AJ2137" s="89">
        <f>AF2137*AI2137</f>
        <v>0.2</v>
      </c>
      <c r="AK2137" s="89">
        <f>AJ2137*$AE$23</f>
        <v>0.39215686274509803</v>
      </c>
    </row>
    <row r="2138" spans="1:37" ht="24.9" customHeight="1" thickTop="1" thickBot="1" x14ac:dyDescent="0.3">
      <c r="A2138" s="265" t="s">
        <v>1144</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121'!AF2042</f>
        <v>2</v>
      </c>
      <c r="AE2138" s="87">
        <f>IF(AG2138=1,AK2138,AG2138)</f>
        <v>0.39215686274509803</v>
      </c>
      <c r="AF2138">
        <f>AD2138/2</f>
        <v>1</v>
      </c>
      <c r="AG2138" s="85">
        <f>IF(AND(AF2138&gt;=0,AF2138&lt;=1),1,"No aplica")</f>
        <v>1</v>
      </c>
      <c r="AH2138" s="88">
        <f>AD2138/(AG2138*2)</f>
        <v>1</v>
      </c>
      <c r="AI2138" s="89">
        <f>IF(AG2138=1,AG2138/$AG$2140,"No aplica")</f>
        <v>0.2</v>
      </c>
      <c r="AJ2138" s="89">
        <f>AF2138*AI2138</f>
        <v>0.2</v>
      </c>
      <c r="AK2138" s="89">
        <f>AJ2138*$AE$23</f>
        <v>0.39215686274509803</v>
      </c>
    </row>
    <row r="2139" spans="1:37" ht="24.9" customHeight="1" thickTop="1" thickBot="1" x14ac:dyDescent="0.3">
      <c r="A2139" s="265" t="s">
        <v>1629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121'!AF2043</f>
        <v>2</v>
      </c>
      <c r="AE2139" s="87">
        <f>IF(AG2139=1,AK2139,AG2139)</f>
        <v>0.39215686274509803</v>
      </c>
      <c r="AF2139">
        <f>AD2139/2</f>
        <v>1</v>
      </c>
      <c r="AG2139" s="85">
        <f>IF(AND(AF2139&gt;=0,AF2139&lt;=1),1,"No aplica")</f>
        <v>1</v>
      </c>
      <c r="AH2139" s="88">
        <f>AD2139/(AG2139*2)</f>
        <v>1</v>
      </c>
      <c r="AI2139" s="89">
        <f>IF(AG2139=1,AG2139/$AG$2140,"No aplica")</f>
        <v>0.2</v>
      </c>
      <c r="AJ2139" s="89">
        <f>AF2139*AI2139</f>
        <v>0.2</v>
      </c>
      <c r="AK2139" s="89">
        <f>AJ2139*$AE$23</f>
        <v>0.39215686274509803</v>
      </c>
    </row>
    <row r="2140" spans="1:37" ht="24.9" customHeight="1" thickTop="1" x14ac:dyDescent="0.25">
      <c r="A2140" s="281" t="s">
        <v>1917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1.9607843137254901</v>
      </c>
      <c r="AF2140" s="58"/>
      <c r="AG2140" s="90">
        <f>SUM(AG2135:AG2139)</f>
        <v>5</v>
      </c>
      <c r="AH2140" s="91"/>
      <c r="AI2140" s="92"/>
      <c r="AJ2140" s="92"/>
      <c r="AK2140" s="92"/>
    </row>
    <row r="2141" spans="1:37" ht="24.9" customHeight="1" x14ac:dyDescent="0.25">
      <c r="A2141" s="279" t="s">
        <v>1918</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1630</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194</v>
      </c>
      <c r="AE2147" s="221" t="s">
        <v>9</v>
      </c>
      <c r="AF2147" s="85" t="s">
        <v>1706</v>
      </c>
      <c r="AG2147" s="85" t="s">
        <v>1707</v>
      </c>
      <c r="AH2147" s="85" t="s">
        <v>1708</v>
      </c>
      <c r="AI2147" s="86" t="s">
        <v>1709</v>
      </c>
      <c r="AJ2147" s="85"/>
      <c r="AK2147" s="86" t="s">
        <v>1710</v>
      </c>
    </row>
    <row r="2148" spans="1:37" ht="24.9" customHeight="1" thickTop="1" thickBot="1" x14ac:dyDescent="0.3">
      <c r="A2148" s="265" t="s">
        <v>1045</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1047</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1631</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1632</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1633</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1634</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1635</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1636</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1637</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1638</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1639</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1640</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1641</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1642</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1643</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1644</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1919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1920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203</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194</v>
      </c>
      <c r="AE2167" s="103" t="s">
        <v>9</v>
      </c>
      <c r="AF2167" s="85" t="s">
        <v>1706</v>
      </c>
      <c r="AG2167" s="85" t="s">
        <v>1707</v>
      </c>
      <c r="AH2167" s="85" t="s">
        <v>1708</v>
      </c>
      <c r="AI2167" s="86" t="s">
        <v>1709</v>
      </c>
      <c r="AJ2167" s="85"/>
      <c r="AK2167" s="86" t="s">
        <v>1710</v>
      </c>
    </row>
    <row r="2168" spans="1:37" ht="24.9" customHeight="1" thickTop="1" thickBot="1" x14ac:dyDescent="0.3">
      <c r="A2168" s="265" t="s">
        <v>1476</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1477</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1478</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1479</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1645</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1921</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1922</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1923</v>
      </c>
      <c r="AE2176" s="105">
        <f>AG2176+AH2176</f>
        <v>98.039215686274417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94.117647058823437</v>
      </c>
      <c r="AH2176" s="71">
        <f>SUM(AI2176:AJ2176)</f>
        <v>3.9215686274509802</v>
      </c>
      <c r="AI2176" s="71">
        <f>IF(I11=1,AE215,0)</f>
        <v>1.9607843137254901</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1924</v>
      </c>
      <c r="AE2178" s="105">
        <f>AG2178+AH2178</f>
        <v>97.899159663865433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93.977591036414452</v>
      </c>
      <c r="AH2178" s="71">
        <f>SUM(AI2178:AJ2178)</f>
        <v>3.9215686274509802</v>
      </c>
      <c r="AI2178" s="71">
        <f>IF(I11=1,AE224,0)</f>
        <v>1.9607843137254901</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1925</v>
      </c>
      <c r="AE2180" s="105">
        <f>(AE2176*0.8)+(AE2178*0.2)</f>
        <v>98.011204481792632</v>
      </c>
      <c r="AF2180" s="70"/>
      <c r="AG2180" s="111"/>
      <c r="AH2180" s="70"/>
      <c r="AI2180" s="70"/>
      <c r="AJ2180" s="70"/>
      <c r="AK2180" s="70"/>
    </row>
  </sheetData>
  <sheetProtection algorithmName="SHA-512" hashValue="9mFCvEplHjMlpoQDX0cygcYXbBzCFRUZTP6eYLMH/v9CtK/XaPgjRRwjHGdQAPlO9vSEMmYMg0BN2Vd4RaipXQ==" saltValue="6w5p+9OK1GZMjLV3lHmWt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1927</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Instituto de Verificación Administrativa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1928</v>
      </c>
      <c r="D7" s="59"/>
      <c r="E7" s="112"/>
      <c r="F7" s="114"/>
      <c r="G7" s="59"/>
    </row>
    <row r="8" spans="1:12" ht="18" customHeight="1" thickBot="1" x14ac:dyDescent="0.3">
      <c r="A8" s="59"/>
      <c r="B8" s="115"/>
      <c r="C8" s="116">
        <f>'Artículo 121 (cálculo PI)'!AC17</f>
        <v>51</v>
      </c>
      <c r="D8" s="114"/>
      <c r="E8" s="117"/>
      <c r="F8" s="117"/>
      <c r="G8" s="114"/>
    </row>
    <row r="9" spans="1:12" ht="18" customHeight="1" thickBot="1" x14ac:dyDescent="0.3">
      <c r="A9" s="59"/>
      <c r="B9" s="112"/>
      <c r="C9" s="112"/>
      <c r="D9" s="112"/>
      <c r="E9" s="112"/>
      <c r="F9" s="59"/>
      <c r="G9" s="112"/>
    </row>
    <row r="10" spans="1:12" ht="18" customHeight="1" thickBot="1" x14ac:dyDescent="0.3">
      <c r="A10" s="293" t="s">
        <v>1648</v>
      </c>
      <c r="B10" s="294" t="s">
        <v>171</v>
      </c>
      <c r="C10" s="294"/>
      <c r="D10" s="114"/>
      <c r="E10" s="295" t="s">
        <v>172</v>
      </c>
      <c r="F10" s="295"/>
      <c r="G10" s="114"/>
    </row>
    <row r="11" spans="1:12" ht="54" customHeight="1" thickBot="1" x14ac:dyDescent="0.3">
      <c r="A11" s="293"/>
      <c r="B11" s="118" t="s">
        <v>1929</v>
      </c>
      <c r="C11" s="119" t="s">
        <v>1930</v>
      </c>
      <c r="D11" s="120"/>
      <c r="E11" s="121" t="s">
        <v>1929</v>
      </c>
      <c r="F11" s="122" t="s">
        <v>1930</v>
      </c>
      <c r="G11" s="120"/>
    </row>
    <row r="12" spans="1:12" ht="18" customHeight="1" thickBot="1" x14ac:dyDescent="0.3">
      <c r="A12" s="123" t="s">
        <v>1931</v>
      </c>
      <c r="B12" s="124">
        <f>'Artículo 121 (cálculo PI)'!AE32</f>
        <v>1.9607843137254897</v>
      </c>
      <c r="C12" s="124">
        <f>IF('Artículo 121 (cálculo PI)'!C11=0, "N/A",B12/(1/$C$8))</f>
        <v>99.999999999999972</v>
      </c>
      <c r="D12" s="125"/>
      <c r="E12" s="124">
        <f>'Artículo 121 (cálculo PI)'!AE41</f>
        <v>1.9607843137254901</v>
      </c>
      <c r="F12" s="124">
        <f>IF('Artículo 121 (cálculo PI)'!C11=0, "N/A",E12/(1/$C$8))</f>
        <v>100</v>
      </c>
      <c r="G12" s="117"/>
    </row>
    <row r="13" spans="1:12" ht="18" customHeight="1" thickBot="1" x14ac:dyDescent="0.3">
      <c r="A13" s="126" t="s">
        <v>1932</v>
      </c>
      <c r="B13" s="127">
        <f>'Artículo 121 (cálculo PI)'!AE63</f>
        <v>1.9607843137254897</v>
      </c>
      <c r="C13" s="127">
        <f>IF('Artículo 121 (cálculo PI)'!D11=0, "N/A",B13/(1/$C$8))</f>
        <v>99.999999999999972</v>
      </c>
      <c r="D13" s="125"/>
      <c r="E13" s="127">
        <f>'Artículo 121 (cálculo PI)'!AE72</f>
        <v>1.9607843137254901</v>
      </c>
      <c r="F13" s="127">
        <f>IF('Artículo 121 (cálculo PI)'!D11=0, "N/A",E13/(1/$C$8))</f>
        <v>100</v>
      </c>
      <c r="G13" s="117"/>
    </row>
    <row r="14" spans="1:12" ht="18" customHeight="1" thickBot="1" x14ac:dyDescent="0.3">
      <c r="A14" s="123" t="s">
        <v>1933</v>
      </c>
      <c r="B14" s="127">
        <f>'Artículo 121 (cálculo PI)'!AE86</f>
        <v>1.9607843137254899</v>
      </c>
      <c r="C14" s="127">
        <f>IF('Artículo 121 (cálculo PI)'!E11=0, "N/A",B14/(1/$C$8))</f>
        <v>99.999999999999986</v>
      </c>
      <c r="D14" s="125"/>
      <c r="E14" s="127">
        <f>'Artículo 121 (cálculo PI)'!AE95</f>
        <v>1.9607843137254901</v>
      </c>
      <c r="F14" s="127">
        <f>IF('Artículo 121 (cálculo PI)'!E11=0, "N/A",E14/(1/$C$8))</f>
        <v>100</v>
      </c>
      <c r="G14" s="117"/>
    </row>
    <row r="15" spans="1:12" ht="18" customHeight="1" thickBot="1" x14ac:dyDescent="0.3">
      <c r="A15" s="126" t="s">
        <v>1934</v>
      </c>
      <c r="B15" s="127">
        <f>'Artículo 121 (cálculo PI)'!AE111</f>
        <v>1.9607843137254901</v>
      </c>
      <c r="C15" s="127">
        <f>IF('Artículo 121 (cálculo PI)'!F11=0, "N/A",B15/(1/$C$8))</f>
        <v>100</v>
      </c>
      <c r="D15" s="117"/>
      <c r="E15" s="127">
        <f>'Artículo 121 (cálculo PI)'!AE120</f>
        <v>1.9607843137254901</v>
      </c>
      <c r="F15" s="127">
        <f>IF('Artículo 121 (cálculo PI)'!F11=0, "N/A",E15/(1/$C$8))</f>
        <v>100</v>
      </c>
      <c r="G15" s="117"/>
    </row>
    <row r="16" spans="1:12" ht="18" customHeight="1" thickBot="1" x14ac:dyDescent="0.3">
      <c r="A16" s="123" t="s">
        <v>1935</v>
      </c>
      <c r="B16" s="127">
        <f>'Artículo 121 (cálculo PI)'!AE143</f>
        <v>1.9607843137254899</v>
      </c>
      <c r="C16" s="127">
        <f>IF('Artículo 121 (cálculo PI)'!G11=0, "N/A",B16/(1/$C$8))</f>
        <v>99.999999999999986</v>
      </c>
      <c r="D16" s="117"/>
      <c r="E16" s="127">
        <f>'Artículo 121 (cálculo PI)'!AE152</f>
        <v>1.9607843137254901</v>
      </c>
      <c r="F16" s="127">
        <f>IF('Artículo 121 (cálculo PI)'!G11=0, "N/A",E16/(1/$C$8))</f>
        <v>100</v>
      </c>
      <c r="G16" s="117"/>
    </row>
    <row r="17" spans="1:7" ht="18" customHeight="1" thickBot="1" x14ac:dyDescent="0.3">
      <c r="A17" s="126" t="s">
        <v>1936</v>
      </c>
      <c r="B17" s="127">
        <f>'Artículo 121 (cálculo PI)'!AE176</f>
        <v>1.9607843137254901</v>
      </c>
      <c r="C17" s="127">
        <f>IF('Artículo 121 (cálculo PI)'!H11=0, "N/A",B17/(1/$C$8))</f>
        <v>100</v>
      </c>
      <c r="D17" s="117"/>
      <c r="E17" s="127">
        <f>'Artículo 121 (cálculo PI)'!AE185</f>
        <v>1.9607843137254901</v>
      </c>
      <c r="F17" s="127">
        <f>IF('Artículo 121 (cálculo PI)'!H11=0, "N/A",E17/(1/$C$8))</f>
        <v>100</v>
      </c>
      <c r="G17" s="117"/>
    </row>
    <row r="18" spans="1:7" ht="18" customHeight="1" thickBot="1" x14ac:dyDescent="0.3">
      <c r="A18" s="123" t="s">
        <v>1937</v>
      </c>
      <c r="B18" s="127">
        <f>'Artículo 121 (cálculo PI)'!AE215</f>
        <v>1.9607843137254901</v>
      </c>
      <c r="C18" s="127">
        <f>IF('Artículo 121 (cálculo PI)'!I11=0, "N/A",B18/(1/$C$8))</f>
        <v>100</v>
      </c>
      <c r="D18" s="117"/>
      <c r="E18" s="127">
        <f>'Artículo 121 (cálculo PI)'!AE224</f>
        <v>1.9607843137254901</v>
      </c>
      <c r="F18" s="127">
        <f>IF('Artículo 121 (cálculo PI)'!I11=0, "N/A",E18/(1/$C$8))</f>
        <v>100</v>
      </c>
      <c r="G18" s="117"/>
    </row>
    <row r="19" spans="1:7" ht="18" customHeight="1" thickBot="1" x14ac:dyDescent="0.3">
      <c r="A19" s="126" t="s">
        <v>1938</v>
      </c>
      <c r="B19" s="127">
        <f>'Artículo 121 (cálculo PI)'!AE243</f>
        <v>0.98039215686274506</v>
      </c>
      <c r="C19" s="127">
        <f>IF('Artículo 121 (cálculo PI)'!J11=0, "N/A",B19/(1/$C$8))</f>
        <v>50</v>
      </c>
      <c r="D19" s="117"/>
      <c r="E19" s="127">
        <f>'Artículo 121 (cálculo PI)'!AE252</f>
        <v>0.98039215686274506</v>
      </c>
      <c r="F19" s="127">
        <f>IF('Artículo 121 (cálculo PI)'!J11=0, "N/A",E19/(1/$C$8))</f>
        <v>50</v>
      </c>
      <c r="G19" s="117"/>
    </row>
    <row r="20" spans="1:7" ht="18" customHeight="1" thickBot="1" x14ac:dyDescent="0.3">
      <c r="A20" s="123" t="s">
        <v>1939</v>
      </c>
      <c r="B20" s="127">
        <f>'Artículo 121 (cálculo PI)'!AE332</f>
        <v>1.9607843137254888</v>
      </c>
      <c r="C20" s="127">
        <f>IF('Artículo 121 (cálculo PI)'!K11=0, "N/A",B20/(1/$C$8))</f>
        <v>99.999999999999929</v>
      </c>
      <c r="D20" s="117"/>
      <c r="E20" s="127">
        <f>'Artículo 121 (cálculo PI)'!AE341</f>
        <v>1.9607843137254901</v>
      </c>
      <c r="F20" s="127">
        <f>IF('Artículo 121 (cálculo PI)'!K11=0, "N/A",E20/(1/$C$8))</f>
        <v>100</v>
      </c>
      <c r="G20" s="117"/>
    </row>
    <row r="21" spans="1:7" ht="18" customHeight="1" thickBot="1" x14ac:dyDescent="0.3">
      <c r="A21" s="126" t="s">
        <v>1940</v>
      </c>
      <c r="B21" s="127">
        <f>'Artículo 121 (cálculo PI)'!AE376</f>
        <v>1.9607843137254912</v>
      </c>
      <c r="C21" s="127">
        <f>IF('Artículo 121 (cálculo PI)'!L11=0, "N/A",B21/(1/$C$8))</f>
        <v>100.00000000000006</v>
      </c>
      <c r="D21" s="117"/>
      <c r="E21" s="127">
        <f>'Artículo 121 (cálculo PI)'!AE385</f>
        <v>1.9607843137254901</v>
      </c>
      <c r="F21" s="127">
        <f>IF('Artículo 121 (cálculo PI)'!L11=0, "N/A",E21/(1/$C$8))</f>
        <v>100</v>
      </c>
      <c r="G21" s="117"/>
    </row>
    <row r="22" spans="1:7" ht="18" customHeight="1" thickBot="1" x14ac:dyDescent="0.3">
      <c r="A22" s="123" t="s">
        <v>1941</v>
      </c>
      <c r="B22" s="127">
        <f>'Artículo 121 (cálculo PI)'!AE410</f>
        <v>0.98039215686274483</v>
      </c>
      <c r="C22" s="127">
        <f>IF('Artículo 121 (cálculo PI)'!M11=0, "N/A",B22/(1/$C$8))</f>
        <v>49.999999999999986</v>
      </c>
      <c r="D22" s="117"/>
      <c r="E22" s="127">
        <f>'Artículo 121 (cálculo PI)'!AE419</f>
        <v>0.98039215686274506</v>
      </c>
      <c r="F22" s="127">
        <f>IF('Artículo 121 (cálculo PI)'!M11=0, "N/A",E22/(1/$C$8))</f>
        <v>50</v>
      </c>
      <c r="G22" s="117"/>
    </row>
    <row r="23" spans="1:7" ht="18" customHeight="1" thickBot="1" x14ac:dyDescent="0.3">
      <c r="A23" s="126" t="s">
        <v>1942</v>
      </c>
      <c r="B23" s="127">
        <f>'Artículo 121 (cálculo PI)'!AE441</f>
        <v>1.9607843137254897</v>
      </c>
      <c r="C23" s="127">
        <f>IF('Artículo 121 (cálculo PI)'!N11=0, "N/A",B23/(1/$C$8))</f>
        <v>99.999999999999972</v>
      </c>
      <c r="D23" s="117"/>
      <c r="E23" s="127">
        <f>'Artículo 121 (cálculo PI)'!AE450</f>
        <v>1.9607843137254901</v>
      </c>
      <c r="F23" s="127">
        <f>IF('Artículo 121 (cálculo PI)'!N11=0, "N/A",E23/(1/$C$8))</f>
        <v>100</v>
      </c>
      <c r="G23" s="117"/>
    </row>
    <row r="24" spans="1:7" ht="18" customHeight="1" thickBot="1" x14ac:dyDescent="0.3">
      <c r="A24" s="123" t="s">
        <v>1943</v>
      </c>
      <c r="B24" s="127">
        <f>'Artículo 121 (cálculo PI)'!AE470</f>
        <v>1.9607843137254894</v>
      </c>
      <c r="C24" s="127">
        <f>IF('Artículo 121 (cálculo PI)'!O11=0, "N/A",B24/(1/$C$8))</f>
        <v>99.999999999999957</v>
      </c>
      <c r="D24" s="117"/>
      <c r="E24" s="127">
        <f>'Artículo 121 (cálculo PI)'!AE479</f>
        <v>1.9607843137254901</v>
      </c>
      <c r="F24" s="127">
        <f>IF('Artículo 121 (cálculo PI)'!O11=0, "N/A",E24/(1/$C$8))</f>
        <v>100</v>
      </c>
      <c r="G24" s="117"/>
    </row>
    <row r="25" spans="1:7" ht="18" customHeight="1" thickBot="1" x14ac:dyDescent="0.3">
      <c r="A25" s="126" t="s">
        <v>1944</v>
      </c>
      <c r="B25" s="127">
        <f>'Artículo 121 (cálculo PI)'!AE498</f>
        <v>1.9607843137254901</v>
      </c>
      <c r="C25" s="127">
        <f>IF('Artículo 121 (cálculo PI)'!P11=0, "N/A",B25/(1/$C$8))</f>
        <v>100</v>
      </c>
      <c r="D25" s="117"/>
      <c r="E25" s="127">
        <f>'Artículo 121 (cálculo PI)'!AE507</f>
        <v>1.9607843137254901</v>
      </c>
      <c r="F25" s="127">
        <f>IF('Artículo 121 (cálculo PI)'!P11=0, "N/A",E25/(1/$C$8))</f>
        <v>100</v>
      </c>
      <c r="G25" s="117"/>
    </row>
    <row r="26" spans="1:7" ht="18" customHeight="1" thickBot="1" x14ac:dyDescent="0.3">
      <c r="A26" s="123" t="s">
        <v>1945</v>
      </c>
      <c r="B26" s="127">
        <f>'Artículo 121 (cálculo PI)'!AE534</f>
        <v>0.98039215686274506</v>
      </c>
      <c r="C26" s="127">
        <f>IF('Artículo 121 (cálculo PI)'!Q11=0, "N/A",B26/(1/$C$8))</f>
        <v>50</v>
      </c>
      <c r="D26" s="117"/>
      <c r="E26" s="127">
        <f>'Artículo 121 (cálculo PI)'!AE543</f>
        <v>0.98039215686274506</v>
      </c>
      <c r="F26" s="127">
        <f>IF('Artículo 121 (cálculo PI)'!Q11=0, "N/A",E26/(1/$C$8))</f>
        <v>50</v>
      </c>
      <c r="G26" s="117"/>
    </row>
    <row r="27" spans="1:7" ht="18" customHeight="1" thickBot="1" x14ac:dyDescent="0.3">
      <c r="A27" s="126" t="s">
        <v>1946</v>
      </c>
      <c r="B27" s="127">
        <f>'Artículo 121 (cálculo PI)'!AE570</f>
        <v>0.98039215686274506</v>
      </c>
      <c r="C27" s="127">
        <f>IF('Artículo 121 (cálculo PI)'!R11=0, "N/A",B27/(1/$C$8))</f>
        <v>50</v>
      </c>
      <c r="D27" s="117"/>
      <c r="E27" s="127">
        <f>'Artículo 121 (cálculo PI)'!AE579</f>
        <v>0.98039215686274506</v>
      </c>
      <c r="F27" s="127">
        <f>IF('Artículo 121 (cálculo PI)'!R11=0, "N/A",E27/(1/$C$8))</f>
        <v>50</v>
      </c>
      <c r="G27" s="117"/>
    </row>
    <row r="28" spans="1:7" ht="18" customHeight="1" thickBot="1" x14ac:dyDescent="0.3">
      <c r="A28" s="123" t="s">
        <v>1947</v>
      </c>
      <c r="B28" s="127">
        <f>'Artículo 121 (cálculo PI)'!AE612</f>
        <v>0.98039215686274461</v>
      </c>
      <c r="C28" s="127">
        <f>IF('Artículo 121 (cálculo PI)'!S11=0, "N/A",B28/(1/$C$8))</f>
        <v>49.999999999999979</v>
      </c>
      <c r="D28" s="117"/>
      <c r="E28" s="127">
        <f>'Artículo 121 (cálculo PI)'!AE621</f>
        <v>0.98039215686274506</v>
      </c>
      <c r="F28" s="127">
        <f>IF('Artículo 121 (cálculo PI)'!S11=0, "N/A",E28/(1/$C$8))</f>
        <v>50</v>
      </c>
      <c r="G28" s="117"/>
    </row>
    <row r="29" spans="1:7" ht="18" customHeight="1" thickBot="1" x14ac:dyDescent="0.3">
      <c r="A29" s="126" t="s">
        <v>1948</v>
      </c>
      <c r="B29" s="127">
        <f>'Artículo 121 (cálculo PI)'!AE645</f>
        <v>1.9607843137254901</v>
      </c>
      <c r="C29" s="127">
        <f>IF('Artículo 121 (cálculo PI)'!T11=0, "N/A",B29/(1/$C$8))</f>
        <v>100</v>
      </c>
      <c r="D29" s="117"/>
      <c r="E29" s="127">
        <f>'Artículo 121 (cálculo PI)'!AE654</f>
        <v>1.9607843137254901</v>
      </c>
      <c r="F29" s="127">
        <f>IF('Artículo 121 (cálculo PI)'!T11=0, "N/A",E29/(1/$C$8))</f>
        <v>100</v>
      </c>
      <c r="G29" s="117"/>
    </row>
    <row r="30" spans="1:7" ht="18" customHeight="1" thickBot="1" x14ac:dyDescent="0.3">
      <c r="A30" s="123" t="s">
        <v>1949</v>
      </c>
      <c r="B30" s="127">
        <f>'Artículo 121 (cálculo PI)'!AE690</f>
        <v>0.98039215686274483</v>
      </c>
      <c r="C30" s="127">
        <f>IF('Artículo 121 (cálculo PI)'!U11=0, "N/A",B30/(1/$C$8))</f>
        <v>49.999999999999986</v>
      </c>
      <c r="D30" s="117"/>
      <c r="E30" s="127">
        <f>'Artículo 121 (cálculo PI)'!AE699</f>
        <v>0.98039215686274506</v>
      </c>
      <c r="F30" s="127">
        <f>IF('Artículo 121 (cálculo PI)'!U11=0, "N/A",E30/(1/$C$8))</f>
        <v>50</v>
      </c>
      <c r="G30" s="117"/>
    </row>
    <row r="31" spans="1:7" ht="18" customHeight="1" thickBot="1" x14ac:dyDescent="0.3">
      <c r="A31" s="126" t="s">
        <v>1950</v>
      </c>
      <c r="B31" s="127">
        <f>'Artículo 121 (cálculo PI)'!AE736</f>
        <v>0.9803921568627445</v>
      </c>
      <c r="C31" s="127">
        <f>IF('Artículo 121 (cálculo PI)'!V11=0, "N/A",B31/(1/$C$8))</f>
        <v>49.999999999999972</v>
      </c>
      <c r="D31" s="117"/>
      <c r="E31" s="127">
        <f>'Artículo 121 (cálculo PI)'!AE745</f>
        <v>0.98039215686274506</v>
      </c>
      <c r="F31" s="127">
        <f>IF('Artículo 121 (cálculo PI)'!V11=0, "N/A",E31/(1/$C$8))</f>
        <v>50</v>
      </c>
      <c r="G31" s="117"/>
    </row>
    <row r="32" spans="1:7" ht="18" customHeight="1" thickBot="1" x14ac:dyDescent="0.3">
      <c r="A32" s="123" t="s">
        <v>1951</v>
      </c>
      <c r="B32" s="127">
        <f>'Artículo 121 (cálculo PI)'!AE809</f>
        <v>1.9607843137254926</v>
      </c>
      <c r="C32" s="127">
        <f>IF('Artículo 121 (cálculo PI)'!W11=0, "N/A",B32/(1/$C$8))</f>
        <v>100.00000000000013</v>
      </c>
      <c r="D32" s="117"/>
      <c r="E32" s="127">
        <f>'Artículo 121 (cálculo PI)'!AE818</f>
        <v>1.7647058823529411</v>
      </c>
      <c r="F32" s="127">
        <f>IF('Artículo 121 (cálculo PI)'!W11=0, "N/A",E32/(1/$C$8))</f>
        <v>90</v>
      </c>
      <c r="G32" s="117"/>
    </row>
    <row r="33" spans="1:7" ht="18" customHeight="1" thickBot="1" x14ac:dyDescent="0.3">
      <c r="A33" s="126" t="s">
        <v>1952</v>
      </c>
      <c r="B33" s="127">
        <f>'Artículo 121 (cálculo PI)'!AE836</f>
        <v>1.9607843137254901</v>
      </c>
      <c r="C33" s="127">
        <f>IF('Artículo 121 (cálculo PI)'!X11=0, "N/A",B33/(1/$C$8))</f>
        <v>100</v>
      </c>
      <c r="D33" s="117"/>
      <c r="E33" s="127">
        <f>'Artículo 121 (cálculo PI)'!AE845</f>
        <v>1.9607843137254901</v>
      </c>
      <c r="F33" s="127">
        <f>IF('Artículo 121 (cálculo PI)'!X11=0, "N/A",E33/(1/$C$8))</f>
        <v>100</v>
      </c>
      <c r="G33" s="117"/>
    </row>
    <row r="34" spans="1:7" ht="18" customHeight="1" thickBot="1" x14ac:dyDescent="0.3">
      <c r="A34" s="123" t="s">
        <v>1953</v>
      </c>
      <c r="B34" s="127">
        <f>'Artículo 121 (cálculo PI)'!AE854</f>
        <v>1.9607843137254901</v>
      </c>
      <c r="C34" s="127">
        <f>IF('Artículo 121 (cálculo PI)'!Y11=0, "N/A",B34/(1/$C$8))</f>
        <v>100</v>
      </c>
      <c r="D34" s="117"/>
      <c r="E34" s="127">
        <f>'Artículo 121 (cálculo PI)'!AE865</f>
        <v>1.8207282913165261</v>
      </c>
      <c r="F34" s="127">
        <f>IF('Artículo 121 (cálculo PI)'!Y11=0, "N/A",E34/(1/$C$8))</f>
        <v>92.857142857142833</v>
      </c>
      <c r="G34" s="117"/>
    </row>
    <row r="35" spans="1:7" ht="18" customHeight="1" thickBot="1" x14ac:dyDescent="0.3">
      <c r="A35" s="126" t="s">
        <v>1954</v>
      </c>
      <c r="B35" s="127">
        <f>'Artículo 121 (cálculo PI)'!AE899</f>
        <v>1.9607843137254894</v>
      </c>
      <c r="C35" s="127">
        <f>IF('Artículo 121 (cálculo PI)'!Z11=0, "N/A",B35/(1/$C$8))</f>
        <v>99.999999999999957</v>
      </c>
      <c r="D35" s="117"/>
      <c r="E35" s="127">
        <f>'Artículo 121 (cálculo PI)'!AE908</f>
        <v>1.9607843137254901</v>
      </c>
      <c r="F35" s="127">
        <f>IF('Artículo 121 (cálculo PI)'!Z11=0, "N/A",E35/(1/$C$8))</f>
        <v>100</v>
      </c>
      <c r="G35" s="117"/>
    </row>
    <row r="36" spans="1:7" ht="18" customHeight="1" thickBot="1" x14ac:dyDescent="0.3">
      <c r="A36" s="123" t="s">
        <v>1955</v>
      </c>
      <c r="B36" s="127">
        <f>'Artículo 121 (cálculo PI)'!AE977</f>
        <v>1.9607843137254906</v>
      </c>
      <c r="C36" s="127">
        <f>IF('Artículo 121 (cálculo PI)'!AA11=0, "N/A",B36/(1/$C$8))</f>
        <v>100.00000000000001</v>
      </c>
      <c r="D36" s="117"/>
      <c r="E36" s="127">
        <f>'Artículo 121 (cálculo PI)'!AE908</f>
        <v>1.9607843137254901</v>
      </c>
      <c r="F36" s="127">
        <f>IF('Artículo 121 (cálculo PI)'!AA11=0, "N/A",E36/(1/$C$8))</f>
        <v>100</v>
      </c>
      <c r="G36" s="117"/>
    </row>
    <row r="37" spans="1:7" ht="18" customHeight="1" thickBot="1" x14ac:dyDescent="0.3">
      <c r="A37" s="126" t="s">
        <v>1956</v>
      </c>
      <c r="B37" s="127">
        <f>'Artículo 121 (cálculo PI)'!AE1018</f>
        <v>1.960784313725489</v>
      </c>
      <c r="C37" s="127">
        <f>IF('Artículo 121 (cálculo PI)'!AB11=0, "N/A",B37/(1/$C$8))</f>
        <v>99.999999999999943</v>
      </c>
      <c r="D37" s="117"/>
      <c r="E37" s="127">
        <f>'Artículo 121 (cálculo PI)'!AE1027</f>
        <v>1.5686274509803921</v>
      </c>
      <c r="F37" s="127">
        <f>IF('Artículo 121 (cálculo PI)'!AB11=0, "N/A",E37/(1/$C$8))</f>
        <v>80</v>
      </c>
      <c r="G37" s="117"/>
    </row>
    <row r="38" spans="1:7" ht="18" customHeight="1" thickBot="1" x14ac:dyDescent="0.3">
      <c r="A38" s="123" t="s">
        <v>1957</v>
      </c>
      <c r="B38" s="127">
        <f>'Artículo 121 (cálculo PI)'!AE1051</f>
        <v>1.9607843137254901</v>
      </c>
      <c r="C38" s="127">
        <f>IF('Artículo 121 (cálculo PI)'!AC11=0, "N/A",B38/(1/$C$8))</f>
        <v>100</v>
      </c>
      <c r="D38" s="117"/>
      <c r="E38" s="127">
        <f>'Artículo 121 (cálculo PI)'!AE1060</f>
        <v>1.7647058823529411</v>
      </c>
      <c r="F38" s="127">
        <f>IF('Artículo 121 (cálculo PI)'!AC11=0, "N/A",E38/(1/$C$8))</f>
        <v>90</v>
      </c>
      <c r="G38" s="117"/>
    </row>
    <row r="39" spans="1:7" ht="18" customHeight="1" thickBot="1" x14ac:dyDescent="0.3">
      <c r="A39" s="126" t="s">
        <v>1958</v>
      </c>
      <c r="B39" s="127">
        <f>'Artículo 121 (cálculo PI)'!AE1089</f>
        <v>1.960784313725489</v>
      </c>
      <c r="C39" s="127">
        <f>IF('Artículo 121 (cálculo PI)'!C15=0, "N/A",B39/(1/$C$8))</f>
        <v>99.999999999999943</v>
      </c>
      <c r="D39" s="117"/>
      <c r="E39" s="127">
        <f>'Artículo 121 (cálculo PI)'!AE1098</f>
        <v>1.9607843137254901</v>
      </c>
      <c r="F39" s="127">
        <f>IF('Artículo 121 (cálculo PI)'!C15=0, "N/A",E39/(1/$C$8))</f>
        <v>100</v>
      </c>
      <c r="G39" s="117"/>
    </row>
    <row r="40" spans="1:7" ht="18" customHeight="1" thickBot="1" x14ac:dyDescent="0.3">
      <c r="A40" s="123" t="s">
        <v>1959</v>
      </c>
      <c r="B40" s="127">
        <f>'Artículo 121 (cálculo PI)'!AE1126</f>
        <v>1.960784313725491</v>
      </c>
      <c r="C40" s="127">
        <f>IF('Artículo 121 (cálculo PI)'!D15=0, "N/A",B40/(1/$C$8))</f>
        <v>100.00000000000004</v>
      </c>
      <c r="D40" s="117"/>
      <c r="E40" s="127">
        <f>'Artículo 121 (cálculo PI)'!AE1135</f>
        <v>1.5686274509803921</v>
      </c>
      <c r="F40" s="127">
        <f>IF('Artículo 121 (cálculo PI)'!D15=0, "N/A",E40/(1/$C$8))</f>
        <v>80</v>
      </c>
      <c r="G40" s="117"/>
    </row>
    <row r="41" spans="1:7" ht="18" customHeight="1" thickBot="1" x14ac:dyDescent="0.3">
      <c r="A41" s="126" t="s">
        <v>1960</v>
      </c>
      <c r="B41" s="127">
        <f>'Artículo 121 (cálculo PI)'!AE1249</f>
        <v>0.98039215686274317</v>
      </c>
      <c r="C41" s="127">
        <f>IF('Artículo 121 (cálculo PI)'!E15=0, "N/A",B41/(1/$C$8))</f>
        <v>49.999999999999901</v>
      </c>
      <c r="D41" s="117"/>
      <c r="E41" s="127">
        <f>'Artículo 121 (cálculo PI)'!AE1258</f>
        <v>0.98039215686274506</v>
      </c>
      <c r="F41" s="127">
        <f>IF('Artículo 121 (cálculo PI)'!E15=0, "N/A",E41/(1/$C$8))</f>
        <v>50</v>
      </c>
      <c r="G41" s="117"/>
    </row>
    <row r="42" spans="1:7" ht="18" customHeight="1" thickBot="1" x14ac:dyDescent="0.3">
      <c r="A42" s="123" t="s">
        <v>1961</v>
      </c>
      <c r="B42" s="127">
        <f>'Artículo 121 (cálculo PI)'!AE1274</f>
        <v>0.98039215686274506</v>
      </c>
      <c r="C42" s="127">
        <f>IF('Artículo 121 (cálculo PI)'!F15=0, "N/A",B42/(1/$C$8))</f>
        <v>50</v>
      </c>
      <c r="D42" s="117"/>
      <c r="E42" s="127">
        <f>'Artículo 121 (cálculo PI)'!AE1283</f>
        <v>0.98039215686274506</v>
      </c>
      <c r="F42" s="127">
        <f>IF('Artículo 121 (cálculo PI)'!F15=0, "N/A",E42/(1/$C$8))</f>
        <v>50</v>
      </c>
      <c r="G42" s="117"/>
    </row>
    <row r="43" spans="1:7" ht="18" customHeight="1" thickBot="1" x14ac:dyDescent="0.3">
      <c r="A43" s="126" t="s">
        <v>1962</v>
      </c>
      <c r="B43" s="127">
        <f>'Artículo 121 (cálculo PI)'!AE1301</f>
        <v>1.9607843137254901</v>
      </c>
      <c r="C43" s="127">
        <f>IF('Artículo 121 (cálculo PI)'!G15=0, "N/A",B43/(1/$C$8))</f>
        <v>100</v>
      </c>
      <c r="D43" s="117"/>
      <c r="E43" s="127">
        <f>'Artículo 121 (cálculo PI)'!AE1310</f>
        <v>1.9607843137254901</v>
      </c>
      <c r="F43" s="127">
        <f>IF('Artículo 121 (cálculo PI)'!G15=0, "N/A",E43/(1/$C$8))</f>
        <v>100</v>
      </c>
      <c r="G43" s="117"/>
    </row>
    <row r="44" spans="1:7" ht="18" customHeight="1" thickBot="1" x14ac:dyDescent="0.3">
      <c r="A44" s="126" t="s">
        <v>1963</v>
      </c>
      <c r="B44" s="127">
        <f>'Artículo 121 (cálculo PI)'!AE1339</f>
        <v>1.960784313725489</v>
      </c>
      <c r="C44" s="127">
        <f>IF('Artículo 121 (cálculo PI)'!H15=0, "N/A",B44/(1/$C$8))</f>
        <v>99.999999999999943</v>
      </c>
      <c r="D44" s="117"/>
      <c r="E44" s="127">
        <f>'Artículo 121 (cálculo PI)'!AE1348</f>
        <v>1.5686274509803921</v>
      </c>
      <c r="F44" s="127">
        <f>IF('Artículo 121 (cálculo PI)'!H15=0, "N/A",E44/(1/$C$8))</f>
        <v>80</v>
      </c>
      <c r="G44" s="117"/>
    </row>
    <row r="45" spans="1:7" ht="18" customHeight="1" thickBot="1" x14ac:dyDescent="0.3">
      <c r="A45" s="123" t="s">
        <v>1964</v>
      </c>
      <c r="B45" s="127">
        <f>'Artículo 121 (cálculo PI)'!AE1379</f>
        <v>1.9607843137254901</v>
      </c>
      <c r="C45" s="127">
        <f>IF('Artículo 121 (cálculo PI)'!I15=0, "N/A",B45/(1/$C$8))</f>
        <v>100</v>
      </c>
      <c r="D45" s="117"/>
      <c r="E45" s="127">
        <f>'Artículo 121 (cálculo PI)'!AE1388</f>
        <v>1.5686274509803921</v>
      </c>
      <c r="F45" s="127">
        <f>IF('Artículo 121 (cálculo PI)'!I15=0, "N/A",E45/(1/$C$8))</f>
        <v>80</v>
      </c>
      <c r="G45" s="117"/>
    </row>
    <row r="46" spans="1:7" ht="18" customHeight="1" thickBot="1" x14ac:dyDescent="0.3">
      <c r="A46" s="126" t="s">
        <v>1965</v>
      </c>
      <c r="B46" s="127">
        <f>'Artículo 121 (cálculo PI)'!AE1410</f>
        <v>1.9607843137254897</v>
      </c>
      <c r="C46" s="127">
        <f>IF('Artículo 121 (cálculo PI)'!J15=0, "N/A",B46/(1/$C$8))</f>
        <v>99.999999999999972</v>
      </c>
      <c r="D46" s="117"/>
      <c r="E46" s="127">
        <f>'Artículo 121 (cálculo PI)'!AE1419</f>
        <v>1.9607843137254901</v>
      </c>
      <c r="F46" s="127">
        <f>IF('Artículo 121 (cálculo PI)'!J15=0, "N/A",E46/(1/$C$8))</f>
        <v>100</v>
      </c>
      <c r="G46" s="117"/>
    </row>
    <row r="47" spans="1:7" ht="18" customHeight="1" thickBot="1" x14ac:dyDescent="0.3">
      <c r="A47" s="123" t="s">
        <v>1966</v>
      </c>
      <c r="B47" s="127">
        <f>'Artículo 121 (cálculo PI)'!AE1486</f>
        <v>1.9607843137254883</v>
      </c>
      <c r="C47" s="127">
        <f>IF('Artículo 121 (cálculo PI)'!K15=0, "N/A",B47/(1/$C$8))</f>
        <v>99.999999999999901</v>
      </c>
      <c r="D47" s="117"/>
      <c r="E47" s="127">
        <f>'Artículo 121 (cálculo PI)'!AE1495</f>
        <v>1.9607843137254901</v>
      </c>
      <c r="F47" s="127">
        <f>IF('Artículo 121 (cálculo PI)'!K15=0, "N/A",E47/(1/$C$8))</f>
        <v>100</v>
      </c>
      <c r="G47" s="117"/>
    </row>
    <row r="48" spans="1:7" ht="18" customHeight="1" thickBot="1" x14ac:dyDescent="0.3">
      <c r="A48" s="126" t="s">
        <v>1967</v>
      </c>
      <c r="B48" s="127">
        <f>'Artículo 121 (cálculo PI)'!AE1566</f>
        <v>1.9607843137254917</v>
      </c>
      <c r="C48" s="127">
        <f>IF('Artículo 121 (cálculo PI)'!L15=0, "N/A",B48/(1/$C$8))</f>
        <v>100.00000000000007</v>
      </c>
      <c r="D48" s="117"/>
      <c r="E48" s="127">
        <f>'Artículo 121 (cálculo PI)'!AE1575</f>
        <v>1.9607843137254901</v>
      </c>
      <c r="F48" s="127">
        <f>IF('Artículo 121 (cálculo PI)'!L15=0, "N/A",E48/(1/$C$8))</f>
        <v>100</v>
      </c>
      <c r="G48" s="117"/>
    </row>
    <row r="49" spans="1:7" ht="18" customHeight="1" thickBot="1" x14ac:dyDescent="0.3">
      <c r="A49" s="123" t="s">
        <v>1968</v>
      </c>
      <c r="B49" s="127">
        <f>'Artículo 121 (cálculo PI)'!AE1595</f>
        <v>1.9607843137254894</v>
      </c>
      <c r="C49" s="127">
        <f>IF('Artículo 121 (cálculo PI)'!M15=0, "N/A",B49/(1/$C$8))</f>
        <v>99.999999999999957</v>
      </c>
      <c r="D49" s="117"/>
      <c r="E49" s="127">
        <f>'Artículo 121 (cálculo PI)'!AE1604</f>
        <v>1.9607843137254901</v>
      </c>
      <c r="F49" s="127">
        <f>IF('Artículo 121 (cálculo PI)'!M15=0, "N/A",E49/(1/$C$8))</f>
        <v>100</v>
      </c>
      <c r="G49" s="117"/>
    </row>
    <row r="50" spans="1:7" ht="18" customHeight="1" thickBot="1" x14ac:dyDescent="0.3">
      <c r="A50" s="126" t="s">
        <v>1969</v>
      </c>
      <c r="B50" s="128">
        <f>'Artículo 121 (cálculo PI)'!AE1622</f>
        <v>1.9607843137254901</v>
      </c>
      <c r="C50" s="127">
        <f>IF('Artículo 121 (cálculo PI)'!N15=0, "N/A",B50/(1/$C$8))</f>
        <v>100</v>
      </c>
      <c r="D50" s="117"/>
      <c r="E50" s="127">
        <f>'Artículo 121 (cálculo PI)'!AE1631</f>
        <v>1.9607843137254901</v>
      </c>
      <c r="F50" s="127">
        <f>IF('Artículo 121 (cálculo PI)'!N15=0, "N/A",E50/(1/$C$8))</f>
        <v>100</v>
      </c>
      <c r="G50" s="117"/>
    </row>
    <row r="51" spans="1:7" ht="18" customHeight="1" thickBot="1" x14ac:dyDescent="0.3">
      <c r="A51" s="123" t="s">
        <v>1970</v>
      </c>
      <c r="B51" s="127">
        <f>'Artículo 121 (cálculo PI)'!AE1665</f>
        <v>1.9607843137254894</v>
      </c>
      <c r="C51" s="127">
        <f>IF('Artículo 121 (cálculo PI)'!O15=0, "N/A",B51/(1/$C$8))</f>
        <v>99.999999999999957</v>
      </c>
      <c r="D51" s="117"/>
      <c r="E51" s="127">
        <f>'Artículo 121 (cálculo PI)'!AE1674</f>
        <v>1.9607843137254901</v>
      </c>
      <c r="F51" s="127">
        <f>IF('Artículo 121 (cálculo PI)'!O15=0, "N/A",E51/(1/$C$8))</f>
        <v>100</v>
      </c>
      <c r="G51" s="117"/>
    </row>
    <row r="52" spans="1:7" ht="18" customHeight="1" thickBot="1" x14ac:dyDescent="0.3">
      <c r="A52" s="126" t="s">
        <v>1971</v>
      </c>
      <c r="B52" s="127">
        <f>'Artículo 121 (cálculo PI)'!AE1731</f>
        <v>1.9607843137254886</v>
      </c>
      <c r="C52" s="127">
        <f>IF('Artículo 121 (cálculo PI)'!P15=0, "N/A",B52/(1/$C$8))</f>
        <v>99.999999999999915</v>
      </c>
      <c r="D52" s="117"/>
      <c r="E52" s="127">
        <f>'Artículo 121 (cálculo PI)'!AE1740</f>
        <v>1.5686274509803921</v>
      </c>
      <c r="F52" s="127">
        <f>IF('Artículo 121 (cálculo PI)'!P15=0, "N/A",E52/(1/$C$8))</f>
        <v>80</v>
      </c>
      <c r="G52" s="117"/>
    </row>
    <row r="53" spans="1:7" ht="18" customHeight="1" thickBot="1" x14ac:dyDescent="0.3">
      <c r="A53" s="123" t="s">
        <v>1972</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1973</v>
      </c>
      <c r="B54" s="127">
        <f>'Artículo 121 (cálculo PI)'!AE1812</f>
        <v>1.9607843137254914</v>
      </c>
      <c r="C54" s="127">
        <f>IF('Artículo 121 (cálculo PI)'!R15=0, "N/A",B54/(1/$C$8))</f>
        <v>100.00000000000007</v>
      </c>
      <c r="D54" s="117"/>
      <c r="E54" s="127">
        <f>'Artículo 121 (cálculo PI)'!AE1821</f>
        <v>1.9607843137254901</v>
      </c>
      <c r="F54" s="127">
        <f>IF('Artículo 121 (cálculo PI)'!R15=0, "N/A",E54/(1/$C$8))</f>
        <v>100</v>
      </c>
      <c r="G54" s="117"/>
    </row>
    <row r="55" spans="1:7" ht="18" customHeight="1" thickBot="1" x14ac:dyDescent="0.3">
      <c r="A55" s="123" t="s">
        <v>1974</v>
      </c>
      <c r="B55" s="127">
        <f>'Artículo 121 (cálculo PI)'!AE1840</f>
        <v>1.9607843137254901</v>
      </c>
      <c r="C55" s="127">
        <f>IF('Artículo 121 (cálculo PI)'!S15=0, "N/A",B55/(1/$C$8))</f>
        <v>100</v>
      </c>
      <c r="D55" s="117"/>
      <c r="E55" s="127">
        <f>'Artículo 121 (cálculo PI)'!AE1849</f>
        <v>1.9607843137254901</v>
      </c>
      <c r="F55" s="127">
        <f>IF('Artículo 121 (cálculo PI)'!S15=0, "N/A",E55/(1/$C$8))</f>
        <v>100</v>
      </c>
      <c r="G55" s="117"/>
    </row>
    <row r="56" spans="1:7" ht="18" customHeight="1" thickBot="1" x14ac:dyDescent="0.3">
      <c r="A56" s="126" t="s">
        <v>1975</v>
      </c>
      <c r="B56" s="127">
        <f>'Artículo 121 (cálculo PI)'!AE1873</f>
        <v>1.9607843137254901</v>
      </c>
      <c r="C56" s="127">
        <f>IF('Artículo 121 (cálculo PI)'!T15=0, "N/A",B56/(1/$C$8))</f>
        <v>100</v>
      </c>
      <c r="D56" s="117"/>
      <c r="E56" s="127">
        <f>'Artículo 121 (cálculo PI)'!AE1882</f>
        <v>1.5686274509803921</v>
      </c>
      <c r="F56" s="127">
        <f>IF('Artículo 121 (cálculo PI)'!T15=0, "N/A",E56/(1/$C$8))</f>
        <v>80</v>
      </c>
      <c r="G56" s="117"/>
    </row>
    <row r="57" spans="1:7" ht="18" customHeight="1" thickBot="1" x14ac:dyDescent="0.3">
      <c r="A57" s="123" t="s">
        <v>1976</v>
      </c>
      <c r="B57" s="127">
        <f>'Artículo 121 (cálculo PI)'!AE1901</f>
        <v>0.98039215686274506</v>
      </c>
      <c r="C57" s="127">
        <f>IF('Artículo 121 (cálculo PI)'!U15=0, "N/A",B57/(1/$C$8))</f>
        <v>50</v>
      </c>
      <c r="D57" s="117"/>
      <c r="E57" s="127">
        <f>'Artículo 121 (cálculo PI)'!AE1910</f>
        <v>0.98039215686274506</v>
      </c>
      <c r="F57" s="127">
        <f>IF('Artículo 121 (cálculo PI)'!U15=0, "N/A",E57/(1/$C$8))</f>
        <v>50</v>
      </c>
      <c r="G57" s="117"/>
    </row>
    <row r="58" spans="1:7" ht="18" customHeight="1" thickBot="1" x14ac:dyDescent="0.3">
      <c r="A58" s="126" t="s">
        <v>1977</v>
      </c>
      <c r="B58" s="127">
        <f>'Artículo 121 (cálculo PI)'!AE1935</f>
        <v>0.98039215686274483</v>
      </c>
      <c r="C58" s="127">
        <f>IF('Artículo 121 (cálculo PI)'!V15=0, "N/A",B58/(1/$C$8))</f>
        <v>49.999999999999986</v>
      </c>
      <c r="D58" s="117"/>
      <c r="E58" s="127">
        <f>'Artículo 121 (cálculo PI)'!AE1944</f>
        <v>0.98039215686274506</v>
      </c>
      <c r="F58" s="127">
        <f>IF('Artículo 121 (cálculo PI)'!V15=0, "N/A",E58/(1/$C$8))</f>
        <v>50</v>
      </c>
      <c r="G58" s="117"/>
    </row>
    <row r="59" spans="1:7" ht="18" customHeight="1" thickBot="1" x14ac:dyDescent="0.3">
      <c r="A59" s="123" t="s">
        <v>1978</v>
      </c>
      <c r="B59" s="127">
        <f>'Artículo 121 (cálculo PI)'!AE1975</f>
        <v>1.9607843137254901</v>
      </c>
      <c r="C59" s="127">
        <f>IF('Artículo 121 (cálculo PI)'!W15=0, "N/A",B59/(1/$C$8))</f>
        <v>100</v>
      </c>
      <c r="D59" s="117"/>
      <c r="E59" s="127">
        <f>'Artículo 121 (cálculo PI)'!AE1984</f>
        <v>1.9607843137254901</v>
      </c>
      <c r="F59" s="127">
        <f>IF('Artículo 121 (cálculo PI)'!W15=0, "N/A",E59/(1/$C$8))</f>
        <v>100</v>
      </c>
      <c r="G59" s="117"/>
    </row>
    <row r="60" spans="1:7" ht="18" customHeight="1" thickBot="1" x14ac:dyDescent="0.3">
      <c r="A60" s="126" t="s">
        <v>1979</v>
      </c>
      <c r="B60" s="127">
        <f>'Artículo 121 (cálculo PI)'!AE1999</f>
        <v>1.9607843137254897</v>
      </c>
      <c r="C60" s="127">
        <f>IF('Artículo 121 (cálculo PI)'!X15=0, "N/A",B60/(1/$C$8))</f>
        <v>99.999999999999972</v>
      </c>
      <c r="D60" s="117"/>
      <c r="E60" s="127">
        <f>'Artículo 121 (cálculo PI)'!AE2008</f>
        <v>1.9607843137254901</v>
      </c>
      <c r="F60" s="127">
        <f>IF('Artículo 121 (cálculo PI)'!X15=0, "N/A",E60/(1/$C$8))</f>
        <v>100</v>
      </c>
      <c r="G60" s="117"/>
    </row>
    <row r="61" spans="1:7" ht="18" customHeight="1" thickBot="1" x14ac:dyDescent="0.3">
      <c r="A61" s="123" t="s">
        <v>1980</v>
      </c>
      <c r="B61" s="127">
        <f>'Artículo 121 (cálculo PI)'!AE2032</f>
        <v>1.9607843137254901</v>
      </c>
      <c r="C61" s="127">
        <f>IF('Artículo 121 (cálculo PI)'!Y15=0, "N/A",B61/(1/$C$8))</f>
        <v>100</v>
      </c>
      <c r="D61" s="117"/>
      <c r="E61" s="127">
        <f>'Artículo 121 (cálculo PI)'!AE2041</f>
        <v>1.9607843137254901</v>
      </c>
      <c r="F61" s="127">
        <f>IF('Artículo 121 (cálculo PI)'!Y15=0, "N/A",E61/(1/$C$8))</f>
        <v>100</v>
      </c>
      <c r="G61" s="117"/>
    </row>
    <row r="62" spans="1:7" ht="18" customHeight="1" thickBot="1" x14ac:dyDescent="0.3">
      <c r="A62" s="126" t="s">
        <v>1981</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1982</v>
      </c>
      <c r="B63" s="127">
        <f>'Artículo 121 (cálculo PI)'!AE2100</f>
        <v>1.9607843137254899</v>
      </c>
      <c r="C63" s="127">
        <f>IF('Artículo 121 (cálculo PI)'!AA15=0, "N/A",B63/(1/$C$8))</f>
        <v>99.999999999999986</v>
      </c>
      <c r="D63" s="117"/>
      <c r="E63" s="127">
        <f>'Artículo 121 (cálculo PI)'!AE2109</f>
        <v>1.9607843137254901</v>
      </c>
      <c r="F63" s="127">
        <f>IF('Artículo 121 (cálculo PI)'!AA15=0, "N/A",E63/(1/$C$8))</f>
        <v>100</v>
      </c>
      <c r="G63" s="117"/>
    </row>
    <row r="64" spans="1:7" ht="18" customHeight="1" thickBot="1" x14ac:dyDescent="0.3">
      <c r="A64" s="126" t="s">
        <v>1983</v>
      </c>
      <c r="B64" s="127">
        <f>'Artículo 121 (cálculo PI)'!AE2131</f>
        <v>0.98039215686274483</v>
      </c>
      <c r="C64" s="127">
        <f>IF('Artículo 121 (cálculo PI)'!AB15=0, "N/A",B64/(1/$C$8))</f>
        <v>49.999999999999986</v>
      </c>
      <c r="D64" s="117"/>
      <c r="E64" s="127">
        <f>'Artículo 121 (cálculo PI)'!AE2140</f>
        <v>0.98039215686274506</v>
      </c>
      <c r="F64" s="127">
        <f>IF('Artículo 121 (cálculo PI)'!AB15=0, "N/A",E64/(1/$C$8))</f>
        <v>50</v>
      </c>
      <c r="G64" s="117"/>
    </row>
    <row r="65" spans="1:8" ht="18" customHeight="1" thickBot="1" x14ac:dyDescent="0.3">
      <c r="A65" s="123" t="s">
        <v>1984</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1985</v>
      </c>
      <c r="B67" s="127">
        <f>SUM(B12:B65)</f>
        <v>88.235294117647001</v>
      </c>
      <c r="C67" s="117"/>
      <c r="D67" s="117"/>
      <c r="E67" s="127">
        <f>SUM(E12:E65)</f>
        <v>85.350140056022354</v>
      </c>
      <c r="F67" s="59"/>
      <c r="G67" s="117"/>
    </row>
    <row r="68" spans="1:8" ht="6" customHeight="1" thickBot="1" x14ac:dyDescent="0.3">
      <c r="A68" s="59"/>
      <c r="B68" s="112"/>
      <c r="C68" s="112"/>
      <c r="D68" s="112"/>
      <c r="E68" s="112"/>
      <c r="F68" s="59"/>
      <c r="G68" s="112"/>
    </row>
    <row r="69" spans="1:8" ht="18" customHeight="1" thickBot="1" x14ac:dyDescent="0.3">
      <c r="A69" s="129" t="s">
        <v>1986</v>
      </c>
      <c r="B69" s="127">
        <f>(B67*0.8)+(E67*0.2)</f>
        <v>87.65826330532208</v>
      </c>
      <c r="C69" s="112"/>
      <c r="D69" s="112"/>
      <c r="E69" s="112"/>
      <c r="F69" s="59"/>
      <c r="G69" s="112"/>
    </row>
  </sheetData>
  <sheetProtection algorithmName="SHA-512" hashValue="CtAaJ648mjdxRB+y98WyqS02MNp5iZL8EkYQIg7DU7ZUN5TJ3jWz8SmgAK89ebCuPOkF6PD0vMlPGsTbFhbmSA==" saltValue="pijT87/tINUAWXbzTRBFZ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1927</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Instituto de Verificación Administrativa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1928</v>
      </c>
      <c r="D7" s="59"/>
      <c r="E7" s="112"/>
      <c r="F7" s="114"/>
      <c r="G7" s="59"/>
    </row>
    <row r="8" spans="1:12" ht="18" customHeight="1" thickBot="1" x14ac:dyDescent="0.3">
      <c r="A8" s="59"/>
      <c r="B8" s="115"/>
      <c r="C8" s="116">
        <f>'Artículo 121 (cálculo PNT)'!AC17</f>
        <v>51</v>
      </c>
      <c r="D8" s="114"/>
      <c r="E8" s="117"/>
      <c r="F8" s="117"/>
      <c r="G8" s="114"/>
    </row>
    <row r="9" spans="1:12" ht="18" customHeight="1" thickBot="1" x14ac:dyDescent="0.3">
      <c r="A9" s="59"/>
      <c r="B9" s="112"/>
      <c r="C9" s="112"/>
      <c r="D9" s="112"/>
      <c r="E9" s="112"/>
      <c r="F9" s="59"/>
      <c r="G9" s="112"/>
    </row>
    <row r="10" spans="1:12" ht="18" customHeight="1" thickBot="1" x14ac:dyDescent="0.3">
      <c r="A10" s="293" t="s">
        <v>1648</v>
      </c>
      <c r="B10" s="294" t="s">
        <v>171</v>
      </c>
      <c r="C10" s="294"/>
      <c r="D10" s="114"/>
      <c r="E10" s="295" t="s">
        <v>172</v>
      </c>
      <c r="F10" s="295"/>
      <c r="G10" s="114"/>
    </row>
    <row r="11" spans="1:12" ht="54" customHeight="1" thickBot="1" x14ac:dyDescent="0.3">
      <c r="A11" s="293"/>
      <c r="B11" s="118" t="s">
        <v>1929</v>
      </c>
      <c r="C11" s="119" t="s">
        <v>1930</v>
      </c>
      <c r="D11" s="120"/>
      <c r="E11" s="121" t="s">
        <v>1929</v>
      </c>
      <c r="F11" s="122" t="s">
        <v>1930</v>
      </c>
      <c r="G11" s="120"/>
    </row>
    <row r="12" spans="1:12" ht="18" customHeight="1" thickBot="1" x14ac:dyDescent="0.3">
      <c r="A12" s="123" t="s">
        <v>1931</v>
      </c>
      <c r="B12" s="124">
        <f>'Artículo 121 (cálculo PNT)'!AE32</f>
        <v>1.9607843137254897</v>
      </c>
      <c r="C12" s="124">
        <f>IF('Artículo 121 (cálculo PNT)'!C11=0, "N/A",B12/(1/$C$8))</f>
        <v>99.999999999999972</v>
      </c>
      <c r="D12" s="125"/>
      <c r="E12" s="124">
        <f>'Artículo 121 (cálculo PNT)'!AE41</f>
        <v>1.9607843137254901</v>
      </c>
      <c r="F12" s="124">
        <f>IF('Artículo 121 (cálculo PNT)'!C11=0, "N/A",E12/(1/$C$8))</f>
        <v>100</v>
      </c>
      <c r="G12" s="117"/>
    </row>
    <row r="13" spans="1:12" ht="18" customHeight="1" thickBot="1" x14ac:dyDescent="0.3">
      <c r="A13" s="126" t="s">
        <v>1932</v>
      </c>
      <c r="B13" s="127">
        <f>'Artículo 121 (cálculo PNT)'!AE63</f>
        <v>1.9607843137254897</v>
      </c>
      <c r="C13" s="127">
        <f>IF('Artículo 121 (cálculo PNT)'!D11=0, "N/A",B13/(1/$C$8))</f>
        <v>99.999999999999972</v>
      </c>
      <c r="D13" s="125"/>
      <c r="E13" s="127">
        <f>'Artículo 121 (cálculo PNT)'!AE72</f>
        <v>1.9607843137254901</v>
      </c>
      <c r="F13" s="127">
        <f>IF('Artículo 121 (cálculo PNT)'!D11=0, "N/A",E13/(1/$C$8))</f>
        <v>100</v>
      </c>
      <c r="G13" s="117"/>
    </row>
    <row r="14" spans="1:12" ht="18" customHeight="1" thickBot="1" x14ac:dyDescent="0.3">
      <c r="A14" s="123" t="s">
        <v>1933</v>
      </c>
      <c r="B14" s="127">
        <f>'Artículo 121 (cálculo PNT)'!AE86</f>
        <v>1.9607843137254899</v>
      </c>
      <c r="C14" s="127">
        <f>IF('Artículo 121 (cálculo PNT)'!E11=0, "N/A",B14/(1/$C$8))</f>
        <v>99.999999999999986</v>
      </c>
      <c r="D14" s="125"/>
      <c r="E14" s="127">
        <f>'Artículo 121 (cálculo PNT)'!AE95</f>
        <v>1.9607843137254901</v>
      </c>
      <c r="F14" s="127">
        <f>IF('Artículo 121 (cálculo PNT)'!E11=0, "N/A",E14/(1/$C$8))</f>
        <v>100</v>
      </c>
      <c r="G14" s="117"/>
    </row>
    <row r="15" spans="1:12" ht="18" customHeight="1" thickBot="1" x14ac:dyDescent="0.3">
      <c r="A15" s="126" t="s">
        <v>1934</v>
      </c>
      <c r="B15" s="127">
        <f>'Artículo 121 (cálculo PNT)'!AE111</f>
        <v>1.9607843137254901</v>
      </c>
      <c r="C15" s="127">
        <f>IF('Artículo 121 (cálculo PNT)'!F11=0, "N/A",B15/(1/$C$8))</f>
        <v>100</v>
      </c>
      <c r="D15" s="117"/>
      <c r="E15" s="127">
        <f>'Artículo 121 (cálculo PNT)'!AE120</f>
        <v>1.9607843137254901</v>
      </c>
      <c r="F15" s="127">
        <f>IF('Artículo 121 (cálculo PNT)'!F11=0, "N/A",E15/(1/$C$8))</f>
        <v>100</v>
      </c>
      <c r="G15" s="117"/>
    </row>
    <row r="16" spans="1:12" ht="18" customHeight="1" thickBot="1" x14ac:dyDescent="0.3">
      <c r="A16" s="123" t="s">
        <v>1935</v>
      </c>
      <c r="B16" s="127">
        <f>'Artículo 121 (cálculo PNT)'!AE143</f>
        <v>1.9607843137254899</v>
      </c>
      <c r="C16" s="127">
        <f>IF('Artículo 121 (cálculo PNT)'!G11=0, "N/A",B16/(1/$C$8))</f>
        <v>99.999999999999986</v>
      </c>
      <c r="D16" s="117"/>
      <c r="E16" s="127">
        <f>'Artículo 121 (cálculo PNT)'!AE152</f>
        <v>1.9607843137254901</v>
      </c>
      <c r="F16" s="127">
        <f>IF('Artículo 121 (cálculo PNT)'!G11=0, "N/A",E16/(1/$C$8))</f>
        <v>100</v>
      </c>
      <c r="G16" s="117"/>
    </row>
    <row r="17" spans="1:7" ht="18" customHeight="1" thickBot="1" x14ac:dyDescent="0.3">
      <c r="A17" s="126" t="s">
        <v>1936</v>
      </c>
      <c r="B17" s="127">
        <f>'Artículo 121 (cálculo PNT)'!AE176</f>
        <v>1.9607843137254901</v>
      </c>
      <c r="C17" s="127">
        <f>IF('Artículo 121 (cálculo PNT)'!H11=0, "N/A",B17/(1/$C$8))</f>
        <v>100</v>
      </c>
      <c r="D17" s="117"/>
      <c r="E17" s="127">
        <f>'Artículo 121 (cálculo PNT)'!AE185</f>
        <v>1.9607843137254901</v>
      </c>
      <c r="F17" s="127">
        <f>IF('Artículo 121 (cálculo PNT)'!H11=0, "N/A",E17/(1/$C$8))</f>
        <v>100</v>
      </c>
      <c r="G17" s="117"/>
    </row>
    <row r="18" spans="1:7" ht="18" customHeight="1" thickBot="1" x14ac:dyDescent="0.3">
      <c r="A18" s="123" t="s">
        <v>1937</v>
      </c>
      <c r="B18" s="127">
        <f>'Artículo 121 (cálculo PNT)'!AE215</f>
        <v>1.9607843137254901</v>
      </c>
      <c r="C18" s="127">
        <f>IF('Artículo 121 (cálculo PNT)'!I11=0, "N/A",B18/(1/$C$8))</f>
        <v>100</v>
      </c>
      <c r="D18" s="117"/>
      <c r="E18" s="127">
        <f>'Artículo 121 (cálculo PNT)'!AE224</f>
        <v>1.9607843137254901</v>
      </c>
      <c r="F18" s="127">
        <f>IF('Artículo 121 (cálculo PNT)'!I11=0, "N/A",E18/(1/$C$8))</f>
        <v>100</v>
      </c>
      <c r="G18" s="117"/>
    </row>
    <row r="19" spans="1:7" ht="18" customHeight="1" thickBot="1" x14ac:dyDescent="0.3">
      <c r="A19" s="126" t="s">
        <v>1938</v>
      </c>
      <c r="B19" s="127">
        <f>'Artículo 121 (cálculo PNT)'!AE243</f>
        <v>1.9607843137254901</v>
      </c>
      <c r="C19" s="127">
        <f>IF('Artículo 121 (cálculo PNT)'!J11=0, "N/A",B19/(1/$C$8))</f>
        <v>100</v>
      </c>
      <c r="D19" s="117"/>
      <c r="E19" s="127">
        <f>'Artículo 121 (cálculo PNT)'!AE252</f>
        <v>1.9607843137254901</v>
      </c>
      <c r="F19" s="127">
        <f>IF('Artículo 121 (cálculo PNT)'!J11=0, "N/A",E19/(1/$C$8))</f>
        <v>100</v>
      </c>
      <c r="G19" s="117"/>
    </row>
    <row r="20" spans="1:7" ht="18" customHeight="1" thickBot="1" x14ac:dyDescent="0.3">
      <c r="A20" s="123" t="s">
        <v>1939</v>
      </c>
      <c r="B20" s="127">
        <f>'Artículo 121 (cálculo PNT)'!AE332</f>
        <v>1.9607843137254888</v>
      </c>
      <c r="C20" s="127">
        <f>IF('Artículo 121 (cálculo PNT)'!K11=0, "N/A",B20/(1/$C$8))</f>
        <v>99.999999999999929</v>
      </c>
      <c r="D20" s="117"/>
      <c r="E20" s="127">
        <f>'Artículo 121 (cálculo PNT)'!AE341</f>
        <v>1.9607843137254901</v>
      </c>
      <c r="F20" s="127">
        <f>IF('Artículo 121 (cálculo PNT)'!K11=0, "N/A",E20/(1/$C$8))</f>
        <v>100</v>
      </c>
      <c r="G20" s="117"/>
    </row>
    <row r="21" spans="1:7" ht="18" customHeight="1" thickBot="1" x14ac:dyDescent="0.3">
      <c r="A21" s="126" t="s">
        <v>1940</v>
      </c>
      <c r="B21" s="127">
        <f>'Artículo 121 (cálculo PNT)'!AE376</f>
        <v>1.9607843137254912</v>
      </c>
      <c r="C21" s="127">
        <f>IF('Artículo 121 (cálculo PNT)'!L11=0, "N/A",B21/(1/$C$8))</f>
        <v>100.00000000000006</v>
      </c>
      <c r="D21" s="117"/>
      <c r="E21" s="127">
        <f>'Artículo 121 (cálculo PNT)'!AE385</f>
        <v>1.9607843137254901</v>
      </c>
      <c r="F21" s="127">
        <f>IF('Artículo 121 (cálculo PNT)'!L11=0, "N/A",E21/(1/$C$8))</f>
        <v>100</v>
      </c>
      <c r="G21" s="117"/>
    </row>
    <row r="22" spans="1:7" ht="18" customHeight="1" thickBot="1" x14ac:dyDescent="0.3">
      <c r="A22" s="123" t="s">
        <v>1941</v>
      </c>
      <c r="B22" s="127">
        <f>'Artículo 121 (cálculo PNT)'!AE410</f>
        <v>1.9607843137254897</v>
      </c>
      <c r="C22" s="127">
        <f>IF('Artículo 121 (cálculo PNT)'!M11=0, "N/A",B22/(1/$C$8))</f>
        <v>99.999999999999972</v>
      </c>
      <c r="D22" s="117"/>
      <c r="E22" s="127">
        <f>'Artículo 121 (cálculo PNT)'!AE419</f>
        <v>1.9607843137254901</v>
      </c>
      <c r="F22" s="127">
        <f>IF('Artículo 121 (cálculo PNT)'!M11=0, "N/A",E22/(1/$C$8))</f>
        <v>100</v>
      </c>
      <c r="G22" s="117"/>
    </row>
    <row r="23" spans="1:7" ht="18" customHeight="1" thickBot="1" x14ac:dyDescent="0.3">
      <c r="A23" s="126" t="s">
        <v>1942</v>
      </c>
      <c r="B23" s="127">
        <f>'Artículo 121 (cálculo PNT)'!AE441</f>
        <v>1.9607843137254897</v>
      </c>
      <c r="C23" s="127">
        <f>IF('Artículo 121 (cálculo PNT)'!N11=0, "N/A",B23/(1/$C$8))</f>
        <v>99.999999999999972</v>
      </c>
      <c r="D23" s="117"/>
      <c r="E23" s="127">
        <f>'Artículo 121 (cálculo PNT)'!AE450</f>
        <v>1.9607843137254901</v>
      </c>
      <c r="F23" s="127">
        <f>IF('Artículo 121 (cálculo PNT)'!N11=0, "N/A",E23/(1/$C$8))</f>
        <v>100</v>
      </c>
      <c r="G23" s="117"/>
    </row>
    <row r="24" spans="1:7" ht="18" customHeight="1" thickBot="1" x14ac:dyDescent="0.3">
      <c r="A24" s="123" t="s">
        <v>1943</v>
      </c>
      <c r="B24" s="127">
        <f>'Artículo 121 (cálculo PNT)'!AE470</f>
        <v>1.9607843137254894</v>
      </c>
      <c r="C24" s="127">
        <f>IF('Artículo 121 (cálculo PNT)'!O11=0, "N/A",B24/(1/$C$8))</f>
        <v>99.999999999999957</v>
      </c>
      <c r="D24" s="117"/>
      <c r="E24" s="127">
        <f>'Artículo 121 (cálculo PNT)'!AE479</f>
        <v>1.9607843137254901</v>
      </c>
      <c r="F24" s="127">
        <f>IF('Artículo 121 (cálculo PNT)'!O11=0, "N/A",E24/(1/$C$8))</f>
        <v>100</v>
      </c>
      <c r="G24" s="117"/>
    </row>
    <row r="25" spans="1:7" ht="18" customHeight="1" thickBot="1" x14ac:dyDescent="0.3">
      <c r="A25" s="126" t="s">
        <v>1944</v>
      </c>
      <c r="B25" s="127">
        <f>'Artículo 121 (cálculo PNT)'!AE498</f>
        <v>1.9607843137254901</v>
      </c>
      <c r="C25" s="127">
        <f>IF('Artículo 121 (cálculo PNT)'!P11=0, "N/A",B25/(1/$C$8))</f>
        <v>100</v>
      </c>
      <c r="D25" s="117"/>
      <c r="E25" s="127">
        <f>'Artículo 121 (cálculo PNT)'!AE507</f>
        <v>1.9607843137254901</v>
      </c>
      <c r="F25" s="127">
        <f>IF('Artículo 121 (cálculo PNT)'!P11=0, "N/A",E25/(1/$C$8))</f>
        <v>100</v>
      </c>
      <c r="G25" s="117"/>
    </row>
    <row r="26" spans="1:7" ht="18" customHeight="1" thickBot="1" x14ac:dyDescent="0.3">
      <c r="A26" s="123" t="s">
        <v>1945</v>
      </c>
      <c r="B26" s="127">
        <f>'Artículo 121 (cálculo PNT)'!AE534</f>
        <v>1.9607843137254901</v>
      </c>
      <c r="C26" s="127">
        <f>IF('Artículo 121 (cálculo PNT)'!Q11=0, "N/A",B26/(1/$C$8))</f>
        <v>100</v>
      </c>
      <c r="D26" s="117"/>
      <c r="E26" s="127">
        <f>'Artículo 121 (cálculo PNT)'!AE543</f>
        <v>1.9607843137254901</v>
      </c>
      <c r="F26" s="127">
        <f>IF('Artículo 121 (cálculo PNT)'!Q11=0, "N/A",E26/(1/$C$8))</f>
        <v>100</v>
      </c>
      <c r="G26" s="117"/>
    </row>
    <row r="27" spans="1:7" ht="18" customHeight="1" thickBot="1" x14ac:dyDescent="0.3">
      <c r="A27" s="126" t="s">
        <v>1946</v>
      </c>
      <c r="B27" s="127">
        <f>'Artículo 121 (cálculo PNT)'!AE570</f>
        <v>1.9607843137254901</v>
      </c>
      <c r="C27" s="127">
        <f>IF('Artículo 121 (cálculo PNT)'!R11=0, "N/A",B27/(1/$C$8))</f>
        <v>100</v>
      </c>
      <c r="D27" s="117"/>
      <c r="E27" s="127">
        <f>'Artículo 121 (cálculo PNT)'!AE579</f>
        <v>1.9607843137254901</v>
      </c>
      <c r="F27" s="127">
        <f>IF('Artículo 121 (cálculo PNT)'!R11=0, "N/A",E27/(1/$C$8))</f>
        <v>100</v>
      </c>
      <c r="G27" s="117"/>
    </row>
    <row r="28" spans="1:7" ht="18" customHeight="1" thickBot="1" x14ac:dyDescent="0.3">
      <c r="A28" s="123" t="s">
        <v>1947</v>
      </c>
      <c r="B28" s="127">
        <f>'Artículo 121 (cálculo PNT)'!AE612</f>
        <v>1.9607843137254892</v>
      </c>
      <c r="C28" s="127">
        <f>IF('Artículo 121 (cálculo PNT)'!S11=0, "N/A",B28/(1/$C$8))</f>
        <v>99.999999999999957</v>
      </c>
      <c r="D28" s="117"/>
      <c r="E28" s="127">
        <f>'Artículo 121 (cálculo PNT)'!AE621</f>
        <v>1.9607843137254901</v>
      </c>
      <c r="F28" s="127">
        <f>IF('Artículo 121 (cálculo PNT)'!S11=0, "N/A",E28/(1/$C$8))</f>
        <v>100</v>
      </c>
      <c r="G28" s="117"/>
    </row>
    <row r="29" spans="1:7" ht="18" customHeight="1" thickBot="1" x14ac:dyDescent="0.3">
      <c r="A29" s="126" t="s">
        <v>1948</v>
      </c>
      <c r="B29" s="127">
        <f>'Artículo 121 (cálculo PNT)'!AE645</f>
        <v>1.9607843137254901</v>
      </c>
      <c r="C29" s="127">
        <f>IF('Artículo 121 (cálculo PNT)'!T11=0, "N/A",B29/(1/$C$8))</f>
        <v>100</v>
      </c>
      <c r="D29" s="117"/>
      <c r="E29" s="127">
        <f>'Artículo 121 (cálculo PNT)'!AE654</f>
        <v>1.9607843137254901</v>
      </c>
      <c r="F29" s="127">
        <f>IF('Artículo 121 (cálculo PNT)'!T11=0, "N/A",E29/(1/$C$8))</f>
        <v>100</v>
      </c>
      <c r="G29" s="117"/>
    </row>
    <row r="30" spans="1:7" ht="18" customHeight="1" thickBot="1" x14ac:dyDescent="0.3">
      <c r="A30" s="123" t="s">
        <v>1949</v>
      </c>
      <c r="B30" s="127">
        <f>'Artículo 121 (cálculo PNT)'!AE690</f>
        <v>1.9607843137254897</v>
      </c>
      <c r="C30" s="127">
        <f>IF('Artículo 121 (cálculo PNT)'!U11=0, "N/A",B30/(1/$C$8))</f>
        <v>99.999999999999972</v>
      </c>
      <c r="D30" s="117"/>
      <c r="E30" s="127">
        <f>'Artículo 121 (cálculo PNT)'!AE699</f>
        <v>1.9607843137254901</v>
      </c>
      <c r="F30" s="127">
        <f>IF('Artículo 121 (cálculo PNT)'!U11=0, "N/A",E30/(1/$C$8))</f>
        <v>100</v>
      </c>
      <c r="G30" s="117"/>
    </row>
    <row r="31" spans="1:7" ht="18" customHeight="1" thickBot="1" x14ac:dyDescent="0.3">
      <c r="A31" s="126" t="s">
        <v>1950</v>
      </c>
      <c r="B31" s="127">
        <f>'Artículo 121 (cálculo PNT)'!AE736</f>
        <v>1.960784313725489</v>
      </c>
      <c r="C31" s="127">
        <f>IF('Artículo 121 (cálculo PNT)'!V11=0, "N/A",B31/(1/$C$8))</f>
        <v>99.999999999999943</v>
      </c>
      <c r="D31" s="117"/>
      <c r="E31" s="127">
        <f>'Artículo 121 (cálculo PNT)'!AE745</f>
        <v>1.9607843137254901</v>
      </c>
      <c r="F31" s="127">
        <f>IF('Artículo 121 (cálculo PNT)'!V11=0, "N/A",E31/(1/$C$8))</f>
        <v>100</v>
      </c>
      <c r="G31" s="117"/>
    </row>
    <row r="32" spans="1:7" ht="18" customHeight="1" thickBot="1" x14ac:dyDescent="0.3">
      <c r="A32" s="123" t="s">
        <v>1951</v>
      </c>
      <c r="B32" s="127">
        <f>'Artículo 121 (cálculo PNT)'!AE809</f>
        <v>1.9607843137254926</v>
      </c>
      <c r="C32" s="127">
        <f>IF('Artículo 121 (cálculo PNT)'!W11=0, "N/A",B32/(1/$C$8))</f>
        <v>100.00000000000013</v>
      </c>
      <c r="D32" s="117"/>
      <c r="E32" s="127">
        <f>'Artículo 121 (cálculo PNT)'!AE818</f>
        <v>1.9607843137254901</v>
      </c>
      <c r="F32" s="127">
        <f>IF('Artículo 121 (cálculo PNT)'!W11=0, "N/A",E32/(1/$C$8))</f>
        <v>100</v>
      </c>
      <c r="G32" s="117"/>
    </row>
    <row r="33" spans="1:7" ht="18" customHeight="1" thickBot="1" x14ac:dyDescent="0.3">
      <c r="A33" s="126" t="s">
        <v>1952</v>
      </c>
      <c r="B33" s="127">
        <f>'Artículo 121 (cálculo PNT)'!AE836</f>
        <v>1.9607843137254901</v>
      </c>
      <c r="C33" s="127">
        <f>IF('Artículo 121 (cálculo PNT)'!X11=0, "N/A",B33/(1/$C$8))</f>
        <v>100</v>
      </c>
      <c r="D33" s="117"/>
      <c r="E33" s="127">
        <f>'Artículo 121 (cálculo PNT)'!AE845</f>
        <v>1.9607843137254901</v>
      </c>
      <c r="F33" s="127">
        <f>IF('Artículo 121 (cálculo PNT)'!X11=0, "N/A",E33/(1/$C$8))</f>
        <v>100</v>
      </c>
      <c r="G33" s="117"/>
    </row>
    <row r="34" spans="1:7" ht="18" customHeight="1" thickBot="1" x14ac:dyDescent="0.3">
      <c r="A34" s="123" t="s">
        <v>1953</v>
      </c>
      <c r="B34" s="127">
        <f>'Artículo 121 (cálculo PNT)'!AE854</f>
        <v>1.9607843137254901</v>
      </c>
      <c r="C34" s="127">
        <f>IF('Artículo 121 (cálculo PNT)'!Y11=0, "N/A",B34/(1/$C$8))</f>
        <v>100</v>
      </c>
      <c r="D34" s="117"/>
      <c r="E34" s="127">
        <f>'Artículo 121 (cálculo PNT)'!AE865</f>
        <v>1.8207282913165261</v>
      </c>
      <c r="F34" s="127">
        <f>IF('Artículo 121 (cálculo PNT)'!Y11=0, "N/A",E34/(1/$C$8))</f>
        <v>92.857142857142833</v>
      </c>
      <c r="G34" s="117"/>
    </row>
    <row r="35" spans="1:7" ht="18" customHeight="1" thickBot="1" x14ac:dyDescent="0.3">
      <c r="A35" s="126" t="s">
        <v>1954</v>
      </c>
      <c r="B35" s="127">
        <f>'Artículo 121 (cálculo PNT)'!AE899</f>
        <v>1.9607843137254894</v>
      </c>
      <c r="C35" s="127">
        <f>IF('Artículo 121 (cálculo PNT)'!Z11=0, "N/A",B35/(1/$C$8))</f>
        <v>99.999999999999957</v>
      </c>
      <c r="D35" s="117"/>
      <c r="E35" s="127">
        <f>'Artículo 121 (cálculo PNT)'!AE908</f>
        <v>1.9607843137254901</v>
      </c>
      <c r="F35" s="127">
        <f>IF('Artículo 121 (cálculo PNT)'!Z11=0, "N/A",E35/(1/$C$8))</f>
        <v>100</v>
      </c>
      <c r="G35" s="117"/>
    </row>
    <row r="36" spans="1:7" ht="18" customHeight="1" thickBot="1" x14ac:dyDescent="0.3">
      <c r="A36" s="123" t="s">
        <v>1955</v>
      </c>
      <c r="B36" s="127">
        <f>'Artículo 121 (cálculo PNT)'!AE977</f>
        <v>1.9607843137254906</v>
      </c>
      <c r="C36" s="127">
        <f>IF('Artículo 121 (cálculo PNT)'!AA11=0, "N/A",B36/(1/$C$8))</f>
        <v>100.00000000000001</v>
      </c>
      <c r="D36" s="117"/>
      <c r="E36" s="127">
        <f>'Artículo 121 (cálculo PNT)'!AE908</f>
        <v>1.9607843137254901</v>
      </c>
      <c r="F36" s="127">
        <f>IF('Artículo 121 (cálculo PNT)'!AA11=0, "N/A",E36/(1/$C$8))</f>
        <v>100</v>
      </c>
      <c r="G36" s="117"/>
    </row>
    <row r="37" spans="1:7" ht="18" customHeight="1" thickBot="1" x14ac:dyDescent="0.3">
      <c r="A37" s="126" t="s">
        <v>1956</v>
      </c>
      <c r="B37" s="127">
        <f>'Artículo 121 (cálculo PNT)'!AE1018</f>
        <v>1.960784313725489</v>
      </c>
      <c r="C37" s="127">
        <f>IF('Artículo 121 (cálculo PNT)'!AB11=0, "N/A",B37/(1/$C$8))</f>
        <v>99.999999999999943</v>
      </c>
      <c r="D37" s="117"/>
      <c r="E37" s="127">
        <f>'Artículo 121 (cálculo PNT)'!AE1027</f>
        <v>1.9607843137254901</v>
      </c>
      <c r="F37" s="127">
        <f>IF('Artículo 121 (cálculo PNT)'!AB11=0, "N/A",E37/(1/$C$8))</f>
        <v>100</v>
      </c>
      <c r="G37" s="117"/>
    </row>
    <row r="38" spans="1:7" ht="18" customHeight="1" thickBot="1" x14ac:dyDescent="0.3">
      <c r="A38" s="123" t="s">
        <v>1957</v>
      </c>
      <c r="B38" s="127">
        <f>'Artículo 121 (cálculo PNT)'!AE1051</f>
        <v>1.9607843137254901</v>
      </c>
      <c r="C38" s="127">
        <f>IF('Artículo 121 (cálculo PNT)'!AC11=0, "N/A",B38/(1/$C$8))</f>
        <v>100</v>
      </c>
      <c r="D38" s="117"/>
      <c r="E38" s="127">
        <f>'Artículo 121 (cálculo PNT)'!AE1060</f>
        <v>1.9607843137254901</v>
      </c>
      <c r="F38" s="127">
        <f>IF('Artículo 121 (cálculo PNT)'!AC11=0, "N/A",E38/(1/$C$8))</f>
        <v>100</v>
      </c>
      <c r="G38" s="117"/>
    </row>
    <row r="39" spans="1:7" ht="18" customHeight="1" thickBot="1" x14ac:dyDescent="0.3">
      <c r="A39" s="126" t="s">
        <v>1958</v>
      </c>
      <c r="B39" s="127">
        <f>'Artículo 121 (cálculo PNT)'!AE1089</f>
        <v>0</v>
      </c>
      <c r="C39" s="127">
        <f>IF('Artículo 121 (cálculo PNT)'!C15=0, "N/A",B39/(1/$C$8))</f>
        <v>0</v>
      </c>
      <c r="D39" s="117"/>
      <c r="E39" s="127">
        <f>'Artículo 121 (cálculo PNT)'!AE1098</f>
        <v>0</v>
      </c>
      <c r="F39" s="127">
        <f>IF('Artículo 121 (cálculo PNT)'!C15=0, "N/A",E39/(1/$C$8))</f>
        <v>0</v>
      </c>
      <c r="G39" s="117"/>
    </row>
    <row r="40" spans="1:7" ht="18" customHeight="1" thickBot="1" x14ac:dyDescent="0.3">
      <c r="A40" s="123" t="s">
        <v>1959</v>
      </c>
      <c r="B40" s="127">
        <f>'Artículo 121 (cálculo PNT)'!AE1126</f>
        <v>1.960784313725491</v>
      </c>
      <c r="C40" s="127">
        <f>IF('Artículo 121 (cálculo PNT)'!D15=0, "N/A",B40/(1/$C$8))</f>
        <v>100.00000000000004</v>
      </c>
      <c r="D40" s="117"/>
      <c r="E40" s="127">
        <f>'Artículo 121 (cálculo PNT)'!AE1135</f>
        <v>1.9607843137254901</v>
      </c>
      <c r="F40" s="127">
        <f>IF('Artículo 121 (cálculo PNT)'!D15=0, "N/A",E40/(1/$C$8))</f>
        <v>100</v>
      </c>
      <c r="G40" s="117"/>
    </row>
    <row r="41" spans="1:7" ht="18" customHeight="1" thickBot="1" x14ac:dyDescent="0.3">
      <c r="A41" s="126" t="s">
        <v>1960</v>
      </c>
      <c r="B41" s="127">
        <f>'Artículo 121 (cálculo PNT)'!AE1249</f>
        <v>1.9607843137254863</v>
      </c>
      <c r="C41" s="127">
        <f>IF('Artículo 121 (cálculo PNT)'!E15=0, "N/A",B41/(1/$C$8))</f>
        <v>99.999999999999801</v>
      </c>
      <c r="D41" s="117"/>
      <c r="E41" s="127">
        <f>'Artículo 121 (cálculo PNT)'!AE1258</f>
        <v>1.9607843137254901</v>
      </c>
      <c r="F41" s="127">
        <f>IF('Artículo 121 (cálculo PNT)'!E15=0, "N/A",E41/(1/$C$8))</f>
        <v>100</v>
      </c>
      <c r="G41" s="117"/>
    </row>
    <row r="42" spans="1:7" ht="18" customHeight="1" thickBot="1" x14ac:dyDescent="0.3">
      <c r="A42" s="123" t="s">
        <v>1961</v>
      </c>
      <c r="B42" s="127">
        <f>'Artículo 121 (cálculo PNT)'!AE1274</f>
        <v>1.9607843137254901</v>
      </c>
      <c r="C42" s="127">
        <f>IF('Artículo 121 (cálculo PNT)'!F15=0, "N/A",B42/(1/$C$8))</f>
        <v>100</v>
      </c>
      <c r="D42" s="117"/>
      <c r="E42" s="127">
        <f>'Artículo 121 (cálculo PNT)'!AE1283</f>
        <v>1.9607843137254901</v>
      </c>
      <c r="F42" s="127">
        <f>IF('Artículo 121 (cálculo PNT)'!F15=0, "N/A",E42/(1/$C$8))</f>
        <v>100</v>
      </c>
      <c r="G42" s="117"/>
    </row>
    <row r="43" spans="1:7" ht="18" customHeight="1" thickBot="1" x14ac:dyDescent="0.3">
      <c r="A43" s="126" t="s">
        <v>1962</v>
      </c>
      <c r="B43" s="127">
        <f>'Artículo 121 (cálculo PNT)'!AE1301</f>
        <v>1.9607843137254901</v>
      </c>
      <c r="C43" s="127">
        <f>IF('Artículo 121 (cálculo PNT)'!G15=0, "N/A",B43/(1/$C$8))</f>
        <v>100</v>
      </c>
      <c r="D43" s="117"/>
      <c r="E43" s="127">
        <f>'Artículo 121 (cálculo PNT)'!AE1310</f>
        <v>1.9607843137254901</v>
      </c>
      <c r="F43" s="127">
        <f>IF('Artículo 121 (cálculo PNT)'!G15=0, "N/A",E43/(1/$C$8))</f>
        <v>100</v>
      </c>
      <c r="G43" s="117"/>
    </row>
    <row r="44" spans="1:7" ht="18" customHeight="1" thickBot="1" x14ac:dyDescent="0.3">
      <c r="A44" s="126" t="s">
        <v>1963</v>
      </c>
      <c r="B44" s="127">
        <f>'Artículo 121 (cálculo PNT)'!AE1339</f>
        <v>1.960784313725489</v>
      </c>
      <c r="C44" s="127">
        <f>IF('Artículo 121 (cálculo PNT)'!H15=0, "N/A",B44/(1/$C$8))</f>
        <v>99.999999999999943</v>
      </c>
      <c r="D44" s="117"/>
      <c r="E44" s="127">
        <f>'Artículo 121 (cálculo PNT)'!AE1348</f>
        <v>1.9607843137254901</v>
      </c>
      <c r="F44" s="127">
        <f>IF('Artículo 121 (cálculo PNT)'!H15=0, "N/A",E44/(1/$C$8))</f>
        <v>100</v>
      </c>
      <c r="G44" s="117"/>
    </row>
    <row r="45" spans="1:7" ht="18" customHeight="1" thickBot="1" x14ac:dyDescent="0.3">
      <c r="A45" s="123" t="s">
        <v>1964</v>
      </c>
      <c r="B45" s="127">
        <f>'Artículo 121 (cálculo PNT)'!AE1379</f>
        <v>1.9607843137254901</v>
      </c>
      <c r="C45" s="127">
        <f>IF('Artículo 121 (cálculo PNT)'!I15=0, "N/A",B45/(1/$C$8))</f>
        <v>100</v>
      </c>
      <c r="D45" s="117"/>
      <c r="E45" s="127">
        <f>'Artículo 121 (cálculo PNT)'!AE1388</f>
        <v>1.9607843137254901</v>
      </c>
      <c r="F45" s="127">
        <f>IF('Artículo 121 (cálculo PNT)'!I15=0, "N/A",E45/(1/$C$8))</f>
        <v>100</v>
      </c>
      <c r="G45" s="117"/>
    </row>
    <row r="46" spans="1:7" ht="18" customHeight="1" thickBot="1" x14ac:dyDescent="0.3">
      <c r="A46" s="126" t="s">
        <v>1965</v>
      </c>
      <c r="B46" s="127">
        <f>'Artículo 121 (cálculo PNT)'!AE1410</f>
        <v>1.9607843137254897</v>
      </c>
      <c r="C46" s="127">
        <f>IF('Artículo 121 (cálculo PNT)'!J15=0, "N/A",B46/(1/$C$8))</f>
        <v>99.999999999999972</v>
      </c>
      <c r="D46" s="117"/>
      <c r="E46" s="127">
        <f>'Artículo 121 (cálculo PNT)'!AE1419</f>
        <v>1.9607843137254901</v>
      </c>
      <c r="F46" s="127">
        <f>IF('Artículo 121 (cálculo PNT)'!J15=0, "N/A",E46/(1/$C$8))</f>
        <v>100</v>
      </c>
      <c r="G46" s="117"/>
    </row>
    <row r="47" spans="1:7" ht="18" customHeight="1" thickBot="1" x14ac:dyDescent="0.3">
      <c r="A47" s="123" t="s">
        <v>1966</v>
      </c>
      <c r="B47" s="127">
        <f>'Artículo 121 (cálculo PNT)'!AE1486</f>
        <v>1.9607843137254883</v>
      </c>
      <c r="C47" s="127">
        <f>IF('Artículo 121 (cálculo PNT)'!K15=0, "N/A",B47/(1/$C$8))</f>
        <v>99.999999999999901</v>
      </c>
      <c r="D47" s="117"/>
      <c r="E47" s="127">
        <f>'Artículo 121 (cálculo PNT)'!AE1495</f>
        <v>1.9607843137254901</v>
      </c>
      <c r="F47" s="127">
        <f>IF('Artículo 121 (cálculo PNT)'!K15=0, "N/A",E47/(1/$C$8))</f>
        <v>100</v>
      </c>
      <c r="G47" s="117"/>
    </row>
    <row r="48" spans="1:7" ht="18" customHeight="1" thickBot="1" x14ac:dyDescent="0.3">
      <c r="A48" s="126" t="s">
        <v>1967</v>
      </c>
      <c r="B48" s="127">
        <f>'Artículo 121 (cálculo PNT)'!AE1566</f>
        <v>1.9607843137254917</v>
      </c>
      <c r="C48" s="127">
        <f>IF('Artículo 121 (cálculo PNT)'!L15=0, "N/A",B48/(1/$C$8))</f>
        <v>100.00000000000007</v>
      </c>
      <c r="D48" s="117"/>
      <c r="E48" s="127">
        <f>'Artículo 121 (cálculo PNT)'!AE1575</f>
        <v>1.9607843137254901</v>
      </c>
      <c r="F48" s="127">
        <f>IF('Artículo 121 (cálculo PNT)'!L15=0, "N/A",E48/(1/$C$8))</f>
        <v>100</v>
      </c>
      <c r="G48" s="117"/>
    </row>
    <row r="49" spans="1:7" ht="18" customHeight="1" thickBot="1" x14ac:dyDescent="0.3">
      <c r="A49" s="123" t="s">
        <v>1968</v>
      </c>
      <c r="B49" s="127">
        <f>'Artículo 121 (cálculo PNT)'!AE1595</f>
        <v>1.9607843137254894</v>
      </c>
      <c r="C49" s="127">
        <f>IF('Artículo 121 (cálculo PNT)'!M15=0, "N/A",B49/(1/$C$8))</f>
        <v>99.999999999999957</v>
      </c>
      <c r="D49" s="117"/>
      <c r="E49" s="127">
        <f>'Artículo 121 (cálculo PNT)'!AE1604</f>
        <v>1.9607843137254901</v>
      </c>
      <c r="F49" s="127">
        <f>IF('Artículo 121 (cálculo PNT)'!M15=0, "N/A",E49/(1/$C$8))</f>
        <v>100</v>
      </c>
      <c r="G49" s="117"/>
    </row>
    <row r="50" spans="1:7" ht="18" customHeight="1" thickBot="1" x14ac:dyDescent="0.3">
      <c r="A50" s="126" t="s">
        <v>1969</v>
      </c>
      <c r="B50" s="128">
        <f>'Artículo 121 (cálculo PNT)'!AE1622</f>
        <v>1.9607843137254901</v>
      </c>
      <c r="C50" s="127">
        <f>IF('Artículo 121 (cálculo PNT)'!N15=0, "N/A",B50/(1/$C$8))</f>
        <v>100</v>
      </c>
      <c r="D50" s="117"/>
      <c r="E50" s="127">
        <f>'Artículo 121 (cálculo PNT)'!AE1631</f>
        <v>1.9607843137254901</v>
      </c>
      <c r="F50" s="127">
        <f>IF('Artículo 121 (cálculo PNT)'!N15=0, "N/A",E50/(1/$C$8))</f>
        <v>100</v>
      </c>
      <c r="G50" s="117"/>
    </row>
    <row r="51" spans="1:7" ht="18" customHeight="1" thickBot="1" x14ac:dyDescent="0.3">
      <c r="A51" s="123" t="s">
        <v>1970</v>
      </c>
      <c r="B51" s="127">
        <f>'Artículo 121 (cálculo PNT)'!AE1665</f>
        <v>1.9607843137254894</v>
      </c>
      <c r="C51" s="127">
        <f>IF('Artículo 121 (cálculo PNT)'!O15=0, "N/A",B51/(1/$C$8))</f>
        <v>99.999999999999957</v>
      </c>
      <c r="D51" s="117"/>
      <c r="E51" s="127">
        <f>'Artículo 121 (cálculo PNT)'!AE1674</f>
        <v>1.9607843137254901</v>
      </c>
      <c r="F51" s="127">
        <f>IF('Artículo 121 (cálculo PNT)'!O15=0, "N/A",E51/(1/$C$8))</f>
        <v>100</v>
      </c>
      <c r="G51" s="117"/>
    </row>
    <row r="52" spans="1:7" ht="18" customHeight="1" thickBot="1" x14ac:dyDescent="0.3">
      <c r="A52" s="126" t="s">
        <v>1971</v>
      </c>
      <c r="B52" s="127">
        <f>'Artículo 121 (cálculo PNT)'!AE1731</f>
        <v>1.9607843137254886</v>
      </c>
      <c r="C52" s="127">
        <f>IF('Artículo 121 (cálculo PNT)'!P15=0, "N/A",B52/(1/$C$8))</f>
        <v>99.999999999999915</v>
      </c>
      <c r="D52" s="117"/>
      <c r="E52" s="127">
        <f>'Artículo 121 (cálculo PNT)'!AE1740</f>
        <v>1.9607843137254901</v>
      </c>
      <c r="F52" s="127">
        <f>IF('Artículo 121 (cálculo PNT)'!P15=0, "N/A",E52/(1/$C$8))</f>
        <v>100</v>
      </c>
      <c r="G52" s="117"/>
    </row>
    <row r="53" spans="1:7" ht="18" customHeight="1" thickBot="1" x14ac:dyDescent="0.3">
      <c r="A53" s="123" t="s">
        <v>1972</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1973</v>
      </c>
      <c r="B54" s="127">
        <f>'Artículo 121 (cálculo PNT)'!AE1812</f>
        <v>1.9607843137254914</v>
      </c>
      <c r="C54" s="127">
        <f>IF('Artículo 121 (cálculo PNT)'!R15=0, "N/A",B54/(1/$C$8))</f>
        <v>100.00000000000007</v>
      </c>
      <c r="D54" s="117"/>
      <c r="E54" s="127">
        <f>'Artículo 121 (cálculo PNT)'!AE1821</f>
        <v>1.9607843137254901</v>
      </c>
      <c r="F54" s="127">
        <f>IF('Artículo 121 (cálculo PNT)'!R15=0, "N/A",E54/(1/$C$8))</f>
        <v>100</v>
      </c>
      <c r="G54" s="117"/>
    </row>
    <row r="55" spans="1:7" ht="18" customHeight="1" thickBot="1" x14ac:dyDescent="0.3">
      <c r="A55" s="123" t="s">
        <v>1974</v>
      </c>
      <c r="B55" s="127">
        <f>'Artículo 121 (cálculo PNT)'!AE1840</f>
        <v>1.9607843137254901</v>
      </c>
      <c r="C55" s="127">
        <f>IF('Artículo 121 (cálculo PNT)'!S15=0, "N/A",B55/(1/$C$8))</f>
        <v>100</v>
      </c>
      <c r="D55" s="117"/>
      <c r="E55" s="127">
        <f>'Artículo 121 (cálculo PNT)'!AE1849</f>
        <v>1.9607843137254901</v>
      </c>
      <c r="F55" s="127">
        <f>IF('Artículo 121 (cálculo PNT)'!S15=0, "N/A",E55/(1/$C$8))</f>
        <v>100</v>
      </c>
      <c r="G55" s="117"/>
    </row>
    <row r="56" spans="1:7" ht="18" customHeight="1" thickBot="1" x14ac:dyDescent="0.3">
      <c r="A56" s="126" t="s">
        <v>1975</v>
      </c>
      <c r="B56" s="127">
        <f>'Artículo 121 (cálculo PNT)'!AE1873</f>
        <v>1.9607843137254901</v>
      </c>
      <c r="C56" s="127">
        <f>IF('Artículo 121 (cálculo PNT)'!T15=0, "N/A",B56/(1/$C$8))</f>
        <v>100</v>
      </c>
      <c r="D56" s="117"/>
      <c r="E56" s="127">
        <f>'Artículo 121 (cálculo PNT)'!AE1882</f>
        <v>1.9607843137254901</v>
      </c>
      <c r="F56" s="127">
        <f>IF('Artículo 121 (cálculo PNT)'!T15=0, "N/A",E56/(1/$C$8))</f>
        <v>100</v>
      </c>
      <c r="G56" s="117"/>
    </row>
    <row r="57" spans="1:7" ht="18" customHeight="1" thickBot="1" x14ac:dyDescent="0.3">
      <c r="A57" s="123" t="s">
        <v>1976</v>
      </c>
      <c r="B57" s="127">
        <f>'Artículo 121 (cálculo PNT)'!AE1901</f>
        <v>1.9607843137254901</v>
      </c>
      <c r="C57" s="127">
        <f>IF('Artículo 121 (cálculo PNT)'!U15=0, "N/A",B57/(1/$C$8))</f>
        <v>100</v>
      </c>
      <c r="D57" s="117"/>
      <c r="E57" s="127">
        <f>'Artículo 121 (cálculo PNT)'!AE1910</f>
        <v>1.9607843137254901</v>
      </c>
      <c r="F57" s="127">
        <f>IF('Artículo 121 (cálculo PNT)'!U15=0, "N/A",E57/(1/$C$8))</f>
        <v>100</v>
      </c>
      <c r="G57" s="117"/>
    </row>
    <row r="58" spans="1:7" ht="18" customHeight="1" thickBot="1" x14ac:dyDescent="0.3">
      <c r="A58" s="126" t="s">
        <v>1977</v>
      </c>
      <c r="B58" s="127">
        <f>'Artículo 121 (cálculo PNT)'!AE1935</f>
        <v>1.9607843137254897</v>
      </c>
      <c r="C58" s="127">
        <f>IF('Artículo 121 (cálculo PNT)'!V15=0, "N/A",B58/(1/$C$8))</f>
        <v>99.999999999999972</v>
      </c>
      <c r="D58" s="117"/>
      <c r="E58" s="127">
        <f>'Artículo 121 (cálculo PNT)'!AE1944</f>
        <v>1.9607843137254901</v>
      </c>
      <c r="F58" s="127">
        <f>IF('Artículo 121 (cálculo PNT)'!V15=0, "N/A",E58/(1/$C$8))</f>
        <v>100</v>
      </c>
      <c r="G58" s="117"/>
    </row>
    <row r="59" spans="1:7" ht="18" customHeight="1" thickBot="1" x14ac:dyDescent="0.3">
      <c r="A59" s="123" t="s">
        <v>1978</v>
      </c>
      <c r="B59" s="127">
        <f>'Artículo 121 (cálculo PNT)'!AE1975</f>
        <v>1.9607843137254901</v>
      </c>
      <c r="C59" s="127">
        <f>IF('Artículo 121 (cálculo PNT)'!W15=0, "N/A",B59/(1/$C$8))</f>
        <v>100</v>
      </c>
      <c r="D59" s="117"/>
      <c r="E59" s="127">
        <f>'Artículo 121 (cálculo PNT)'!AE1984</f>
        <v>1.9607843137254901</v>
      </c>
      <c r="F59" s="127">
        <f>IF('Artículo 121 (cálculo PNT)'!W15=0, "N/A",E59/(1/$C$8))</f>
        <v>100</v>
      </c>
      <c r="G59" s="117"/>
    </row>
    <row r="60" spans="1:7" ht="18" customHeight="1" thickBot="1" x14ac:dyDescent="0.3">
      <c r="A60" s="126" t="s">
        <v>1979</v>
      </c>
      <c r="B60" s="127">
        <f>'Artículo 121 (cálculo PNT)'!AE1999</f>
        <v>1.9607843137254897</v>
      </c>
      <c r="C60" s="127">
        <f>IF('Artículo 121 (cálculo PNT)'!X15=0, "N/A",B60/(1/$C$8))</f>
        <v>99.999999999999972</v>
      </c>
      <c r="D60" s="117"/>
      <c r="E60" s="127">
        <f>'Artículo 121 (cálculo PNT)'!AE2008</f>
        <v>1.9607843137254901</v>
      </c>
      <c r="F60" s="127">
        <f>IF('Artículo 121 (cálculo PNT)'!X15=0, "N/A",E60/(1/$C$8))</f>
        <v>100</v>
      </c>
      <c r="G60" s="117"/>
    </row>
    <row r="61" spans="1:7" ht="18" customHeight="1" thickBot="1" x14ac:dyDescent="0.3">
      <c r="A61" s="123" t="s">
        <v>1980</v>
      </c>
      <c r="B61" s="127">
        <f>'Artículo 121 (cálculo PNT)'!AE2032</f>
        <v>1.9607843137254901</v>
      </c>
      <c r="C61" s="127">
        <f>IF('Artículo 121 (cálculo PNT)'!Y15=0, "N/A",B61/(1/$C$8))</f>
        <v>100</v>
      </c>
      <c r="D61" s="117"/>
      <c r="E61" s="127">
        <f>'Artículo 121 (cálculo PNT)'!AE2041</f>
        <v>1.9607843137254901</v>
      </c>
      <c r="F61" s="127">
        <f>IF('Artículo 121 (cálculo PNT)'!Y15=0, "N/A",E61/(1/$C$8))</f>
        <v>100</v>
      </c>
      <c r="G61" s="117"/>
    </row>
    <row r="62" spans="1:7" ht="18" customHeight="1" thickBot="1" x14ac:dyDescent="0.3">
      <c r="A62" s="126" t="s">
        <v>1981</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1982</v>
      </c>
      <c r="B63" s="127">
        <f>'Artículo 121 (cálculo PNT)'!AE2100</f>
        <v>1.9607843137254899</v>
      </c>
      <c r="C63" s="127">
        <f>IF('Artículo 121 (cálculo PNT)'!AA15=0, "N/A",B63/(1/$C$8))</f>
        <v>99.999999999999986</v>
      </c>
      <c r="D63" s="117"/>
      <c r="E63" s="127">
        <f>'Artículo 121 (cálculo PNT)'!AE2109</f>
        <v>1.9607843137254901</v>
      </c>
      <c r="F63" s="127">
        <f>IF('Artículo 121 (cálculo PNT)'!AA15=0, "N/A",E63/(1/$C$8))</f>
        <v>100</v>
      </c>
      <c r="G63" s="117"/>
    </row>
    <row r="64" spans="1:7" ht="18" customHeight="1" thickBot="1" x14ac:dyDescent="0.3">
      <c r="A64" s="126" t="s">
        <v>1983</v>
      </c>
      <c r="B64" s="127">
        <f>'Artículo 121 (cálculo PNT)'!AE2131</f>
        <v>1.9607843137254897</v>
      </c>
      <c r="C64" s="127">
        <f>IF('Artículo 121 (cálculo PNT)'!AB15=0, "N/A",B64/(1/$C$8))</f>
        <v>99.999999999999972</v>
      </c>
      <c r="D64" s="117"/>
      <c r="E64" s="127">
        <f>'Artículo 121 (cálculo PNT)'!AE2140</f>
        <v>1.9607843137254901</v>
      </c>
      <c r="F64" s="127">
        <f>IF('Artículo 121 (cálculo PNT)'!AB15=0, "N/A",E64/(1/$C$8))</f>
        <v>100</v>
      </c>
      <c r="G64" s="117"/>
    </row>
    <row r="65" spans="1:8" ht="18" customHeight="1" thickBot="1" x14ac:dyDescent="0.3">
      <c r="A65" s="123" t="s">
        <v>1984</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1985</v>
      </c>
      <c r="B67" s="127">
        <f>SUM(B12:B65)</f>
        <v>98.039215686274403</v>
      </c>
      <c r="C67" s="117"/>
      <c r="D67" s="117"/>
      <c r="E67" s="127">
        <f>SUM(E12:E65)</f>
        <v>97.899159663865419</v>
      </c>
      <c r="F67" s="59"/>
      <c r="G67" s="117"/>
    </row>
    <row r="68" spans="1:8" ht="6" customHeight="1" thickBot="1" x14ac:dyDescent="0.3">
      <c r="A68" s="59"/>
      <c r="B68" s="112"/>
      <c r="C68" s="112"/>
      <c r="D68" s="112"/>
      <c r="E68" s="112"/>
      <c r="F68" s="59"/>
      <c r="G68" s="112"/>
    </row>
    <row r="69" spans="1:8" ht="18" customHeight="1" thickBot="1" x14ac:dyDescent="0.3">
      <c r="A69" s="129" t="s">
        <v>1986</v>
      </c>
      <c r="B69" s="127">
        <f>(B67*0.8)+(E67*0.2)</f>
        <v>98.011204481792618</v>
      </c>
      <c r="C69" s="112"/>
      <c r="D69" s="112"/>
      <c r="E69" s="112"/>
      <c r="F69" s="59"/>
      <c r="G69" s="112"/>
    </row>
  </sheetData>
  <sheetProtection algorithmName="SHA-512" hashValue="XxkiLUVEPl8RJxeaWxFaG1umIPM5CcRsN3nJJcJtghXUK2PiIrE5YUQg5JYWqWRxZFbmgP9Sx3RBHNSpqQ+GHw==" saltValue="5O2VvPVSrRr2adF60lR5V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63" zoomScale="75" zoomScaleNormal="75" zoomScaleSheetLayoutView="85" workbookViewId="0">
      <selection activeCell="R64" sqref="R64:AE6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1987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76" t="str">
        <f>IGOT!C5</f>
        <v>Instituto de Verificación Administrativa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180</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184</v>
      </c>
      <c r="I12" s="272"/>
      <c r="J12" s="35"/>
      <c r="K12" s="272" t="s">
        <v>185</v>
      </c>
      <c r="L12" s="272"/>
      <c r="M12" s="35"/>
      <c r="N12" s="272" t="s">
        <v>186</v>
      </c>
      <c r="O12" s="272"/>
      <c r="P12" s="32"/>
      <c r="Q12" s="33"/>
      <c r="R12"/>
      <c r="S12"/>
      <c r="T12"/>
      <c r="U12"/>
      <c r="V12"/>
      <c r="W12"/>
      <c r="X12" s="272" t="s">
        <v>184</v>
      </c>
      <c r="Y12" s="272"/>
      <c r="Z12" s="35"/>
      <c r="AA12" s="272" t="s">
        <v>185</v>
      </c>
      <c r="AB12" s="272"/>
      <c r="AC12" s="35"/>
      <c r="AD12" s="272" t="s">
        <v>186</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1988</v>
      </c>
      <c r="B17" s="270"/>
      <c r="C17" s="270"/>
      <c r="D17" s="270"/>
      <c r="E17" s="270"/>
      <c r="F17" s="270"/>
      <c r="G17" s="270"/>
      <c r="H17" s="271">
        <f>'Artículo 122 (cálculo PI)'!AE151</f>
        <v>0</v>
      </c>
      <c r="I17" s="271"/>
      <c r="J17" s="38"/>
      <c r="K17" s="38"/>
      <c r="L17" s="39"/>
      <c r="M17" s="270" t="s">
        <v>1989</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1988</v>
      </c>
      <c r="B23" s="270"/>
      <c r="C23" s="270"/>
      <c r="D23" s="270"/>
      <c r="E23" s="270"/>
      <c r="F23" s="270"/>
      <c r="G23" s="270"/>
      <c r="H23" s="271">
        <f>'Artículo 122 (cálculo PNT)'!AE151</f>
        <v>0</v>
      </c>
      <c r="I23" s="271"/>
      <c r="J23" s="38"/>
      <c r="K23" s="38"/>
      <c r="L23" s="39"/>
      <c r="M23" s="270" t="s">
        <v>1989</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1990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1991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191</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193</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2" t="s">
        <v>194</v>
      </c>
      <c r="R34" s="258" t="s">
        <v>195</v>
      </c>
      <c r="S34" s="258"/>
      <c r="T34" s="258"/>
      <c r="U34" s="258"/>
      <c r="V34" s="258"/>
      <c r="W34" s="258"/>
      <c r="X34" s="258"/>
      <c r="Y34" s="258"/>
      <c r="Z34" s="258"/>
      <c r="AA34" s="258"/>
      <c r="AB34" s="258"/>
      <c r="AC34" s="258"/>
      <c r="AD34" s="258"/>
      <c r="AE34" s="258"/>
      <c r="AF34" s="63" t="s">
        <v>194</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1045</v>
      </c>
      <c r="B35" s="251" t="s">
        <v>1045</v>
      </c>
      <c r="C35" s="251" t="s">
        <v>1045</v>
      </c>
      <c r="D35" s="251" t="s">
        <v>1045</v>
      </c>
      <c r="E35" s="251" t="s">
        <v>1045</v>
      </c>
      <c r="F35" s="251" t="s">
        <v>1045</v>
      </c>
      <c r="G35" s="251" t="s">
        <v>1045</v>
      </c>
      <c r="H35" s="251" t="s">
        <v>1045</v>
      </c>
      <c r="I35" s="251" t="s">
        <v>1045</v>
      </c>
      <c r="J35" s="251" t="s">
        <v>1045</v>
      </c>
      <c r="K35" s="251" t="s">
        <v>1045</v>
      </c>
      <c r="L35" s="251" t="s">
        <v>1045</v>
      </c>
      <c r="M35" s="251" t="s">
        <v>1045</v>
      </c>
      <c r="N35" s="251" t="s">
        <v>1045</v>
      </c>
      <c r="O35" s="251" t="s">
        <v>1045</v>
      </c>
      <c r="P35" s="251" t="s">
        <v>1045</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1047</v>
      </c>
      <c r="B36" s="251" t="s">
        <v>1047</v>
      </c>
      <c r="C36" s="251" t="s">
        <v>1047</v>
      </c>
      <c r="D36" s="251" t="s">
        <v>1047</v>
      </c>
      <c r="E36" s="251" t="s">
        <v>1047</v>
      </c>
      <c r="F36" s="251" t="s">
        <v>1047</v>
      </c>
      <c r="G36" s="251" t="s">
        <v>1047</v>
      </c>
      <c r="H36" s="251" t="s">
        <v>1047</v>
      </c>
      <c r="I36" s="251" t="s">
        <v>1047</v>
      </c>
      <c r="J36" s="251" t="s">
        <v>1047</v>
      </c>
      <c r="K36" s="251" t="s">
        <v>1047</v>
      </c>
      <c r="L36" s="251" t="s">
        <v>1047</v>
      </c>
      <c r="M36" s="251" t="s">
        <v>1047</v>
      </c>
      <c r="N36" s="251" t="s">
        <v>1047</v>
      </c>
      <c r="O36" s="251" t="s">
        <v>1047</v>
      </c>
      <c r="P36" s="251" t="s">
        <v>1047</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1992</v>
      </c>
      <c r="B37" s="251" t="s">
        <v>1992</v>
      </c>
      <c r="C37" s="251" t="s">
        <v>1992</v>
      </c>
      <c r="D37" s="251" t="s">
        <v>1992</v>
      </c>
      <c r="E37" s="251" t="s">
        <v>1992</v>
      </c>
      <c r="F37" s="251" t="s">
        <v>1992</v>
      </c>
      <c r="G37" s="251" t="s">
        <v>1992</v>
      </c>
      <c r="H37" s="251" t="s">
        <v>1992</v>
      </c>
      <c r="I37" s="251" t="s">
        <v>1992</v>
      </c>
      <c r="J37" s="251" t="s">
        <v>1992</v>
      </c>
      <c r="K37" s="251" t="s">
        <v>1992</v>
      </c>
      <c r="L37" s="251" t="s">
        <v>1992</v>
      </c>
      <c r="M37" s="251" t="s">
        <v>1992</v>
      </c>
      <c r="N37" s="251" t="s">
        <v>1992</v>
      </c>
      <c r="O37" s="251" t="s">
        <v>1992</v>
      </c>
      <c r="P37" s="251" t="s">
        <v>1992</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1993</v>
      </c>
      <c r="B38" s="251" t="s">
        <v>1993</v>
      </c>
      <c r="C38" s="251" t="s">
        <v>1993</v>
      </c>
      <c r="D38" s="251" t="s">
        <v>1993</v>
      </c>
      <c r="E38" s="251" t="s">
        <v>1993</v>
      </c>
      <c r="F38" s="251" t="s">
        <v>1993</v>
      </c>
      <c r="G38" s="251" t="s">
        <v>1993</v>
      </c>
      <c r="H38" s="251" t="s">
        <v>1993</v>
      </c>
      <c r="I38" s="251" t="s">
        <v>1993</v>
      </c>
      <c r="J38" s="251" t="s">
        <v>1993</v>
      </c>
      <c r="K38" s="251" t="s">
        <v>1993</v>
      </c>
      <c r="L38" s="251" t="s">
        <v>1993</v>
      </c>
      <c r="M38" s="251" t="s">
        <v>1993</v>
      </c>
      <c r="N38" s="251" t="s">
        <v>1993</v>
      </c>
      <c r="O38" s="251" t="s">
        <v>1993</v>
      </c>
      <c r="P38" s="251" t="s">
        <v>1993</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1994</v>
      </c>
      <c r="B39" s="252" t="s">
        <v>1994</v>
      </c>
      <c r="C39" s="252" t="s">
        <v>1994</v>
      </c>
      <c r="D39" s="252" t="s">
        <v>1994</v>
      </c>
      <c r="E39" s="252" t="s">
        <v>1994</v>
      </c>
      <c r="F39" s="252" t="s">
        <v>1994</v>
      </c>
      <c r="G39" s="252" t="s">
        <v>1994</v>
      </c>
      <c r="H39" s="252" t="s">
        <v>1994</v>
      </c>
      <c r="I39" s="252" t="s">
        <v>1994</v>
      </c>
      <c r="J39" s="252" t="s">
        <v>1994</v>
      </c>
      <c r="K39" s="252" t="s">
        <v>1994</v>
      </c>
      <c r="L39" s="252" t="s">
        <v>1994</v>
      </c>
      <c r="M39" s="252" t="s">
        <v>1994</v>
      </c>
      <c r="N39" s="252" t="s">
        <v>1994</v>
      </c>
      <c r="O39" s="252" t="s">
        <v>1994</v>
      </c>
      <c r="P39" s="252" t="s">
        <v>1994</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1995</v>
      </c>
      <c r="B40" s="252" t="s">
        <v>1995</v>
      </c>
      <c r="C40" s="252" t="s">
        <v>1995</v>
      </c>
      <c r="D40" s="252" t="s">
        <v>1995</v>
      </c>
      <c r="E40" s="252" t="s">
        <v>1995</v>
      </c>
      <c r="F40" s="252" t="s">
        <v>1995</v>
      </c>
      <c r="G40" s="252" t="s">
        <v>1995</v>
      </c>
      <c r="H40" s="252" t="s">
        <v>1995</v>
      </c>
      <c r="I40" s="252" t="s">
        <v>1995</v>
      </c>
      <c r="J40" s="252" t="s">
        <v>1995</v>
      </c>
      <c r="K40" s="252" t="s">
        <v>1995</v>
      </c>
      <c r="L40" s="252" t="s">
        <v>1995</v>
      </c>
      <c r="M40" s="252" t="s">
        <v>1995</v>
      </c>
      <c r="N40" s="252" t="s">
        <v>1995</v>
      </c>
      <c r="O40" s="252" t="s">
        <v>1995</v>
      </c>
      <c r="P40" s="252" t="s">
        <v>1995</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1996</v>
      </c>
      <c r="B41" s="251" t="s">
        <v>1996</v>
      </c>
      <c r="C41" s="251" t="s">
        <v>1996</v>
      </c>
      <c r="D41" s="251" t="s">
        <v>1996</v>
      </c>
      <c r="E41" s="251" t="s">
        <v>1996</v>
      </c>
      <c r="F41" s="251" t="s">
        <v>1996</v>
      </c>
      <c r="G41" s="251" t="s">
        <v>1996</v>
      </c>
      <c r="H41" s="251" t="s">
        <v>1996</v>
      </c>
      <c r="I41" s="251" t="s">
        <v>1996</v>
      </c>
      <c r="J41" s="251" t="s">
        <v>1996</v>
      </c>
      <c r="K41" s="251" t="s">
        <v>1996</v>
      </c>
      <c r="L41" s="251" t="s">
        <v>1996</v>
      </c>
      <c r="M41" s="251" t="s">
        <v>1996</v>
      </c>
      <c r="N41" s="251" t="s">
        <v>1996</v>
      </c>
      <c r="O41" s="251" t="s">
        <v>1996</v>
      </c>
      <c r="P41" s="251" t="s">
        <v>1996</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1997</v>
      </c>
      <c r="B42" s="251" t="s">
        <v>1997</v>
      </c>
      <c r="C42" s="251" t="s">
        <v>1997</v>
      </c>
      <c r="D42" s="251" t="s">
        <v>1997</v>
      </c>
      <c r="E42" s="251" t="s">
        <v>1997</v>
      </c>
      <c r="F42" s="251" t="s">
        <v>1997</v>
      </c>
      <c r="G42" s="251" t="s">
        <v>1997</v>
      </c>
      <c r="H42" s="251" t="s">
        <v>1997</v>
      </c>
      <c r="I42" s="251" t="s">
        <v>1997</v>
      </c>
      <c r="J42" s="251" t="s">
        <v>1997</v>
      </c>
      <c r="K42" s="251" t="s">
        <v>1997</v>
      </c>
      <c r="L42" s="251" t="s">
        <v>1997</v>
      </c>
      <c r="M42" s="251" t="s">
        <v>1997</v>
      </c>
      <c r="N42" s="251" t="s">
        <v>1997</v>
      </c>
      <c r="O42" s="251" t="s">
        <v>1997</v>
      </c>
      <c r="P42" s="251" t="s">
        <v>1997</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1998</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1999</v>
      </c>
      <c r="B44" s="252" t="s">
        <v>1999</v>
      </c>
      <c r="C44" s="252" t="s">
        <v>1999</v>
      </c>
      <c r="D44" s="252" t="s">
        <v>1999</v>
      </c>
      <c r="E44" s="252" t="s">
        <v>1999</v>
      </c>
      <c r="F44" s="252" t="s">
        <v>1999</v>
      </c>
      <c r="G44" s="252" t="s">
        <v>1999</v>
      </c>
      <c r="H44" s="252" t="s">
        <v>1999</v>
      </c>
      <c r="I44" s="252" t="s">
        <v>1999</v>
      </c>
      <c r="J44" s="252" t="s">
        <v>1999</v>
      </c>
      <c r="K44" s="252" t="s">
        <v>1999</v>
      </c>
      <c r="L44" s="252" t="s">
        <v>1999</v>
      </c>
      <c r="M44" s="252" t="s">
        <v>1999</v>
      </c>
      <c r="N44" s="252" t="s">
        <v>1999</v>
      </c>
      <c r="O44" s="252" t="s">
        <v>1999</v>
      </c>
      <c r="P44" s="252" t="s">
        <v>1999</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2000</v>
      </c>
      <c r="B45" s="252" t="s">
        <v>2000</v>
      </c>
      <c r="C45" s="252" t="s">
        <v>2000</v>
      </c>
      <c r="D45" s="252" t="s">
        <v>2000</v>
      </c>
      <c r="E45" s="252" t="s">
        <v>2000</v>
      </c>
      <c r="F45" s="252" t="s">
        <v>2000</v>
      </c>
      <c r="G45" s="252" t="s">
        <v>2000</v>
      </c>
      <c r="H45" s="252" t="s">
        <v>2000</v>
      </c>
      <c r="I45" s="252" t="s">
        <v>2000</v>
      </c>
      <c r="J45" s="252" t="s">
        <v>2000</v>
      </c>
      <c r="K45" s="252" t="s">
        <v>2000</v>
      </c>
      <c r="L45" s="252" t="s">
        <v>2000</v>
      </c>
      <c r="M45" s="252" t="s">
        <v>2000</v>
      </c>
      <c r="N45" s="252" t="s">
        <v>2000</v>
      </c>
      <c r="O45" s="252" t="s">
        <v>2000</v>
      </c>
      <c r="P45" s="252" t="s">
        <v>2000</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2001</v>
      </c>
      <c r="B46" s="251" t="s">
        <v>2001</v>
      </c>
      <c r="C46" s="251" t="s">
        <v>2001</v>
      </c>
      <c r="D46" s="251" t="s">
        <v>2001</v>
      </c>
      <c r="E46" s="251" t="s">
        <v>2001</v>
      </c>
      <c r="F46" s="251" t="s">
        <v>2001</v>
      </c>
      <c r="G46" s="251" t="s">
        <v>2001</v>
      </c>
      <c r="H46" s="251" t="s">
        <v>2001</v>
      </c>
      <c r="I46" s="251" t="s">
        <v>2001</v>
      </c>
      <c r="J46" s="251" t="s">
        <v>2001</v>
      </c>
      <c r="K46" s="251" t="s">
        <v>2001</v>
      </c>
      <c r="L46" s="251" t="s">
        <v>2001</v>
      </c>
      <c r="M46" s="251" t="s">
        <v>2001</v>
      </c>
      <c r="N46" s="251" t="s">
        <v>2001</v>
      </c>
      <c r="O46" s="251" t="s">
        <v>2001</v>
      </c>
      <c r="P46" s="251" t="s">
        <v>2001</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203</v>
      </c>
      <c r="B48" s="254"/>
      <c r="C48" s="254"/>
      <c r="D48" s="254"/>
      <c r="E48" s="254"/>
      <c r="F48" s="254"/>
      <c r="G48" s="254"/>
      <c r="H48" s="254"/>
      <c r="I48" s="254"/>
      <c r="J48" s="254"/>
      <c r="K48" s="254"/>
      <c r="L48" s="254"/>
      <c r="M48" s="254"/>
      <c r="N48" s="254"/>
      <c r="O48" s="254"/>
      <c r="P48" s="254"/>
      <c r="Q48" s="66" t="s">
        <v>194</v>
      </c>
      <c r="R48" s="255" t="s">
        <v>195</v>
      </c>
      <c r="S48" s="255"/>
      <c r="T48" s="255"/>
      <c r="U48" s="255"/>
      <c r="V48" s="255"/>
      <c r="W48" s="255"/>
      <c r="X48" s="255"/>
      <c r="Y48" s="255"/>
      <c r="Z48" s="255"/>
      <c r="AA48" s="255"/>
      <c r="AB48" s="255"/>
      <c r="AC48" s="255"/>
      <c r="AD48" s="255"/>
      <c r="AE48" s="255"/>
      <c r="AF48" s="67" t="s">
        <v>194</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1290</v>
      </c>
      <c r="B49" s="251" t="s">
        <v>1290</v>
      </c>
      <c r="C49" s="251" t="s">
        <v>1290</v>
      </c>
      <c r="D49" s="251" t="s">
        <v>1290</v>
      </c>
      <c r="E49" s="251" t="s">
        <v>1290</v>
      </c>
      <c r="F49" s="251" t="s">
        <v>1290</v>
      </c>
      <c r="G49" s="251" t="s">
        <v>1290</v>
      </c>
      <c r="H49" s="251" t="s">
        <v>1290</v>
      </c>
      <c r="I49" s="251" t="s">
        <v>1290</v>
      </c>
      <c r="J49" s="251" t="s">
        <v>1290</v>
      </c>
      <c r="K49" s="251" t="s">
        <v>1290</v>
      </c>
      <c r="L49" s="251" t="s">
        <v>1290</v>
      </c>
      <c r="M49" s="251" t="s">
        <v>1290</v>
      </c>
      <c r="N49" s="251" t="s">
        <v>1290</v>
      </c>
      <c r="O49" s="251" t="s">
        <v>1290</v>
      </c>
      <c r="P49" s="251" t="s">
        <v>1290</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1291</v>
      </c>
      <c r="B50" s="251" t="s">
        <v>1291</v>
      </c>
      <c r="C50" s="251" t="s">
        <v>1291</v>
      </c>
      <c r="D50" s="251" t="s">
        <v>1291</v>
      </c>
      <c r="E50" s="251" t="s">
        <v>1291</v>
      </c>
      <c r="F50" s="251" t="s">
        <v>1291</v>
      </c>
      <c r="G50" s="251" t="s">
        <v>1291</v>
      </c>
      <c r="H50" s="251" t="s">
        <v>1291</v>
      </c>
      <c r="I50" s="251" t="s">
        <v>1291</v>
      </c>
      <c r="J50" s="251" t="s">
        <v>1291</v>
      </c>
      <c r="K50" s="251" t="s">
        <v>1291</v>
      </c>
      <c r="L50" s="251" t="s">
        <v>1291</v>
      </c>
      <c r="M50" s="251" t="s">
        <v>1291</v>
      </c>
      <c r="N50" s="251" t="s">
        <v>1291</v>
      </c>
      <c r="O50" s="251" t="s">
        <v>1291</v>
      </c>
      <c r="P50" s="251" t="s">
        <v>1291</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1292</v>
      </c>
      <c r="B51" s="251" t="s">
        <v>1292</v>
      </c>
      <c r="C51" s="251" t="s">
        <v>1292</v>
      </c>
      <c r="D51" s="251" t="s">
        <v>1292</v>
      </c>
      <c r="E51" s="251" t="s">
        <v>1292</v>
      </c>
      <c r="F51" s="251" t="s">
        <v>1292</v>
      </c>
      <c r="G51" s="251" t="s">
        <v>1292</v>
      </c>
      <c r="H51" s="251" t="s">
        <v>1292</v>
      </c>
      <c r="I51" s="251" t="s">
        <v>1292</v>
      </c>
      <c r="J51" s="251" t="s">
        <v>1292</v>
      </c>
      <c r="K51" s="251" t="s">
        <v>1292</v>
      </c>
      <c r="L51" s="251" t="s">
        <v>1292</v>
      </c>
      <c r="M51" s="251" t="s">
        <v>1292</v>
      </c>
      <c r="N51" s="251" t="s">
        <v>1292</v>
      </c>
      <c r="O51" s="251" t="s">
        <v>1292</v>
      </c>
      <c r="P51" s="251" t="s">
        <v>1292</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1293</v>
      </c>
      <c r="B52" s="251" t="s">
        <v>1293</v>
      </c>
      <c r="C52" s="251" t="s">
        <v>1293</v>
      </c>
      <c r="D52" s="251" t="s">
        <v>1293</v>
      </c>
      <c r="E52" s="251" t="s">
        <v>1293</v>
      </c>
      <c r="F52" s="251" t="s">
        <v>1293</v>
      </c>
      <c r="G52" s="251" t="s">
        <v>1293</v>
      </c>
      <c r="H52" s="251" t="s">
        <v>1293</v>
      </c>
      <c r="I52" s="251" t="s">
        <v>1293</v>
      </c>
      <c r="J52" s="251" t="s">
        <v>1293</v>
      </c>
      <c r="K52" s="251" t="s">
        <v>1293</v>
      </c>
      <c r="L52" s="251" t="s">
        <v>1293</v>
      </c>
      <c r="M52" s="251" t="s">
        <v>1293</v>
      </c>
      <c r="N52" s="251" t="s">
        <v>1293</v>
      </c>
      <c r="O52" s="251" t="s">
        <v>1293</v>
      </c>
      <c r="P52" s="251" t="s">
        <v>1293</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2002</v>
      </c>
      <c r="B53" s="251" t="s">
        <v>2002</v>
      </c>
      <c r="C53" s="251" t="s">
        <v>2002</v>
      </c>
      <c r="D53" s="251" t="s">
        <v>2002</v>
      </c>
      <c r="E53" s="251" t="s">
        <v>2002</v>
      </c>
      <c r="F53" s="251" t="s">
        <v>2002</v>
      </c>
      <c r="G53" s="251" t="s">
        <v>2002</v>
      </c>
      <c r="H53" s="251" t="s">
        <v>2002</v>
      </c>
      <c r="I53" s="251" t="s">
        <v>2002</v>
      </c>
      <c r="J53" s="251" t="s">
        <v>2002</v>
      </c>
      <c r="K53" s="251" t="s">
        <v>2002</v>
      </c>
      <c r="L53" s="251" t="s">
        <v>2002</v>
      </c>
      <c r="M53" s="251" t="s">
        <v>2002</v>
      </c>
      <c r="N53" s="251" t="s">
        <v>2002</v>
      </c>
      <c r="O53" s="251" t="s">
        <v>2002</v>
      </c>
      <c r="P53" s="251" t="s">
        <v>2002</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2003</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191</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193</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171</v>
      </c>
      <c r="B61" s="257"/>
      <c r="C61" s="257"/>
      <c r="D61" s="257"/>
      <c r="E61" s="257"/>
      <c r="F61" s="257"/>
      <c r="G61" s="257"/>
      <c r="H61" s="257"/>
      <c r="I61" s="257"/>
      <c r="J61" s="257"/>
      <c r="K61" s="257"/>
      <c r="L61" s="257"/>
      <c r="M61" s="257"/>
      <c r="N61" s="257"/>
      <c r="O61" s="257"/>
      <c r="P61" s="257"/>
      <c r="Q61" s="62" t="s">
        <v>194</v>
      </c>
      <c r="R61" s="258" t="s">
        <v>195</v>
      </c>
      <c r="S61" s="258"/>
      <c r="T61" s="258"/>
      <c r="U61" s="258"/>
      <c r="V61" s="258"/>
      <c r="W61" s="258"/>
      <c r="X61" s="258"/>
      <c r="Y61" s="258"/>
      <c r="Z61" s="258"/>
      <c r="AA61" s="258"/>
      <c r="AB61" s="258"/>
      <c r="AC61" s="258"/>
      <c r="AD61" s="258"/>
      <c r="AE61" s="258"/>
      <c r="AF61" s="63" t="s">
        <v>194</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1460</v>
      </c>
      <c r="B62" s="251" t="s">
        <v>1460</v>
      </c>
      <c r="C62" s="251" t="s">
        <v>1460</v>
      </c>
      <c r="D62" s="251" t="s">
        <v>1460</v>
      </c>
      <c r="E62" s="251" t="s">
        <v>1460</v>
      </c>
      <c r="F62" s="251" t="s">
        <v>1460</v>
      </c>
      <c r="G62" s="251" t="s">
        <v>1460</v>
      </c>
      <c r="H62" s="251" t="s">
        <v>1460</v>
      </c>
      <c r="I62" s="251" t="s">
        <v>1460</v>
      </c>
      <c r="J62" s="251" t="s">
        <v>1460</v>
      </c>
      <c r="K62" s="251" t="s">
        <v>1460</v>
      </c>
      <c r="L62" s="251" t="s">
        <v>1460</v>
      </c>
      <c r="M62" s="251" t="s">
        <v>1460</v>
      </c>
      <c r="N62" s="251" t="s">
        <v>1460</v>
      </c>
      <c r="O62" s="251" t="s">
        <v>1460</v>
      </c>
      <c r="P62" s="251" t="s">
        <v>1460</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2004</v>
      </c>
      <c r="B63" s="251" t="s">
        <v>2004</v>
      </c>
      <c r="C63" s="251" t="s">
        <v>2004</v>
      </c>
      <c r="D63" s="251" t="s">
        <v>2004</v>
      </c>
      <c r="E63" s="251" t="s">
        <v>2004</v>
      </c>
      <c r="F63" s="251" t="s">
        <v>2004</v>
      </c>
      <c r="G63" s="251" t="s">
        <v>2004</v>
      </c>
      <c r="H63" s="251" t="s">
        <v>2004</v>
      </c>
      <c r="I63" s="251" t="s">
        <v>2004</v>
      </c>
      <c r="J63" s="251" t="s">
        <v>2004</v>
      </c>
      <c r="K63" s="251" t="s">
        <v>2004</v>
      </c>
      <c r="L63" s="251" t="s">
        <v>2004</v>
      </c>
      <c r="M63" s="251" t="s">
        <v>2004</v>
      </c>
      <c r="N63" s="251" t="s">
        <v>2004</v>
      </c>
      <c r="O63" s="251" t="s">
        <v>2004</v>
      </c>
      <c r="P63" s="251" t="s">
        <v>2004</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2005</v>
      </c>
      <c r="B64" s="251" t="s">
        <v>2005</v>
      </c>
      <c r="C64" s="251" t="s">
        <v>2005</v>
      </c>
      <c r="D64" s="251" t="s">
        <v>2005</v>
      </c>
      <c r="E64" s="251" t="s">
        <v>2005</v>
      </c>
      <c r="F64" s="251" t="s">
        <v>2005</v>
      </c>
      <c r="G64" s="251" t="s">
        <v>2005</v>
      </c>
      <c r="H64" s="251" t="s">
        <v>2005</v>
      </c>
      <c r="I64" s="251" t="s">
        <v>2005</v>
      </c>
      <c r="J64" s="251" t="s">
        <v>2005</v>
      </c>
      <c r="K64" s="251" t="s">
        <v>2005</v>
      </c>
      <c r="L64" s="251" t="s">
        <v>2005</v>
      </c>
      <c r="M64" s="251" t="s">
        <v>2005</v>
      </c>
      <c r="N64" s="251" t="s">
        <v>2005</v>
      </c>
      <c r="O64" s="251" t="s">
        <v>2005</v>
      </c>
      <c r="P64" s="251" t="s">
        <v>2005</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1993</v>
      </c>
      <c r="B65" s="251" t="s">
        <v>1993</v>
      </c>
      <c r="C65" s="251" t="s">
        <v>1993</v>
      </c>
      <c r="D65" s="251" t="s">
        <v>1993</v>
      </c>
      <c r="E65" s="251" t="s">
        <v>1993</v>
      </c>
      <c r="F65" s="251" t="s">
        <v>1993</v>
      </c>
      <c r="G65" s="251" t="s">
        <v>1993</v>
      </c>
      <c r="H65" s="251" t="s">
        <v>1993</v>
      </c>
      <c r="I65" s="251" t="s">
        <v>1993</v>
      </c>
      <c r="J65" s="251" t="s">
        <v>1993</v>
      </c>
      <c r="K65" s="251" t="s">
        <v>1993</v>
      </c>
      <c r="L65" s="251" t="s">
        <v>1993</v>
      </c>
      <c r="M65" s="251" t="s">
        <v>1993</v>
      </c>
      <c r="N65" s="251" t="s">
        <v>1993</v>
      </c>
      <c r="O65" s="251" t="s">
        <v>1993</v>
      </c>
      <c r="P65" s="251" t="s">
        <v>1993</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2006</v>
      </c>
      <c r="B66" s="252" t="s">
        <v>2006</v>
      </c>
      <c r="C66" s="252" t="s">
        <v>2006</v>
      </c>
      <c r="D66" s="252" t="s">
        <v>2006</v>
      </c>
      <c r="E66" s="252" t="s">
        <v>2006</v>
      </c>
      <c r="F66" s="252" t="s">
        <v>2006</v>
      </c>
      <c r="G66" s="252" t="s">
        <v>2006</v>
      </c>
      <c r="H66" s="252" t="s">
        <v>2006</v>
      </c>
      <c r="I66" s="252" t="s">
        <v>2006</v>
      </c>
      <c r="J66" s="252" t="s">
        <v>2006</v>
      </c>
      <c r="K66" s="252" t="s">
        <v>2006</v>
      </c>
      <c r="L66" s="252" t="s">
        <v>2006</v>
      </c>
      <c r="M66" s="252" t="s">
        <v>2006</v>
      </c>
      <c r="N66" s="252" t="s">
        <v>2006</v>
      </c>
      <c r="O66" s="252" t="s">
        <v>2006</v>
      </c>
      <c r="P66" s="252" t="s">
        <v>2006</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2007</v>
      </c>
      <c r="B67" s="252" t="s">
        <v>2007</v>
      </c>
      <c r="C67" s="252" t="s">
        <v>2007</v>
      </c>
      <c r="D67" s="252" t="s">
        <v>2007</v>
      </c>
      <c r="E67" s="252" t="s">
        <v>2007</v>
      </c>
      <c r="F67" s="252" t="s">
        <v>2007</v>
      </c>
      <c r="G67" s="252" t="s">
        <v>2007</v>
      </c>
      <c r="H67" s="252" t="s">
        <v>2007</v>
      </c>
      <c r="I67" s="252" t="s">
        <v>2007</v>
      </c>
      <c r="J67" s="252" t="s">
        <v>2007</v>
      </c>
      <c r="K67" s="252" t="s">
        <v>2007</v>
      </c>
      <c r="L67" s="252" t="s">
        <v>2007</v>
      </c>
      <c r="M67" s="252" t="s">
        <v>2007</v>
      </c>
      <c r="N67" s="252" t="s">
        <v>2007</v>
      </c>
      <c r="O67" s="252" t="s">
        <v>2007</v>
      </c>
      <c r="P67" s="252" t="s">
        <v>2007</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2008</v>
      </c>
      <c r="B68" s="251" t="s">
        <v>2008</v>
      </c>
      <c r="C68" s="251" t="s">
        <v>2008</v>
      </c>
      <c r="D68" s="251" t="s">
        <v>2008</v>
      </c>
      <c r="E68" s="251" t="s">
        <v>2008</v>
      </c>
      <c r="F68" s="251" t="s">
        <v>2008</v>
      </c>
      <c r="G68" s="251" t="s">
        <v>2008</v>
      </c>
      <c r="H68" s="251" t="s">
        <v>2008</v>
      </c>
      <c r="I68" s="251" t="s">
        <v>2008</v>
      </c>
      <c r="J68" s="251" t="s">
        <v>2008</v>
      </c>
      <c r="K68" s="251" t="s">
        <v>2008</v>
      </c>
      <c r="L68" s="251" t="s">
        <v>2008</v>
      </c>
      <c r="M68" s="251" t="s">
        <v>2008</v>
      </c>
      <c r="N68" s="251" t="s">
        <v>2008</v>
      </c>
      <c r="O68" s="251" t="s">
        <v>2008</v>
      </c>
      <c r="P68" s="251" t="s">
        <v>2008</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2009</v>
      </c>
      <c r="B69" s="251" t="s">
        <v>2009</v>
      </c>
      <c r="C69" s="251" t="s">
        <v>2009</v>
      </c>
      <c r="D69" s="251" t="s">
        <v>2009</v>
      </c>
      <c r="E69" s="251" t="s">
        <v>2009</v>
      </c>
      <c r="F69" s="251" t="s">
        <v>2009</v>
      </c>
      <c r="G69" s="251" t="s">
        <v>2009</v>
      </c>
      <c r="H69" s="251" t="s">
        <v>2009</v>
      </c>
      <c r="I69" s="251" t="s">
        <v>2009</v>
      </c>
      <c r="J69" s="251" t="s">
        <v>2009</v>
      </c>
      <c r="K69" s="251" t="s">
        <v>2009</v>
      </c>
      <c r="L69" s="251" t="s">
        <v>2009</v>
      </c>
      <c r="M69" s="251" t="s">
        <v>2009</v>
      </c>
      <c r="N69" s="251" t="s">
        <v>2009</v>
      </c>
      <c r="O69" s="251" t="s">
        <v>2009</v>
      </c>
      <c r="P69" s="251" t="s">
        <v>2009</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2010</v>
      </c>
      <c r="B70" s="251" t="s">
        <v>2010</v>
      </c>
      <c r="C70" s="251" t="s">
        <v>2010</v>
      </c>
      <c r="D70" s="251" t="s">
        <v>2010</v>
      </c>
      <c r="E70" s="251" t="s">
        <v>2010</v>
      </c>
      <c r="F70" s="251" t="s">
        <v>2010</v>
      </c>
      <c r="G70" s="251" t="s">
        <v>2010</v>
      </c>
      <c r="H70" s="251" t="s">
        <v>2010</v>
      </c>
      <c r="I70" s="251" t="s">
        <v>2010</v>
      </c>
      <c r="J70" s="251" t="s">
        <v>2010</v>
      </c>
      <c r="K70" s="251" t="s">
        <v>2010</v>
      </c>
      <c r="L70" s="251" t="s">
        <v>2010</v>
      </c>
      <c r="M70" s="251" t="s">
        <v>2010</v>
      </c>
      <c r="N70" s="251" t="s">
        <v>2010</v>
      </c>
      <c r="O70" s="251" t="s">
        <v>2010</v>
      </c>
      <c r="P70" s="251" t="s">
        <v>2010</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2011</v>
      </c>
      <c r="B71" s="251" t="s">
        <v>2011</v>
      </c>
      <c r="C71" s="251" t="s">
        <v>2011</v>
      </c>
      <c r="D71" s="251" t="s">
        <v>2011</v>
      </c>
      <c r="E71" s="251" t="s">
        <v>2011</v>
      </c>
      <c r="F71" s="251" t="s">
        <v>2011</v>
      </c>
      <c r="G71" s="251" t="s">
        <v>2011</v>
      </c>
      <c r="H71" s="251" t="s">
        <v>2011</v>
      </c>
      <c r="I71" s="251" t="s">
        <v>2011</v>
      </c>
      <c r="J71" s="251" t="s">
        <v>2011</v>
      </c>
      <c r="K71" s="251" t="s">
        <v>2011</v>
      </c>
      <c r="L71" s="251" t="s">
        <v>2011</v>
      </c>
      <c r="M71" s="251" t="s">
        <v>2011</v>
      </c>
      <c r="N71" s="251" t="s">
        <v>2011</v>
      </c>
      <c r="O71" s="251" t="s">
        <v>2011</v>
      </c>
      <c r="P71" s="251" t="s">
        <v>2011</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2012</v>
      </c>
      <c r="B72" s="251" t="s">
        <v>2012</v>
      </c>
      <c r="C72" s="251" t="s">
        <v>2012</v>
      </c>
      <c r="D72" s="251" t="s">
        <v>2012</v>
      </c>
      <c r="E72" s="251" t="s">
        <v>2012</v>
      </c>
      <c r="F72" s="251" t="s">
        <v>2012</v>
      </c>
      <c r="G72" s="251" t="s">
        <v>2012</v>
      </c>
      <c r="H72" s="251" t="s">
        <v>2012</v>
      </c>
      <c r="I72" s="251" t="s">
        <v>2012</v>
      </c>
      <c r="J72" s="251" t="s">
        <v>2012</v>
      </c>
      <c r="K72" s="251" t="s">
        <v>2012</v>
      </c>
      <c r="L72" s="251" t="s">
        <v>2012</v>
      </c>
      <c r="M72" s="251" t="s">
        <v>2012</v>
      </c>
      <c r="N72" s="251" t="s">
        <v>2012</v>
      </c>
      <c r="O72" s="251" t="s">
        <v>2012</v>
      </c>
      <c r="P72" s="251" t="s">
        <v>2012</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2013</v>
      </c>
      <c r="B73" s="251" t="s">
        <v>2013</v>
      </c>
      <c r="C73" s="251" t="s">
        <v>2013</v>
      </c>
      <c r="D73" s="251" t="s">
        <v>2013</v>
      </c>
      <c r="E73" s="251" t="s">
        <v>2013</v>
      </c>
      <c r="F73" s="251" t="s">
        <v>2013</v>
      </c>
      <c r="G73" s="251" t="s">
        <v>2013</v>
      </c>
      <c r="H73" s="251" t="s">
        <v>2013</v>
      </c>
      <c r="I73" s="251" t="s">
        <v>2013</v>
      </c>
      <c r="J73" s="251" t="s">
        <v>2013</v>
      </c>
      <c r="K73" s="251" t="s">
        <v>2013</v>
      </c>
      <c r="L73" s="251" t="s">
        <v>2013</v>
      </c>
      <c r="M73" s="251" t="s">
        <v>2013</v>
      </c>
      <c r="N73" s="251" t="s">
        <v>2013</v>
      </c>
      <c r="O73" s="251" t="s">
        <v>2013</v>
      </c>
      <c r="P73" s="251" t="s">
        <v>2013</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2014</v>
      </c>
      <c r="B74" s="251" t="s">
        <v>2014</v>
      </c>
      <c r="C74" s="251" t="s">
        <v>2014</v>
      </c>
      <c r="D74" s="251" t="s">
        <v>2014</v>
      </c>
      <c r="E74" s="251" t="s">
        <v>2014</v>
      </c>
      <c r="F74" s="251" t="s">
        <v>2014</v>
      </c>
      <c r="G74" s="251" t="s">
        <v>2014</v>
      </c>
      <c r="H74" s="251" t="s">
        <v>2014</v>
      </c>
      <c r="I74" s="251" t="s">
        <v>2014</v>
      </c>
      <c r="J74" s="251" t="s">
        <v>2014</v>
      </c>
      <c r="K74" s="251" t="s">
        <v>2014</v>
      </c>
      <c r="L74" s="251" t="s">
        <v>2014</v>
      </c>
      <c r="M74" s="251" t="s">
        <v>2014</v>
      </c>
      <c r="N74" s="251" t="s">
        <v>2014</v>
      </c>
      <c r="O74" s="251" t="s">
        <v>2014</v>
      </c>
      <c r="P74" s="251" t="s">
        <v>2014</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2015</v>
      </c>
      <c r="B75" s="251" t="s">
        <v>2015</v>
      </c>
      <c r="C75" s="251" t="s">
        <v>2015</v>
      </c>
      <c r="D75" s="251" t="s">
        <v>2015</v>
      </c>
      <c r="E75" s="251" t="s">
        <v>2015</v>
      </c>
      <c r="F75" s="251" t="s">
        <v>2015</v>
      </c>
      <c r="G75" s="251" t="s">
        <v>2015</v>
      </c>
      <c r="H75" s="251" t="s">
        <v>2015</v>
      </c>
      <c r="I75" s="251" t="s">
        <v>2015</v>
      </c>
      <c r="J75" s="251" t="s">
        <v>2015</v>
      </c>
      <c r="K75" s="251" t="s">
        <v>2015</v>
      </c>
      <c r="L75" s="251" t="s">
        <v>2015</v>
      </c>
      <c r="M75" s="251" t="s">
        <v>2015</v>
      </c>
      <c r="N75" s="251" t="s">
        <v>2015</v>
      </c>
      <c r="O75" s="251" t="s">
        <v>2015</v>
      </c>
      <c r="P75" s="251" t="s">
        <v>2015</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2016</v>
      </c>
      <c r="B76" s="252" t="s">
        <v>2016</v>
      </c>
      <c r="C76" s="252" t="s">
        <v>2016</v>
      </c>
      <c r="D76" s="252" t="s">
        <v>2016</v>
      </c>
      <c r="E76" s="252" t="s">
        <v>2016</v>
      </c>
      <c r="F76" s="252" t="s">
        <v>2016</v>
      </c>
      <c r="G76" s="252" t="s">
        <v>2016</v>
      </c>
      <c r="H76" s="252" t="s">
        <v>2016</v>
      </c>
      <c r="I76" s="252" t="s">
        <v>2016</v>
      </c>
      <c r="J76" s="252" t="s">
        <v>2016</v>
      </c>
      <c r="K76" s="252" t="s">
        <v>2016</v>
      </c>
      <c r="L76" s="252" t="s">
        <v>2016</v>
      </c>
      <c r="M76" s="252" t="s">
        <v>2016</v>
      </c>
      <c r="N76" s="252" t="s">
        <v>2016</v>
      </c>
      <c r="O76" s="252" t="s">
        <v>2016</v>
      </c>
      <c r="P76" s="252" t="s">
        <v>2016</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2017</v>
      </c>
      <c r="B77" s="252" t="s">
        <v>2017</v>
      </c>
      <c r="C77" s="252" t="s">
        <v>2017</v>
      </c>
      <c r="D77" s="252" t="s">
        <v>2017</v>
      </c>
      <c r="E77" s="252" t="s">
        <v>2017</v>
      </c>
      <c r="F77" s="252" t="s">
        <v>2017</v>
      </c>
      <c r="G77" s="252" t="s">
        <v>2017</v>
      </c>
      <c r="H77" s="252" t="s">
        <v>2017</v>
      </c>
      <c r="I77" s="252" t="s">
        <v>2017</v>
      </c>
      <c r="J77" s="252" t="s">
        <v>2017</v>
      </c>
      <c r="K77" s="252" t="s">
        <v>2017</v>
      </c>
      <c r="L77" s="252" t="s">
        <v>2017</v>
      </c>
      <c r="M77" s="252" t="s">
        <v>2017</v>
      </c>
      <c r="N77" s="252" t="s">
        <v>2017</v>
      </c>
      <c r="O77" s="252" t="s">
        <v>2017</v>
      </c>
      <c r="P77" s="252" t="s">
        <v>2017</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2018</v>
      </c>
      <c r="B78" s="251" t="s">
        <v>2018</v>
      </c>
      <c r="C78" s="251" t="s">
        <v>2018</v>
      </c>
      <c r="D78" s="251" t="s">
        <v>2018</v>
      </c>
      <c r="E78" s="251" t="s">
        <v>2018</v>
      </c>
      <c r="F78" s="251" t="s">
        <v>2018</v>
      </c>
      <c r="G78" s="251" t="s">
        <v>2018</v>
      </c>
      <c r="H78" s="251" t="s">
        <v>2018</v>
      </c>
      <c r="I78" s="251" t="s">
        <v>2018</v>
      </c>
      <c r="J78" s="251" t="s">
        <v>2018</v>
      </c>
      <c r="K78" s="251" t="s">
        <v>2018</v>
      </c>
      <c r="L78" s="251" t="s">
        <v>2018</v>
      </c>
      <c r="M78" s="251" t="s">
        <v>2018</v>
      </c>
      <c r="N78" s="251" t="s">
        <v>2018</v>
      </c>
      <c r="O78" s="251" t="s">
        <v>2018</v>
      </c>
      <c r="P78" s="251" t="s">
        <v>2018</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2019</v>
      </c>
      <c r="B79" s="251" t="s">
        <v>2019</v>
      </c>
      <c r="C79" s="251" t="s">
        <v>2019</v>
      </c>
      <c r="D79" s="251" t="s">
        <v>2019</v>
      </c>
      <c r="E79" s="251" t="s">
        <v>2019</v>
      </c>
      <c r="F79" s="251" t="s">
        <v>2019</v>
      </c>
      <c r="G79" s="251" t="s">
        <v>2019</v>
      </c>
      <c r="H79" s="251" t="s">
        <v>2019</v>
      </c>
      <c r="I79" s="251" t="s">
        <v>2019</v>
      </c>
      <c r="J79" s="251" t="s">
        <v>2019</v>
      </c>
      <c r="K79" s="251" t="s">
        <v>2019</v>
      </c>
      <c r="L79" s="251" t="s">
        <v>2019</v>
      </c>
      <c r="M79" s="251" t="s">
        <v>2019</v>
      </c>
      <c r="N79" s="251" t="s">
        <v>2019</v>
      </c>
      <c r="O79" s="251" t="s">
        <v>2019</v>
      </c>
      <c r="P79" s="251" t="s">
        <v>2019</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2020</v>
      </c>
      <c r="B80" s="251" t="s">
        <v>2020</v>
      </c>
      <c r="C80" s="251" t="s">
        <v>2020</v>
      </c>
      <c r="D80" s="251" t="s">
        <v>2020</v>
      </c>
      <c r="E80" s="251" t="s">
        <v>2020</v>
      </c>
      <c r="F80" s="251" t="s">
        <v>2020</v>
      </c>
      <c r="G80" s="251" t="s">
        <v>2020</v>
      </c>
      <c r="H80" s="251" t="s">
        <v>2020</v>
      </c>
      <c r="I80" s="251" t="s">
        <v>2020</v>
      </c>
      <c r="J80" s="251" t="s">
        <v>2020</v>
      </c>
      <c r="K80" s="251" t="s">
        <v>2020</v>
      </c>
      <c r="L80" s="251" t="s">
        <v>2020</v>
      </c>
      <c r="M80" s="251" t="s">
        <v>2020</v>
      </c>
      <c r="N80" s="251" t="s">
        <v>2020</v>
      </c>
      <c r="O80" s="251" t="s">
        <v>2020</v>
      </c>
      <c r="P80" s="251" t="s">
        <v>2020</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2021</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2022</v>
      </c>
      <c r="B82" s="251" t="s">
        <v>2022</v>
      </c>
      <c r="C82" s="251" t="s">
        <v>2022</v>
      </c>
      <c r="D82" s="251" t="s">
        <v>2022</v>
      </c>
      <c r="E82" s="251" t="s">
        <v>2022</v>
      </c>
      <c r="F82" s="251" t="s">
        <v>2022</v>
      </c>
      <c r="G82" s="251" t="s">
        <v>2022</v>
      </c>
      <c r="H82" s="251" t="s">
        <v>2022</v>
      </c>
      <c r="I82" s="251" t="s">
        <v>2022</v>
      </c>
      <c r="J82" s="251" t="s">
        <v>2022</v>
      </c>
      <c r="K82" s="251" t="s">
        <v>2022</v>
      </c>
      <c r="L82" s="251" t="s">
        <v>2022</v>
      </c>
      <c r="M82" s="251" t="s">
        <v>2022</v>
      </c>
      <c r="N82" s="251" t="s">
        <v>2022</v>
      </c>
      <c r="O82" s="251" t="s">
        <v>2022</v>
      </c>
      <c r="P82" s="251" t="s">
        <v>2022</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2023</v>
      </c>
      <c r="B83" s="251" t="s">
        <v>2023</v>
      </c>
      <c r="C83" s="251" t="s">
        <v>2023</v>
      </c>
      <c r="D83" s="251" t="s">
        <v>2023</v>
      </c>
      <c r="E83" s="251" t="s">
        <v>2023</v>
      </c>
      <c r="F83" s="251" t="s">
        <v>2023</v>
      </c>
      <c r="G83" s="251" t="s">
        <v>2023</v>
      </c>
      <c r="H83" s="251" t="s">
        <v>2023</v>
      </c>
      <c r="I83" s="251" t="s">
        <v>2023</v>
      </c>
      <c r="J83" s="251" t="s">
        <v>2023</v>
      </c>
      <c r="K83" s="251" t="s">
        <v>2023</v>
      </c>
      <c r="L83" s="251" t="s">
        <v>2023</v>
      </c>
      <c r="M83" s="251" t="s">
        <v>2023</v>
      </c>
      <c r="N83" s="251" t="s">
        <v>2023</v>
      </c>
      <c r="O83" s="251" t="s">
        <v>2023</v>
      </c>
      <c r="P83" s="251" t="s">
        <v>2023</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2024</v>
      </c>
      <c r="B84" s="251" t="s">
        <v>2024</v>
      </c>
      <c r="C84" s="251" t="s">
        <v>2024</v>
      </c>
      <c r="D84" s="251" t="s">
        <v>2024</v>
      </c>
      <c r="E84" s="251" t="s">
        <v>2024</v>
      </c>
      <c r="F84" s="251" t="s">
        <v>2024</v>
      </c>
      <c r="G84" s="251" t="s">
        <v>2024</v>
      </c>
      <c r="H84" s="251" t="s">
        <v>2024</v>
      </c>
      <c r="I84" s="251" t="s">
        <v>2024</v>
      </c>
      <c r="J84" s="251" t="s">
        <v>2024</v>
      </c>
      <c r="K84" s="251" t="s">
        <v>2024</v>
      </c>
      <c r="L84" s="251" t="s">
        <v>2024</v>
      </c>
      <c r="M84" s="251" t="s">
        <v>2024</v>
      </c>
      <c r="N84" s="251" t="s">
        <v>2024</v>
      </c>
      <c r="O84" s="251" t="s">
        <v>2024</v>
      </c>
      <c r="P84" s="251" t="s">
        <v>2024</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2025</v>
      </c>
      <c r="B85" s="251" t="s">
        <v>2025</v>
      </c>
      <c r="C85" s="251" t="s">
        <v>2025</v>
      </c>
      <c r="D85" s="251" t="s">
        <v>2025</v>
      </c>
      <c r="E85" s="251" t="s">
        <v>2025</v>
      </c>
      <c r="F85" s="251" t="s">
        <v>2025</v>
      </c>
      <c r="G85" s="251" t="s">
        <v>2025</v>
      </c>
      <c r="H85" s="251" t="s">
        <v>2025</v>
      </c>
      <c r="I85" s="251" t="s">
        <v>2025</v>
      </c>
      <c r="J85" s="251" t="s">
        <v>2025</v>
      </c>
      <c r="K85" s="251" t="s">
        <v>2025</v>
      </c>
      <c r="L85" s="251" t="s">
        <v>2025</v>
      </c>
      <c r="M85" s="251" t="s">
        <v>2025</v>
      </c>
      <c r="N85" s="251" t="s">
        <v>2025</v>
      </c>
      <c r="O85" s="251" t="s">
        <v>2025</v>
      </c>
      <c r="P85" s="251" t="s">
        <v>2025</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2026</v>
      </c>
      <c r="B86" s="251" t="s">
        <v>2026</v>
      </c>
      <c r="C86" s="251" t="s">
        <v>2026</v>
      </c>
      <c r="D86" s="251" t="s">
        <v>2026</v>
      </c>
      <c r="E86" s="251" t="s">
        <v>2026</v>
      </c>
      <c r="F86" s="251" t="s">
        <v>2026</v>
      </c>
      <c r="G86" s="251" t="s">
        <v>2026</v>
      </c>
      <c r="H86" s="251" t="s">
        <v>2026</v>
      </c>
      <c r="I86" s="251" t="s">
        <v>2026</v>
      </c>
      <c r="J86" s="251" t="s">
        <v>2026</v>
      </c>
      <c r="K86" s="251" t="s">
        <v>2026</v>
      </c>
      <c r="L86" s="251" t="s">
        <v>2026</v>
      </c>
      <c r="M86" s="251" t="s">
        <v>2026</v>
      </c>
      <c r="N86" s="251" t="s">
        <v>2026</v>
      </c>
      <c r="O86" s="251" t="s">
        <v>2026</v>
      </c>
      <c r="P86" s="251" t="s">
        <v>2026</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2027</v>
      </c>
      <c r="B87" s="251" t="s">
        <v>2027</v>
      </c>
      <c r="C87" s="251" t="s">
        <v>2027</v>
      </c>
      <c r="D87" s="251" t="s">
        <v>2027</v>
      </c>
      <c r="E87" s="251" t="s">
        <v>2027</v>
      </c>
      <c r="F87" s="251" t="s">
        <v>2027</v>
      </c>
      <c r="G87" s="251" t="s">
        <v>2027</v>
      </c>
      <c r="H87" s="251" t="s">
        <v>2027</v>
      </c>
      <c r="I87" s="251" t="s">
        <v>2027</v>
      </c>
      <c r="J87" s="251" t="s">
        <v>2027</v>
      </c>
      <c r="K87" s="251" t="s">
        <v>2027</v>
      </c>
      <c r="L87" s="251" t="s">
        <v>2027</v>
      </c>
      <c r="M87" s="251" t="s">
        <v>2027</v>
      </c>
      <c r="N87" s="251" t="s">
        <v>2027</v>
      </c>
      <c r="O87" s="251" t="s">
        <v>2027</v>
      </c>
      <c r="P87" s="251" t="s">
        <v>2027</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2028</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2029</v>
      </c>
      <c r="B89" s="251" t="s">
        <v>2029</v>
      </c>
      <c r="C89" s="251" t="s">
        <v>2029</v>
      </c>
      <c r="D89" s="251" t="s">
        <v>2029</v>
      </c>
      <c r="E89" s="251" t="s">
        <v>2029</v>
      </c>
      <c r="F89" s="251" t="s">
        <v>2029</v>
      </c>
      <c r="G89" s="251" t="s">
        <v>2029</v>
      </c>
      <c r="H89" s="251" t="s">
        <v>2029</v>
      </c>
      <c r="I89" s="251" t="s">
        <v>2029</v>
      </c>
      <c r="J89" s="251" t="s">
        <v>2029</v>
      </c>
      <c r="K89" s="251" t="s">
        <v>2029</v>
      </c>
      <c r="L89" s="251" t="s">
        <v>2029</v>
      </c>
      <c r="M89" s="251" t="s">
        <v>2029</v>
      </c>
      <c r="N89" s="251" t="s">
        <v>2029</v>
      </c>
      <c r="O89" s="251" t="s">
        <v>2029</v>
      </c>
      <c r="P89" s="251" t="s">
        <v>2029</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2030</v>
      </c>
      <c r="B90" s="251" t="s">
        <v>2030</v>
      </c>
      <c r="C90" s="251" t="s">
        <v>2030</v>
      </c>
      <c r="D90" s="251" t="s">
        <v>2030</v>
      </c>
      <c r="E90" s="251" t="s">
        <v>2030</v>
      </c>
      <c r="F90" s="251" t="s">
        <v>2030</v>
      </c>
      <c r="G90" s="251" t="s">
        <v>2030</v>
      </c>
      <c r="H90" s="251" t="s">
        <v>2030</v>
      </c>
      <c r="I90" s="251" t="s">
        <v>2030</v>
      </c>
      <c r="J90" s="251" t="s">
        <v>2030</v>
      </c>
      <c r="K90" s="251" t="s">
        <v>2030</v>
      </c>
      <c r="L90" s="251" t="s">
        <v>2030</v>
      </c>
      <c r="M90" s="251" t="s">
        <v>2030</v>
      </c>
      <c r="N90" s="251" t="s">
        <v>2030</v>
      </c>
      <c r="O90" s="251" t="s">
        <v>2030</v>
      </c>
      <c r="P90" s="251" t="s">
        <v>2030</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2031</v>
      </c>
      <c r="B91" s="251" t="s">
        <v>2031</v>
      </c>
      <c r="C91" s="251" t="s">
        <v>2031</v>
      </c>
      <c r="D91" s="251" t="s">
        <v>2031</v>
      </c>
      <c r="E91" s="251" t="s">
        <v>2031</v>
      </c>
      <c r="F91" s="251" t="s">
        <v>2031</v>
      </c>
      <c r="G91" s="251" t="s">
        <v>2031</v>
      </c>
      <c r="H91" s="251" t="s">
        <v>2031</v>
      </c>
      <c r="I91" s="251" t="s">
        <v>2031</v>
      </c>
      <c r="J91" s="251" t="s">
        <v>2031</v>
      </c>
      <c r="K91" s="251" t="s">
        <v>2031</v>
      </c>
      <c r="L91" s="251" t="s">
        <v>2031</v>
      </c>
      <c r="M91" s="251" t="s">
        <v>2031</v>
      </c>
      <c r="N91" s="251" t="s">
        <v>2031</v>
      </c>
      <c r="O91" s="251" t="s">
        <v>2031</v>
      </c>
      <c r="P91" s="251" t="s">
        <v>2031</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2032</v>
      </c>
      <c r="B92" s="251" t="s">
        <v>2032</v>
      </c>
      <c r="C92" s="251" t="s">
        <v>2032</v>
      </c>
      <c r="D92" s="251" t="s">
        <v>2032</v>
      </c>
      <c r="E92" s="251" t="s">
        <v>2032</v>
      </c>
      <c r="F92" s="251" t="s">
        <v>2032</v>
      </c>
      <c r="G92" s="251" t="s">
        <v>2032</v>
      </c>
      <c r="H92" s="251" t="s">
        <v>2032</v>
      </c>
      <c r="I92" s="251" t="s">
        <v>2032</v>
      </c>
      <c r="J92" s="251" t="s">
        <v>2032</v>
      </c>
      <c r="K92" s="251" t="s">
        <v>2032</v>
      </c>
      <c r="L92" s="251" t="s">
        <v>2032</v>
      </c>
      <c r="M92" s="251" t="s">
        <v>2032</v>
      </c>
      <c r="N92" s="251" t="s">
        <v>2032</v>
      </c>
      <c r="O92" s="251" t="s">
        <v>2032</v>
      </c>
      <c r="P92" s="251" t="s">
        <v>2032</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2033</v>
      </c>
      <c r="B93" s="251" t="s">
        <v>2033</v>
      </c>
      <c r="C93" s="251" t="s">
        <v>2033</v>
      </c>
      <c r="D93" s="251" t="s">
        <v>2033</v>
      </c>
      <c r="E93" s="251" t="s">
        <v>2033</v>
      </c>
      <c r="F93" s="251" t="s">
        <v>2033</v>
      </c>
      <c r="G93" s="251" t="s">
        <v>2033</v>
      </c>
      <c r="H93" s="251" t="s">
        <v>2033</v>
      </c>
      <c r="I93" s="251" t="s">
        <v>2033</v>
      </c>
      <c r="J93" s="251" t="s">
        <v>2033</v>
      </c>
      <c r="K93" s="251" t="s">
        <v>2033</v>
      </c>
      <c r="L93" s="251" t="s">
        <v>2033</v>
      </c>
      <c r="M93" s="251" t="s">
        <v>2033</v>
      </c>
      <c r="N93" s="251" t="s">
        <v>2033</v>
      </c>
      <c r="O93" s="251" t="s">
        <v>2033</v>
      </c>
      <c r="P93" s="251" t="s">
        <v>2033</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2034</v>
      </c>
      <c r="B94" s="251" t="s">
        <v>2034</v>
      </c>
      <c r="C94" s="251" t="s">
        <v>2034</v>
      </c>
      <c r="D94" s="251" t="s">
        <v>2034</v>
      </c>
      <c r="E94" s="251" t="s">
        <v>2034</v>
      </c>
      <c r="F94" s="251" t="s">
        <v>2034</v>
      </c>
      <c r="G94" s="251" t="s">
        <v>2034</v>
      </c>
      <c r="H94" s="251" t="s">
        <v>2034</v>
      </c>
      <c r="I94" s="251" t="s">
        <v>2034</v>
      </c>
      <c r="J94" s="251" t="s">
        <v>2034</v>
      </c>
      <c r="K94" s="251" t="s">
        <v>2034</v>
      </c>
      <c r="L94" s="251" t="s">
        <v>2034</v>
      </c>
      <c r="M94" s="251" t="s">
        <v>2034</v>
      </c>
      <c r="N94" s="251" t="s">
        <v>2034</v>
      </c>
      <c r="O94" s="251" t="s">
        <v>2034</v>
      </c>
      <c r="P94" s="251" t="s">
        <v>2034</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2035</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2036</v>
      </c>
      <c r="B96" s="252" t="s">
        <v>2036</v>
      </c>
      <c r="C96" s="252" t="s">
        <v>2036</v>
      </c>
      <c r="D96" s="252" t="s">
        <v>2036</v>
      </c>
      <c r="E96" s="252" t="s">
        <v>2036</v>
      </c>
      <c r="F96" s="252" t="s">
        <v>2036</v>
      </c>
      <c r="G96" s="252" t="s">
        <v>2036</v>
      </c>
      <c r="H96" s="252" t="s">
        <v>2036</v>
      </c>
      <c r="I96" s="252" t="s">
        <v>2036</v>
      </c>
      <c r="J96" s="252" t="s">
        <v>2036</v>
      </c>
      <c r="K96" s="252" t="s">
        <v>2036</v>
      </c>
      <c r="L96" s="252" t="s">
        <v>2036</v>
      </c>
      <c r="M96" s="252" t="s">
        <v>2036</v>
      </c>
      <c r="N96" s="252" t="s">
        <v>2036</v>
      </c>
      <c r="O96" s="252" t="s">
        <v>2036</v>
      </c>
      <c r="P96" s="252" t="s">
        <v>2036</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2037</v>
      </c>
      <c r="B97" s="252" t="s">
        <v>2037</v>
      </c>
      <c r="C97" s="252" t="s">
        <v>2037</v>
      </c>
      <c r="D97" s="252" t="s">
        <v>2037</v>
      </c>
      <c r="E97" s="252" t="s">
        <v>2037</v>
      </c>
      <c r="F97" s="252" t="s">
        <v>2037</v>
      </c>
      <c r="G97" s="252" t="s">
        <v>2037</v>
      </c>
      <c r="H97" s="252" t="s">
        <v>2037</v>
      </c>
      <c r="I97" s="252" t="s">
        <v>2037</v>
      </c>
      <c r="J97" s="252" t="s">
        <v>2037</v>
      </c>
      <c r="K97" s="252" t="s">
        <v>2037</v>
      </c>
      <c r="L97" s="252" t="s">
        <v>2037</v>
      </c>
      <c r="M97" s="252" t="s">
        <v>2037</v>
      </c>
      <c r="N97" s="252" t="s">
        <v>2037</v>
      </c>
      <c r="O97" s="252" t="s">
        <v>2037</v>
      </c>
      <c r="P97" s="252" t="s">
        <v>2037</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2038</v>
      </c>
      <c r="B98" s="251" t="s">
        <v>2038</v>
      </c>
      <c r="C98" s="251" t="s">
        <v>2038</v>
      </c>
      <c r="D98" s="251" t="s">
        <v>2038</v>
      </c>
      <c r="E98" s="251" t="s">
        <v>2038</v>
      </c>
      <c r="F98" s="251" t="s">
        <v>2038</v>
      </c>
      <c r="G98" s="251" t="s">
        <v>2038</v>
      </c>
      <c r="H98" s="251" t="s">
        <v>2038</v>
      </c>
      <c r="I98" s="251" t="s">
        <v>2038</v>
      </c>
      <c r="J98" s="251" t="s">
        <v>2038</v>
      </c>
      <c r="K98" s="251" t="s">
        <v>2038</v>
      </c>
      <c r="L98" s="251" t="s">
        <v>2038</v>
      </c>
      <c r="M98" s="251" t="s">
        <v>2038</v>
      </c>
      <c r="N98" s="251" t="s">
        <v>2038</v>
      </c>
      <c r="O98" s="251" t="s">
        <v>2038</v>
      </c>
      <c r="P98" s="251" t="s">
        <v>2038</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2039</v>
      </c>
      <c r="B99" s="251" t="s">
        <v>2039</v>
      </c>
      <c r="C99" s="251" t="s">
        <v>2039</v>
      </c>
      <c r="D99" s="251" t="s">
        <v>2039</v>
      </c>
      <c r="E99" s="251" t="s">
        <v>2039</v>
      </c>
      <c r="F99" s="251" t="s">
        <v>2039</v>
      </c>
      <c r="G99" s="251" t="s">
        <v>2039</v>
      </c>
      <c r="H99" s="251" t="s">
        <v>2039</v>
      </c>
      <c r="I99" s="251" t="s">
        <v>2039</v>
      </c>
      <c r="J99" s="251" t="s">
        <v>2039</v>
      </c>
      <c r="K99" s="251" t="s">
        <v>2039</v>
      </c>
      <c r="L99" s="251" t="s">
        <v>2039</v>
      </c>
      <c r="M99" s="251" t="s">
        <v>2039</v>
      </c>
      <c r="N99" s="251" t="s">
        <v>2039</v>
      </c>
      <c r="O99" s="251" t="s">
        <v>2039</v>
      </c>
      <c r="P99" s="251" t="s">
        <v>2039</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2040</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2041</v>
      </c>
      <c r="B101" s="251" t="s">
        <v>2041</v>
      </c>
      <c r="C101" s="251" t="s">
        <v>2041</v>
      </c>
      <c r="D101" s="251" t="s">
        <v>2041</v>
      </c>
      <c r="E101" s="251" t="s">
        <v>2041</v>
      </c>
      <c r="F101" s="251" t="s">
        <v>2041</v>
      </c>
      <c r="G101" s="251" t="s">
        <v>2041</v>
      </c>
      <c r="H101" s="251" t="s">
        <v>2041</v>
      </c>
      <c r="I101" s="251" t="s">
        <v>2041</v>
      </c>
      <c r="J101" s="251" t="s">
        <v>2041</v>
      </c>
      <c r="K101" s="251" t="s">
        <v>2041</v>
      </c>
      <c r="L101" s="251" t="s">
        <v>2041</v>
      </c>
      <c r="M101" s="251" t="s">
        <v>2041</v>
      </c>
      <c r="N101" s="251" t="s">
        <v>2041</v>
      </c>
      <c r="O101" s="251" t="s">
        <v>2041</v>
      </c>
      <c r="P101" s="251" t="s">
        <v>2041</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2042</v>
      </c>
      <c r="B102" s="251" t="s">
        <v>2042</v>
      </c>
      <c r="C102" s="251" t="s">
        <v>2042</v>
      </c>
      <c r="D102" s="251" t="s">
        <v>2042</v>
      </c>
      <c r="E102" s="251" t="s">
        <v>2042</v>
      </c>
      <c r="F102" s="251" t="s">
        <v>2042</v>
      </c>
      <c r="G102" s="251" t="s">
        <v>2042</v>
      </c>
      <c r="H102" s="251" t="s">
        <v>2042</v>
      </c>
      <c r="I102" s="251" t="s">
        <v>2042</v>
      </c>
      <c r="J102" s="251" t="s">
        <v>2042</v>
      </c>
      <c r="K102" s="251" t="s">
        <v>2042</v>
      </c>
      <c r="L102" s="251" t="s">
        <v>2042</v>
      </c>
      <c r="M102" s="251" t="s">
        <v>2042</v>
      </c>
      <c r="N102" s="251" t="s">
        <v>2042</v>
      </c>
      <c r="O102" s="251" t="s">
        <v>2042</v>
      </c>
      <c r="P102" s="251" t="s">
        <v>2042</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2043</v>
      </c>
      <c r="B103" s="251" t="s">
        <v>2043</v>
      </c>
      <c r="C103" s="251" t="s">
        <v>2043</v>
      </c>
      <c r="D103" s="251" t="s">
        <v>2043</v>
      </c>
      <c r="E103" s="251" t="s">
        <v>2043</v>
      </c>
      <c r="F103" s="251" t="s">
        <v>2043</v>
      </c>
      <c r="G103" s="251" t="s">
        <v>2043</v>
      </c>
      <c r="H103" s="251" t="s">
        <v>2043</v>
      </c>
      <c r="I103" s="251" t="s">
        <v>2043</v>
      </c>
      <c r="J103" s="251" t="s">
        <v>2043</v>
      </c>
      <c r="K103" s="251" t="s">
        <v>2043</v>
      </c>
      <c r="L103" s="251" t="s">
        <v>2043</v>
      </c>
      <c r="M103" s="251" t="s">
        <v>2043</v>
      </c>
      <c r="N103" s="251" t="s">
        <v>2043</v>
      </c>
      <c r="O103" s="251" t="s">
        <v>2043</v>
      </c>
      <c r="P103" s="251" t="s">
        <v>2043</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2044</v>
      </c>
      <c r="B104" s="251" t="s">
        <v>2044</v>
      </c>
      <c r="C104" s="251" t="s">
        <v>2044</v>
      </c>
      <c r="D104" s="251" t="s">
        <v>2044</v>
      </c>
      <c r="E104" s="251" t="s">
        <v>2044</v>
      </c>
      <c r="F104" s="251" t="s">
        <v>2044</v>
      </c>
      <c r="G104" s="251" t="s">
        <v>2044</v>
      </c>
      <c r="H104" s="251" t="s">
        <v>2044</v>
      </c>
      <c r="I104" s="251" t="s">
        <v>2044</v>
      </c>
      <c r="J104" s="251" t="s">
        <v>2044</v>
      </c>
      <c r="K104" s="251" t="s">
        <v>2044</v>
      </c>
      <c r="L104" s="251" t="s">
        <v>2044</v>
      </c>
      <c r="M104" s="251" t="s">
        <v>2044</v>
      </c>
      <c r="N104" s="251" t="s">
        <v>2044</v>
      </c>
      <c r="O104" s="251" t="s">
        <v>2044</v>
      </c>
      <c r="P104" s="251" t="s">
        <v>2044</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2045</v>
      </c>
      <c r="B105" s="251" t="s">
        <v>2045</v>
      </c>
      <c r="C105" s="251" t="s">
        <v>2045</v>
      </c>
      <c r="D105" s="251" t="s">
        <v>2045</v>
      </c>
      <c r="E105" s="251" t="s">
        <v>2045</v>
      </c>
      <c r="F105" s="251" t="s">
        <v>2045</v>
      </c>
      <c r="G105" s="251" t="s">
        <v>2045</v>
      </c>
      <c r="H105" s="251" t="s">
        <v>2045</v>
      </c>
      <c r="I105" s="251" t="s">
        <v>2045</v>
      </c>
      <c r="J105" s="251" t="s">
        <v>2045</v>
      </c>
      <c r="K105" s="251" t="s">
        <v>2045</v>
      </c>
      <c r="L105" s="251" t="s">
        <v>2045</v>
      </c>
      <c r="M105" s="251" t="s">
        <v>2045</v>
      </c>
      <c r="N105" s="251" t="s">
        <v>2045</v>
      </c>
      <c r="O105" s="251" t="s">
        <v>2045</v>
      </c>
      <c r="P105" s="251" t="s">
        <v>2045</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2046</v>
      </c>
      <c r="B106" s="252" t="s">
        <v>2046</v>
      </c>
      <c r="C106" s="252" t="s">
        <v>2046</v>
      </c>
      <c r="D106" s="252" t="s">
        <v>2046</v>
      </c>
      <c r="E106" s="252" t="s">
        <v>2046</v>
      </c>
      <c r="F106" s="252" t="s">
        <v>2046</v>
      </c>
      <c r="G106" s="252" t="s">
        <v>2046</v>
      </c>
      <c r="H106" s="252" t="s">
        <v>2046</v>
      </c>
      <c r="I106" s="252" t="s">
        <v>2046</v>
      </c>
      <c r="J106" s="252" t="s">
        <v>2046</v>
      </c>
      <c r="K106" s="252" t="s">
        <v>2046</v>
      </c>
      <c r="L106" s="252" t="s">
        <v>2046</v>
      </c>
      <c r="M106" s="252" t="s">
        <v>2046</v>
      </c>
      <c r="N106" s="252" t="s">
        <v>2046</v>
      </c>
      <c r="O106" s="252" t="s">
        <v>2046</v>
      </c>
      <c r="P106" s="252" t="s">
        <v>2046</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2047</v>
      </c>
      <c r="B107" s="252" t="s">
        <v>2047</v>
      </c>
      <c r="C107" s="252" t="s">
        <v>2047</v>
      </c>
      <c r="D107" s="252" t="s">
        <v>2047</v>
      </c>
      <c r="E107" s="252" t="s">
        <v>2047</v>
      </c>
      <c r="F107" s="252" t="s">
        <v>2047</v>
      </c>
      <c r="G107" s="252" t="s">
        <v>2047</v>
      </c>
      <c r="H107" s="252" t="s">
        <v>2047</v>
      </c>
      <c r="I107" s="252" t="s">
        <v>2047</v>
      </c>
      <c r="J107" s="252" t="s">
        <v>2047</v>
      </c>
      <c r="K107" s="252" t="s">
        <v>2047</v>
      </c>
      <c r="L107" s="252" t="s">
        <v>2047</v>
      </c>
      <c r="M107" s="252" t="s">
        <v>2047</v>
      </c>
      <c r="N107" s="252" t="s">
        <v>2047</v>
      </c>
      <c r="O107" s="252" t="s">
        <v>2047</v>
      </c>
      <c r="P107" s="252" t="s">
        <v>2047</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2048</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2049</v>
      </c>
      <c r="B109" s="251" t="s">
        <v>2049</v>
      </c>
      <c r="C109" s="251" t="s">
        <v>2049</v>
      </c>
      <c r="D109" s="251" t="s">
        <v>2049</v>
      </c>
      <c r="E109" s="251" t="s">
        <v>2049</v>
      </c>
      <c r="F109" s="251" t="s">
        <v>2049</v>
      </c>
      <c r="G109" s="251" t="s">
        <v>2049</v>
      </c>
      <c r="H109" s="251" t="s">
        <v>2049</v>
      </c>
      <c r="I109" s="251" t="s">
        <v>2049</v>
      </c>
      <c r="J109" s="251" t="s">
        <v>2049</v>
      </c>
      <c r="K109" s="251" t="s">
        <v>2049</v>
      </c>
      <c r="L109" s="251" t="s">
        <v>2049</v>
      </c>
      <c r="M109" s="251" t="s">
        <v>2049</v>
      </c>
      <c r="N109" s="251" t="s">
        <v>2049</v>
      </c>
      <c r="O109" s="251" t="s">
        <v>2049</v>
      </c>
      <c r="P109" s="251" t="s">
        <v>2049</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2050</v>
      </c>
      <c r="B110" s="251" t="s">
        <v>2050</v>
      </c>
      <c r="C110" s="251" t="s">
        <v>2050</v>
      </c>
      <c r="D110" s="251" t="s">
        <v>2050</v>
      </c>
      <c r="E110" s="251" t="s">
        <v>2050</v>
      </c>
      <c r="F110" s="251" t="s">
        <v>2050</v>
      </c>
      <c r="G110" s="251" t="s">
        <v>2050</v>
      </c>
      <c r="H110" s="251" t="s">
        <v>2050</v>
      </c>
      <c r="I110" s="251" t="s">
        <v>2050</v>
      </c>
      <c r="J110" s="251" t="s">
        <v>2050</v>
      </c>
      <c r="K110" s="251" t="s">
        <v>2050</v>
      </c>
      <c r="L110" s="251" t="s">
        <v>2050</v>
      </c>
      <c r="M110" s="251" t="s">
        <v>2050</v>
      </c>
      <c r="N110" s="251" t="s">
        <v>2050</v>
      </c>
      <c r="O110" s="251" t="s">
        <v>2050</v>
      </c>
      <c r="P110" s="251" t="s">
        <v>2050</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2051</v>
      </c>
      <c r="B111" s="251" t="s">
        <v>2051</v>
      </c>
      <c r="C111" s="251" t="s">
        <v>2051</v>
      </c>
      <c r="D111" s="251" t="s">
        <v>2051</v>
      </c>
      <c r="E111" s="251" t="s">
        <v>2051</v>
      </c>
      <c r="F111" s="251" t="s">
        <v>2051</v>
      </c>
      <c r="G111" s="251" t="s">
        <v>2051</v>
      </c>
      <c r="H111" s="251" t="s">
        <v>2051</v>
      </c>
      <c r="I111" s="251" t="s">
        <v>2051</v>
      </c>
      <c r="J111" s="251" t="s">
        <v>2051</v>
      </c>
      <c r="K111" s="251" t="s">
        <v>2051</v>
      </c>
      <c r="L111" s="251" t="s">
        <v>2051</v>
      </c>
      <c r="M111" s="251" t="s">
        <v>2051</v>
      </c>
      <c r="N111" s="251" t="s">
        <v>2051</v>
      </c>
      <c r="O111" s="251" t="s">
        <v>2051</v>
      </c>
      <c r="P111" s="251" t="s">
        <v>2051</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2052</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2053</v>
      </c>
      <c r="B113" s="251" t="s">
        <v>2053</v>
      </c>
      <c r="C113" s="251" t="s">
        <v>2053</v>
      </c>
      <c r="D113" s="251" t="s">
        <v>2053</v>
      </c>
      <c r="E113" s="251" t="s">
        <v>2053</v>
      </c>
      <c r="F113" s="251" t="s">
        <v>2053</v>
      </c>
      <c r="G113" s="251" t="s">
        <v>2053</v>
      </c>
      <c r="H113" s="251" t="s">
        <v>2053</v>
      </c>
      <c r="I113" s="251" t="s">
        <v>2053</v>
      </c>
      <c r="J113" s="251" t="s">
        <v>2053</v>
      </c>
      <c r="K113" s="251" t="s">
        <v>2053</v>
      </c>
      <c r="L113" s="251" t="s">
        <v>2053</v>
      </c>
      <c r="M113" s="251" t="s">
        <v>2053</v>
      </c>
      <c r="N113" s="251" t="s">
        <v>2053</v>
      </c>
      <c r="O113" s="251" t="s">
        <v>2053</v>
      </c>
      <c r="P113" s="251" t="s">
        <v>2053</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2054</v>
      </c>
      <c r="B114" s="251" t="s">
        <v>2054</v>
      </c>
      <c r="C114" s="251" t="s">
        <v>2054</v>
      </c>
      <c r="D114" s="251" t="s">
        <v>2054</v>
      </c>
      <c r="E114" s="251" t="s">
        <v>2054</v>
      </c>
      <c r="F114" s="251" t="s">
        <v>2054</v>
      </c>
      <c r="G114" s="251" t="s">
        <v>2054</v>
      </c>
      <c r="H114" s="251" t="s">
        <v>2054</v>
      </c>
      <c r="I114" s="251" t="s">
        <v>2054</v>
      </c>
      <c r="J114" s="251" t="s">
        <v>2054</v>
      </c>
      <c r="K114" s="251" t="s">
        <v>2054</v>
      </c>
      <c r="L114" s="251" t="s">
        <v>2054</v>
      </c>
      <c r="M114" s="251" t="s">
        <v>2054</v>
      </c>
      <c r="N114" s="251" t="s">
        <v>2054</v>
      </c>
      <c r="O114" s="251" t="s">
        <v>2054</v>
      </c>
      <c r="P114" s="251" t="s">
        <v>2054</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2055</v>
      </c>
      <c r="B115" s="251" t="s">
        <v>2055</v>
      </c>
      <c r="C115" s="251" t="s">
        <v>2055</v>
      </c>
      <c r="D115" s="251" t="s">
        <v>2055</v>
      </c>
      <c r="E115" s="251" t="s">
        <v>2055</v>
      </c>
      <c r="F115" s="251" t="s">
        <v>2055</v>
      </c>
      <c r="G115" s="251" t="s">
        <v>2055</v>
      </c>
      <c r="H115" s="251" t="s">
        <v>2055</v>
      </c>
      <c r="I115" s="251" t="s">
        <v>2055</v>
      </c>
      <c r="J115" s="251" t="s">
        <v>2055</v>
      </c>
      <c r="K115" s="251" t="s">
        <v>2055</v>
      </c>
      <c r="L115" s="251" t="s">
        <v>2055</v>
      </c>
      <c r="M115" s="251" t="s">
        <v>2055</v>
      </c>
      <c r="N115" s="251" t="s">
        <v>2055</v>
      </c>
      <c r="O115" s="251" t="s">
        <v>2055</v>
      </c>
      <c r="P115" s="251" t="s">
        <v>2055</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2056</v>
      </c>
      <c r="B116" s="251" t="s">
        <v>2056</v>
      </c>
      <c r="C116" s="251" t="s">
        <v>2056</v>
      </c>
      <c r="D116" s="251" t="s">
        <v>2056</v>
      </c>
      <c r="E116" s="251" t="s">
        <v>2056</v>
      </c>
      <c r="F116" s="251" t="s">
        <v>2056</v>
      </c>
      <c r="G116" s="251" t="s">
        <v>2056</v>
      </c>
      <c r="H116" s="251" t="s">
        <v>2056</v>
      </c>
      <c r="I116" s="251" t="s">
        <v>2056</v>
      </c>
      <c r="J116" s="251" t="s">
        <v>2056</v>
      </c>
      <c r="K116" s="251" t="s">
        <v>2056</v>
      </c>
      <c r="L116" s="251" t="s">
        <v>2056</v>
      </c>
      <c r="M116" s="251" t="s">
        <v>2056</v>
      </c>
      <c r="N116" s="251" t="s">
        <v>2056</v>
      </c>
      <c r="O116" s="251" t="s">
        <v>2056</v>
      </c>
      <c r="P116" s="251" t="s">
        <v>2056</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2057</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2058</v>
      </c>
      <c r="B118" s="251" t="s">
        <v>2058</v>
      </c>
      <c r="C118" s="251" t="s">
        <v>2058</v>
      </c>
      <c r="D118" s="251" t="s">
        <v>2058</v>
      </c>
      <c r="E118" s="251" t="s">
        <v>2058</v>
      </c>
      <c r="F118" s="251" t="s">
        <v>2058</v>
      </c>
      <c r="G118" s="251" t="s">
        <v>2058</v>
      </c>
      <c r="H118" s="251" t="s">
        <v>2058</v>
      </c>
      <c r="I118" s="251" t="s">
        <v>2058</v>
      </c>
      <c r="J118" s="251" t="s">
        <v>2058</v>
      </c>
      <c r="K118" s="251" t="s">
        <v>2058</v>
      </c>
      <c r="L118" s="251" t="s">
        <v>2058</v>
      </c>
      <c r="M118" s="251" t="s">
        <v>2058</v>
      </c>
      <c r="N118" s="251" t="s">
        <v>2058</v>
      </c>
      <c r="O118" s="251" t="s">
        <v>2058</v>
      </c>
      <c r="P118" s="251" t="s">
        <v>2058</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2059</v>
      </c>
      <c r="B119" s="251" t="s">
        <v>2059</v>
      </c>
      <c r="C119" s="251" t="s">
        <v>2059</v>
      </c>
      <c r="D119" s="251" t="s">
        <v>2059</v>
      </c>
      <c r="E119" s="251" t="s">
        <v>2059</v>
      </c>
      <c r="F119" s="251" t="s">
        <v>2059</v>
      </c>
      <c r="G119" s="251" t="s">
        <v>2059</v>
      </c>
      <c r="H119" s="251" t="s">
        <v>2059</v>
      </c>
      <c r="I119" s="251" t="s">
        <v>2059</v>
      </c>
      <c r="J119" s="251" t="s">
        <v>2059</v>
      </c>
      <c r="K119" s="251" t="s">
        <v>2059</v>
      </c>
      <c r="L119" s="251" t="s">
        <v>2059</v>
      </c>
      <c r="M119" s="251" t="s">
        <v>2059</v>
      </c>
      <c r="N119" s="251" t="s">
        <v>2059</v>
      </c>
      <c r="O119" s="251" t="s">
        <v>2059</v>
      </c>
      <c r="P119" s="251" t="s">
        <v>2059</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2060</v>
      </c>
      <c r="B120" s="251" t="s">
        <v>2060</v>
      </c>
      <c r="C120" s="251" t="s">
        <v>2060</v>
      </c>
      <c r="D120" s="251" t="s">
        <v>2060</v>
      </c>
      <c r="E120" s="251" t="s">
        <v>2060</v>
      </c>
      <c r="F120" s="251" t="s">
        <v>2060</v>
      </c>
      <c r="G120" s="251" t="s">
        <v>2060</v>
      </c>
      <c r="H120" s="251" t="s">
        <v>2060</v>
      </c>
      <c r="I120" s="251" t="s">
        <v>2060</v>
      </c>
      <c r="J120" s="251" t="s">
        <v>2060</v>
      </c>
      <c r="K120" s="251" t="s">
        <v>2060</v>
      </c>
      <c r="L120" s="251" t="s">
        <v>2060</v>
      </c>
      <c r="M120" s="251" t="s">
        <v>2060</v>
      </c>
      <c r="N120" s="251" t="s">
        <v>2060</v>
      </c>
      <c r="O120" s="251" t="s">
        <v>2060</v>
      </c>
      <c r="P120" s="251" t="s">
        <v>2060</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2061</v>
      </c>
      <c r="B121" s="251" t="s">
        <v>2061</v>
      </c>
      <c r="C121" s="251" t="s">
        <v>2061</v>
      </c>
      <c r="D121" s="251" t="s">
        <v>2061</v>
      </c>
      <c r="E121" s="251" t="s">
        <v>2061</v>
      </c>
      <c r="F121" s="251" t="s">
        <v>2061</v>
      </c>
      <c r="G121" s="251" t="s">
        <v>2061</v>
      </c>
      <c r="H121" s="251" t="s">
        <v>2061</v>
      </c>
      <c r="I121" s="251" t="s">
        <v>2061</v>
      </c>
      <c r="J121" s="251" t="s">
        <v>2061</v>
      </c>
      <c r="K121" s="251" t="s">
        <v>2061</v>
      </c>
      <c r="L121" s="251" t="s">
        <v>2061</v>
      </c>
      <c r="M121" s="251" t="s">
        <v>2061</v>
      </c>
      <c r="N121" s="251" t="s">
        <v>2061</v>
      </c>
      <c r="O121" s="251" t="s">
        <v>2061</v>
      </c>
      <c r="P121" s="251" t="s">
        <v>2061</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2062</v>
      </c>
      <c r="B122" s="251" t="s">
        <v>2062</v>
      </c>
      <c r="C122" s="251" t="s">
        <v>2062</v>
      </c>
      <c r="D122" s="251" t="s">
        <v>2062</v>
      </c>
      <c r="E122" s="251" t="s">
        <v>2062</v>
      </c>
      <c r="F122" s="251" t="s">
        <v>2062</v>
      </c>
      <c r="G122" s="251" t="s">
        <v>2062</v>
      </c>
      <c r="H122" s="251" t="s">
        <v>2062</v>
      </c>
      <c r="I122" s="251" t="s">
        <v>2062</v>
      </c>
      <c r="J122" s="251" t="s">
        <v>2062</v>
      </c>
      <c r="K122" s="251" t="s">
        <v>2062</v>
      </c>
      <c r="L122" s="251" t="s">
        <v>2062</v>
      </c>
      <c r="M122" s="251" t="s">
        <v>2062</v>
      </c>
      <c r="N122" s="251" t="s">
        <v>2062</v>
      </c>
      <c r="O122" s="251" t="s">
        <v>2062</v>
      </c>
      <c r="P122" s="251" t="s">
        <v>2062</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2063</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2064</v>
      </c>
      <c r="B124" s="251" t="s">
        <v>2064</v>
      </c>
      <c r="C124" s="251" t="s">
        <v>2064</v>
      </c>
      <c r="D124" s="251" t="s">
        <v>2064</v>
      </c>
      <c r="E124" s="251" t="s">
        <v>2064</v>
      </c>
      <c r="F124" s="251" t="s">
        <v>2064</v>
      </c>
      <c r="G124" s="251" t="s">
        <v>2064</v>
      </c>
      <c r="H124" s="251" t="s">
        <v>2064</v>
      </c>
      <c r="I124" s="251" t="s">
        <v>2064</v>
      </c>
      <c r="J124" s="251" t="s">
        <v>2064</v>
      </c>
      <c r="K124" s="251" t="s">
        <v>2064</v>
      </c>
      <c r="L124" s="251" t="s">
        <v>2064</v>
      </c>
      <c r="M124" s="251" t="s">
        <v>2064</v>
      </c>
      <c r="N124" s="251" t="s">
        <v>2064</v>
      </c>
      <c r="O124" s="251" t="s">
        <v>2064</v>
      </c>
      <c r="P124" s="251" t="s">
        <v>2064</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2065</v>
      </c>
      <c r="B125" s="251" t="s">
        <v>2065</v>
      </c>
      <c r="C125" s="251" t="s">
        <v>2065</v>
      </c>
      <c r="D125" s="251" t="s">
        <v>2065</v>
      </c>
      <c r="E125" s="251" t="s">
        <v>2065</v>
      </c>
      <c r="F125" s="251" t="s">
        <v>2065</v>
      </c>
      <c r="G125" s="251" t="s">
        <v>2065</v>
      </c>
      <c r="H125" s="251" t="s">
        <v>2065</v>
      </c>
      <c r="I125" s="251" t="s">
        <v>2065</v>
      </c>
      <c r="J125" s="251" t="s">
        <v>2065</v>
      </c>
      <c r="K125" s="251" t="s">
        <v>2065</v>
      </c>
      <c r="L125" s="251" t="s">
        <v>2065</v>
      </c>
      <c r="M125" s="251" t="s">
        <v>2065</v>
      </c>
      <c r="N125" s="251" t="s">
        <v>2065</v>
      </c>
      <c r="O125" s="251" t="s">
        <v>2065</v>
      </c>
      <c r="P125" s="251" t="s">
        <v>2065</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2066</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203</v>
      </c>
      <c r="B128" s="254"/>
      <c r="C128" s="254"/>
      <c r="D128" s="254"/>
      <c r="E128" s="254"/>
      <c r="F128" s="254"/>
      <c r="G128" s="254"/>
      <c r="H128" s="254"/>
      <c r="I128" s="254"/>
      <c r="J128" s="254"/>
      <c r="K128" s="254"/>
      <c r="L128" s="254"/>
      <c r="M128" s="254"/>
      <c r="N128" s="254"/>
      <c r="O128" s="254"/>
      <c r="P128" s="254"/>
      <c r="Q128" s="66" t="s">
        <v>194</v>
      </c>
      <c r="R128" s="255" t="s">
        <v>195</v>
      </c>
      <c r="S128" s="255"/>
      <c r="T128" s="255"/>
      <c r="U128" s="255"/>
      <c r="V128" s="255"/>
      <c r="W128" s="255"/>
      <c r="X128" s="255"/>
      <c r="Y128" s="255"/>
      <c r="Z128" s="255"/>
      <c r="AA128" s="255"/>
      <c r="AB128" s="255"/>
      <c r="AC128" s="255"/>
      <c r="AD128" s="255"/>
      <c r="AE128" s="255"/>
      <c r="AF128" s="67" t="s">
        <v>194</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2067</v>
      </c>
      <c r="B129" s="251" t="s">
        <v>2067</v>
      </c>
      <c r="C129" s="251" t="s">
        <v>2067</v>
      </c>
      <c r="D129" s="251" t="s">
        <v>2067</v>
      </c>
      <c r="E129" s="251" t="s">
        <v>2067</v>
      </c>
      <c r="F129" s="251" t="s">
        <v>2067</v>
      </c>
      <c r="G129" s="251" t="s">
        <v>2067</v>
      </c>
      <c r="H129" s="251" t="s">
        <v>2067</v>
      </c>
      <c r="I129" s="251" t="s">
        <v>2067</v>
      </c>
      <c r="J129" s="251" t="s">
        <v>2067</v>
      </c>
      <c r="K129" s="251" t="s">
        <v>2067</v>
      </c>
      <c r="L129" s="251" t="s">
        <v>2067</v>
      </c>
      <c r="M129" s="251" t="s">
        <v>2067</v>
      </c>
      <c r="N129" s="251" t="s">
        <v>2067</v>
      </c>
      <c r="O129" s="251" t="s">
        <v>2067</v>
      </c>
      <c r="P129" s="251" t="s">
        <v>2067</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2068</v>
      </c>
      <c r="B130" s="251" t="s">
        <v>2068</v>
      </c>
      <c r="C130" s="251" t="s">
        <v>2068</v>
      </c>
      <c r="D130" s="251" t="s">
        <v>2068</v>
      </c>
      <c r="E130" s="251" t="s">
        <v>2068</v>
      </c>
      <c r="F130" s="251" t="s">
        <v>2068</v>
      </c>
      <c r="G130" s="251" t="s">
        <v>2068</v>
      </c>
      <c r="H130" s="251" t="s">
        <v>2068</v>
      </c>
      <c r="I130" s="251" t="s">
        <v>2068</v>
      </c>
      <c r="J130" s="251" t="s">
        <v>2068</v>
      </c>
      <c r="K130" s="251" t="s">
        <v>2068</v>
      </c>
      <c r="L130" s="251" t="s">
        <v>2068</v>
      </c>
      <c r="M130" s="251" t="s">
        <v>2068</v>
      </c>
      <c r="N130" s="251" t="s">
        <v>2068</v>
      </c>
      <c r="O130" s="251" t="s">
        <v>2068</v>
      </c>
      <c r="P130" s="251" t="s">
        <v>2068</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2069</v>
      </c>
      <c r="B131" s="251" t="s">
        <v>2069</v>
      </c>
      <c r="C131" s="251" t="s">
        <v>2069</v>
      </c>
      <c r="D131" s="251" t="s">
        <v>2069</v>
      </c>
      <c r="E131" s="251" t="s">
        <v>2069</v>
      </c>
      <c r="F131" s="251" t="s">
        <v>2069</v>
      </c>
      <c r="G131" s="251" t="s">
        <v>2069</v>
      </c>
      <c r="H131" s="251" t="s">
        <v>2069</v>
      </c>
      <c r="I131" s="251" t="s">
        <v>2069</v>
      </c>
      <c r="J131" s="251" t="s">
        <v>2069</v>
      </c>
      <c r="K131" s="251" t="s">
        <v>2069</v>
      </c>
      <c r="L131" s="251" t="s">
        <v>2069</v>
      </c>
      <c r="M131" s="251" t="s">
        <v>2069</v>
      </c>
      <c r="N131" s="251" t="s">
        <v>2069</v>
      </c>
      <c r="O131" s="251" t="s">
        <v>2069</v>
      </c>
      <c r="P131" s="251" t="s">
        <v>2069</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2070</v>
      </c>
      <c r="B132" s="251" t="s">
        <v>2070</v>
      </c>
      <c r="C132" s="251" t="s">
        <v>2070</v>
      </c>
      <c r="D132" s="251" t="s">
        <v>2070</v>
      </c>
      <c r="E132" s="251" t="s">
        <v>2070</v>
      </c>
      <c r="F132" s="251" t="s">
        <v>2070</v>
      </c>
      <c r="G132" s="251" t="s">
        <v>2070</v>
      </c>
      <c r="H132" s="251" t="s">
        <v>2070</v>
      </c>
      <c r="I132" s="251" t="s">
        <v>2070</v>
      </c>
      <c r="J132" s="251" t="s">
        <v>2070</v>
      </c>
      <c r="K132" s="251" t="s">
        <v>2070</v>
      </c>
      <c r="L132" s="251" t="s">
        <v>2070</v>
      </c>
      <c r="M132" s="251" t="s">
        <v>2070</v>
      </c>
      <c r="N132" s="251" t="s">
        <v>2070</v>
      </c>
      <c r="O132" s="251" t="s">
        <v>2070</v>
      </c>
      <c r="P132" s="251" t="s">
        <v>2070</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2071</v>
      </c>
      <c r="B133" s="251" t="s">
        <v>2071</v>
      </c>
      <c r="C133" s="251" t="s">
        <v>2071</v>
      </c>
      <c r="D133" s="251" t="s">
        <v>2071</v>
      </c>
      <c r="E133" s="251" t="s">
        <v>2071</v>
      </c>
      <c r="F133" s="251" t="s">
        <v>2071</v>
      </c>
      <c r="G133" s="251" t="s">
        <v>2071</v>
      </c>
      <c r="H133" s="251" t="s">
        <v>2071</v>
      </c>
      <c r="I133" s="251" t="s">
        <v>2071</v>
      </c>
      <c r="J133" s="251" t="s">
        <v>2071</v>
      </c>
      <c r="K133" s="251" t="s">
        <v>2071</v>
      </c>
      <c r="L133" s="251" t="s">
        <v>2071</v>
      </c>
      <c r="M133" s="251" t="s">
        <v>2071</v>
      </c>
      <c r="N133" s="251" t="s">
        <v>2071</v>
      </c>
      <c r="O133" s="251" t="s">
        <v>2071</v>
      </c>
      <c r="P133" s="251" t="s">
        <v>2071</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2072</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191</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193</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171</v>
      </c>
      <c r="B141" s="257"/>
      <c r="C141" s="257"/>
      <c r="D141" s="257"/>
      <c r="E141" s="257"/>
      <c r="F141" s="257"/>
      <c r="G141" s="257"/>
      <c r="H141" s="257"/>
      <c r="I141" s="257"/>
      <c r="J141" s="257"/>
      <c r="K141" s="257"/>
      <c r="L141" s="257"/>
      <c r="M141" s="257"/>
      <c r="N141" s="257"/>
      <c r="O141" s="257"/>
      <c r="P141" s="257"/>
      <c r="Q141" s="62" t="s">
        <v>194</v>
      </c>
      <c r="R141" s="258" t="s">
        <v>195</v>
      </c>
      <c r="S141" s="258"/>
      <c r="T141" s="258"/>
      <c r="U141" s="258"/>
      <c r="V141" s="258"/>
      <c r="W141" s="258"/>
      <c r="X141" s="258"/>
      <c r="Y141" s="258"/>
      <c r="Z141" s="258"/>
      <c r="AA141" s="258"/>
      <c r="AB141" s="258"/>
      <c r="AC141" s="258"/>
      <c r="AD141" s="258"/>
      <c r="AE141" s="258"/>
      <c r="AF141" s="63" t="s">
        <v>194</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1045</v>
      </c>
      <c r="B142" s="251" t="s">
        <v>1045</v>
      </c>
      <c r="C142" s="251" t="s">
        <v>1045</v>
      </c>
      <c r="D142" s="251" t="s">
        <v>1045</v>
      </c>
      <c r="E142" s="251" t="s">
        <v>1045</v>
      </c>
      <c r="F142" s="251" t="s">
        <v>1045</v>
      </c>
      <c r="G142" s="251" t="s">
        <v>1045</v>
      </c>
      <c r="H142" s="251" t="s">
        <v>1045</v>
      </c>
      <c r="I142" s="251" t="s">
        <v>1045</v>
      </c>
      <c r="J142" s="251" t="s">
        <v>1045</v>
      </c>
      <c r="K142" s="251" t="s">
        <v>1045</v>
      </c>
      <c r="L142" s="251" t="s">
        <v>1045</v>
      </c>
      <c r="M142" s="251" t="s">
        <v>1045</v>
      </c>
      <c r="N142" s="251" t="s">
        <v>1045</v>
      </c>
      <c r="O142" s="251" t="s">
        <v>1045</v>
      </c>
      <c r="P142" s="251" t="s">
        <v>1045</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1047</v>
      </c>
      <c r="B143" s="251" t="s">
        <v>1047</v>
      </c>
      <c r="C143" s="251" t="s">
        <v>1047</v>
      </c>
      <c r="D143" s="251" t="s">
        <v>1047</v>
      </c>
      <c r="E143" s="251" t="s">
        <v>1047</v>
      </c>
      <c r="F143" s="251" t="s">
        <v>1047</v>
      </c>
      <c r="G143" s="251" t="s">
        <v>1047</v>
      </c>
      <c r="H143" s="251" t="s">
        <v>1047</v>
      </c>
      <c r="I143" s="251" t="s">
        <v>1047</v>
      </c>
      <c r="J143" s="251" t="s">
        <v>1047</v>
      </c>
      <c r="K143" s="251" t="s">
        <v>1047</v>
      </c>
      <c r="L143" s="251" t="s">
        <v>1047</v>
      </c>
      <c r="M143" s="251" t="s">
        <v>1047</v>
      </c>
      <c r="N143" s="251" t="s">
        <v>1047</v>
      </c>
      <c r="O143" s="251" t="s">
        <v>1047</v>
      </c>
      <c r="P143" s="251" t="s">
        <v>1047</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2073</v>
      </c>
      <c r="B144" s="251" t="s">
        <v>2073</v>
      </c>
      <c r="C144" s="251" t="s">
        <v>2073</v>
      </c>
      <c r="D144" s="251" t="s">
        <v>2073</v>
      </c>
      <c r="E144" s="251" t="s">
        <v>2073</v>
      </c>
      <c r="F144" s="251" t="s">
        <v>2073</v>
      </c>
      <c r="G144" s="251" t="s">
        <v>2073</v>
      </c>
      <c r="H144" s="251" t="s">
        <v>2073</v>
      </c>
      <c r="I144" s="251" t="s">
        <v>2073</v>
      </c>
      <c r="J144" s="251" t="s">
        <v>2073</v>
      </c>
      <c r="K144" s="251" t="s">
        <v>2073</v>
      </c>
      <c r="L144" s="251" t="s">
        <v>2073</v>
      </c>
      <c r="M144" s="251" t="s">
        <v>2073</v>
      </c>
      <c r="N144" s="251" t="s">
        <v>2073</v>
      </c>
      <c r="O144" s="251" t="s">
        <v>2073</v>
      </c>
      <c r="P144" s="251" t="s">
        <v>2073</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2074</v>
      </c>
      <c r="B145" s="251" t="s">
        <v>2074</v>
      </c>
      <c r="C145" s="251" t="s">
        <v>2074</v>
      </c>
      <c r="D145" s="251" t="s">
        <v>2074</v>
      </c>
      <c r="E145" s="251" t="s">
        <v>2074</v>
      </c>
      <c r="F145" s="251" t="s">
        <v>2074</v>
      </c>
      <c r="G145" s="251" t="s">
        <v>2074</v>
      </c>
      <c r="H145" s="251" t="s">
        <v>2074</v>
      </c>
      <c r="I145" s="251" t="s">
        <v>2074</v>
      </c>
      <c r="J145" s="251" t="s">
        <v>2074</v>
      </c>
      <c r="K145" s="251" t="s">
        <v>2074</v>
      </c>
      <c r="L145" s="251" t="s">
        <v>2074</v>
      </c>
      <c r="M145" s="251" t="s">
        <v>2074</v>
      </c>
      <c r="N145" s="251" t="s">
        <v>2074</v>
      </c>
      <c r="O145" s="251" t="s">
        <v>2074</v>
      </c>
      <c r="P145" s="251" t="s">
        <v>2074</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2075</v>
      </c>
      <c r="B146" s="252" t="s">
        <v>2075</v>
      </c>
      <c r="C146" s="252" t="s">
        <v>2075</v>
      </c>
      <c r="D146" s="252" t="s">
        <v>2075</v>
      </c>
      <c r="E146" s="252" t="s">
        <v>2075</v>
      </c>
      <c r="F146" s="252" t="s">
        <v>2075</v>
      </c>
      <c r="G146" s="252" t="s">
        <v>2075</v>
      </c>
      <c r="H146" s="252" t="s">
        <v>2075</v>
      </c>
      <c r="I146" s="252" t="s">
        <v>2075</v>
      </c>
      <c r="J146" s="252" t="s">
        <v>2075</v>
      </c>
      <c r="K146" s="252" t="s">
        <v>2075</v>
      </c>
      <c r="L146" s="252" t="s">
        <v>2075</v>
      </c>
      <c r="M146" s="252" t="s">
        <v>2075</v>
      </c>
      <c r="N146" s="252" t="s">
        <v>2075</v>
      </c>
      <c r="O146" s="252" t="s">
        <v>2075</v>
      </c>
      <c r="P146" s="252" t="s">
        <v>2075</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2076</v>
      </c>
      <c r="B147" s="252" t="s">
        <v>2076</v>
      </c>
      <c r="C147" s="252" t="s">
        <v>2076</v>
      </c>
      <c r="D147" s="252" t="s">
        <v>2076</v>
      </c>
      <c r="E147" s="252" t="s">
        <v>2076</v>
      </c>
      <c r="F147" s="252" t="s">
        <v>2076</v>
      </c>
      <c r="G147" s="252" t="s">
        <v>2076</v>
      </c>
      <c r="H147" s="252" t="s">
        <v>2076</v>
      </c>
      <c r="I147" s="252" t="s">
        <v>2076</v>
      </c>
      <c r="J147" s="252" t="s">
        <v>2076</v>
      </c>
      <c r="K147" s="252" t="s">
        <v>2076</v>
      </c>
      <c r="L147" s="252" t="s">
        <v>2076</v>
      </c>
      <c r="M147" s="252" t="s">
        <v>2076</v>
      </c>
      <c r="N147" s="252" t="s">
        <v>2076</v>
      </c>
      <c r="O147" s="252" t="s">
        <v>2076</v>
      </c>
      <c r="P147" s="252" t="s">
        <v>2076</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2077</v>
      </c>
      <c r="B148" s="251" t="s">
        <v>2077</v>
      </c>
      <c r="C148" s="251" t="s">
        <v>2077</v>
      </c>
      <c r="D148" s="251" t="s">
        <v>2077</v>
      </c>
      <c r="E148" s="251" t="s">
        <v>2077</v>
      </c>
      <c r="F148" s="251" t="s">
        <v>2077</v>
      </c>
      <c r="G148" s="251" t="s">
        <v>2077</v>
      </c>
      <c r="H148" s="251" t="s">
        <v>2077</v>
      </c>
      <c r="I148" s="251" t="s">
        <v>2077</v>
      </c>
      <c r="J148" s="251" t="s">
        <v>2077</v>
      </c>
      <c r="K148" s="251" t="s">
        <v>2077</v>
      </c>
      <c r="L148" s="251" t="s">
        <v>2077</v>
      </c>
      <c r="M148" s="251" t="s">
        <v>2077</v>
      </c>
      <c r="N148" s="251" t="s">
        <v>2077</v>
      </c>
      <c r="O148" s="251" t="s">
        <v>2077</v>
      </c>
      <c r="P148" s="251" t="s">
        <v>2077</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2078</v>
      </c>
      <c r="B149" s="251" t="s">
        <v>2078</v>
      </c>
      <c r="C149" s="251" t="s">
        <v>2078</v>
      </c>
      <c r="D149" s="251" t="s">
        <v>2078</v>
      </c>
      <c r="E149" s="251" t="s">
        <v>2078</v>
      </c>
      <c r="F149" s="251" t="s">
        <v>2078</v>
      </c>
      <c r="G149" s="251" t="s">
        <v>2078</v>
      </c>
      <c r="H149" s="251" t="s">
        <v>2078</v>
      </c>
      <c r="I149" s="251" t="s">
        <v>2078</v>
      </c>
      <c r="J149" s="251" t="s">
        <v>2078</v>
      </c>
      <c r="K149" s="251" t="s">
        <v>2078</v>
      </c>
      <c r="L149" s="251" t="s">
        <v>2078</v>
      </c>
      <c r="M149" s="251" t="s">
        <v>2078</v>
      </c>
      <c r="N149" s="251" t="s">
        <v>2078</v>
      </c>
      <c r="O149" s="251" t="s">
        <v>2078</v>
      </c>
      <c r="P149" s="251" t="s">
        <v>2078</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203</v>
      </c>
      <c r="B151" s="254"/>
      <c r="C151" s="254"/>
      <c r="D151" s="254"/>
      <c r="E151" s="254"/>
      <c r="F151" s="254"/>
      <c r="G151" s="254"/>
      <c r="H151" s="254"/>
      <c r="I151" s="254"/>
      <c r="J151" s="254"/>
      <c r="K151" s="254"/>
      <c r="L151" s="254"/>
      <c r="M151" s="254"/>
      <c r="N151" s="254"/>
      <c r="O151" s="254"/>
      <c r="P151" s="254"/>
      <c r="Q151" s="66" t="s">
        <v>194</v>
      </c>
      <c r="R151" s="255" t="s">
        <v>195</v>
      </c>
      <c r="S151" s="255"/>
      <c r="T151" s="255"/>
      <c r="U151" s="255"/>
      <c r="V151" s="255"/>
      <c r="W151" s="255"/>
      <c r="X151" s="255"/>
      <c r="Y151" s="255"/>
      <c r="Z151" s="255"/>
      <c r="AA151" s="255"/>
      <c r="AB151" s="255"/>
      <c r="AC151" s="255"/>
      <c r="AD151" s="255"/>
      <c r="AE151" s="255"/>
      <c r="AF151" s="67" t="s">
        <v>194</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1054</v>
      </c>
      <c r="B152" s="251" t="s">
        <v>1141</v>
      </c>
      <c r="C152" s="251" t="s">
        <v>1141</v>
      </c>
      <c r="D152" s="251" t="s">
        <v>1141</v>
      </c>
      <c r="E152" s="251" t="s">
        <v>1141</v>
      </c>
      <c r="F152" s="251" t="s">
        <v>1141</v>
      </c>
      <c r="G152" s="251" t="s">
        <v>1141</v>
      </c>
      <c r="H152" s="251" t="s">
        <v>1141</v>
      </c>
      <c r="I152" s="251" t="s">
        <v>1141</v>
      </c>
      <c r="J152" s="251" t="s">
        <v>1141</v>
      </c>
      <c r="K152" s="251" t="s">
        <v>1141</v>
      </c>
      <c r="L152" s="251" t="s">
        <v>1141</v>
      </c>
      <c r="M152" s="251" t="s">
        <v>1141</v>
      </c>
      <c r="N152" s="251" t="s">
        <v>1141</v>
      </c>
      <c r="O152" s="251" t="s">
        <v>1141</v>
      </c>
      <c r="P152" s="251" t="s">
        <v>1141</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1055</v>
      </c>
      <c r="B153" s="251" t="s">
        <v>1142</v>
      </c>
      <c r="C153" s="251" t="s">
        <v>1142</v>
      </c>
      <c r="D153" s="251" t="s">
        <v>1142</v>
      </c>
      <c r="E153" s="251" t="s">
        <v>1142</v>
      </c>
      <c r="F153" s="251" t="s">
        <v>1142</v>
      </c>
      <c r="G153" s="251" t="s">
        <v>1142</v>
      </c>
      <c r="H153" s="251" t="s">
        <v>1142</v>
      </c>
      <c r="I153" s="251" t="s">
        <v>1142</v>
      </c>
      <c r="J153" s="251" t="s">
        <v>1142</v>
      </c>
      <c r="K153" s="251" t="s">
        <v>1142</v>
      </c>
      <c r="L153" s="251" t="s">
        <v>1142</v>
      </c>
      <c r="M153" s="251" t="s">
        <v>1142</v>
      </c>
      <c r="N153" s="251" t="s">
        <v>1142</v>
      </c>
      <c r="O153" s="251" t="s">
        <v>1142</v>
      </c>
      <c r="P153" s="251" t="s">
        <v>1142</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1056</v>
      </c>
      <c r="B154" s="251" t="s">
        <v>1143</v>
      </c>
      <c r="C154" s="251" t="s">
        <v>1143</v>
      </c>
      <c r="D154" s="251" t="s">
        <v>1143</v>
      </c>
      <c r="E154" s="251" t="s">
        <v>1143</v>
      </c>
      <c r="F154" s="251" t="s">
        <v>1143</v>
      </c>
      <c r="G154" s="251" t="s">
        <v>1143</v>
      </c>
      <c r="H154" s="251" t="s">
        <v>1143</v>
      </c>
      <c r="I154" s="251" t="s">
        <v>1143</v>
      </c>
      <c r="J154" s="251" t="s">
        <v>1143</v>
      </c>
      <c r="K154" s="251" t="s">
        <v>1143</v>
      </c>
      <c r="L154" s="251" t="s">
        <v>1143</v>
      </c>
      <c r="M154" s="251" t="s">
        <v>1143</v>
      </c>
      <c r="N154" s="251" t="s">
        <v>1143</v>
      </c>
      <c r="O154" s="251" t="s">
        <v>1143</v>
      </c>
      <c r="P154" s="251" t="s">
        <v>1143</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1057</v>
      </c>
      <c r="B155" s="251" t="s">
        <v>1144</v>
      </c>
      <c r="C155" s="251" t="s">
        <v>1144</v>
      </c>
      <c r="D155" s="251" t="s">
        <v>1144</v>
      </c>
      <c r="E155" s="251" t="s">
        <v>1144</v>
      </c>
      <c r="F155" s="251" t="s">
        <v>1144</v>
      </c>
      <c r="G155" s="251" t="s">
        <v>1144</v>
      </c>
      <c r="H155" s="251" t="s">
        <v>1144</v>
      </c>
      <c r="I155" s="251" t="s">
        <v>1144</v>
      </c>
      <c r="J155" s="251" t="s">
        <v>1144</v>
      </c>
      <c r="K155" s="251" t="s">
        <v>1144</v>
      </c>
      <c r="L155" s="251" t="s">
        <v>1144</v>
      </c>
      <c r="M155" s="251" t="s">
        <v>1144</v>
      </c>
      <c r="N155" s="251" t="s">
        <v>1144</v>
      </c>
      <c r="O155" s="251" t="s">
        <v>1144</v>
      </c>
      <c r="P155" s="251" t="s">
        <v>1144</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2079</v>
      </c>
      <c r="B156" s="251" t="s">
        <v>2080</v>
      </c>
      <c r="C156" s="251" t="s">
        <v>2080</v>
      </c>
      <c r="D156" s="251" t="s">
        <v>2080</v>
      </c>
      <c r="E156" s="251" t="s">
        <v>2080</v>
      </c>
      <c r="F156" s="251" t="s">
        <v>2080</v>
      </c>
      <c r="G156" s="251" t="s">
        <v>2080</v>
      </c>
      <c r="H156" s="251" t="s">
        <v>2080</v>
      </c>
      <c r="I156" s="251" t="s">
        <v>2080</v>
      </c>
      <c r="J156" s="251" t="s">
        <v>2080</v>
      </c>
      <c r="K156" s="251" t="s">
        <v>2080</v>
      </c>
      <c r="L156" s="251" t="s">
        <v>2080</v>
      </c>
      <c r="M156" s="251" t="s">
        <v>2080</v>
      </c>
      <c r="N156" s="251" t="s">
        <v>2080</v>
      </c>
      <c r="O156" s="251" t="s">
        <v>2080</v>
      </c>
      <c r="P156" s="251" t="s">
        <v>2080</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lneBUAC0Foo1fsv1k6b+sSDMX+kA9waPjbuToAQ6qaq4AN503QYGMNQO5zi26X6Dr9UZwixtnyuKJgTXoc6uPA==" saltValue="CwbjIw4y6uC+fHLtqKS3g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2021-11-30T20:30:10Z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